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8"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Tablice 1.20, 1.21'!$A$1:$L$64</definedName>
    <definedName name="_xlnm.Print_Area" localSheetId="13">'14 Tablice 1.22, 1.23'!$A$1:$M$35</definedName>
    <definedName name="_xlnm.Print_Area" localSheetId="14">'15 Tablica 1.24'!$A$1:$AQ$63</definedName>
    <definedName name="_xlnm.Print_Area" localSheetId="15">'16 Tablice 2.1 - 2.4'!$A$1:$H$56</definedName>
    <definedName name="_xlnm.Print_Area" localSheetId="16">'17 Tablice 2.5, 2.6'!$A$1:$E$56</definedName>
    <definedName name="_xlnm.Print_Area" localSheetId="17">'18 Tablice 2.7 - 2.9'!$A$1:$E$58</definedName>
    <definedName name="_xlnm.Print_Area" localSheetId="18">'19 Tablica 3.1'!$A$1:$P$48</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6.1'!$A$1:$L$145</definedName>
    <definedName name="_xlnm.Print_Area" localSheetId="24">'25 Tablice 6.2, 6.3'!$A$1:$O$56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1.2'!$A$1:$S$54</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8.1 - 8.5'!$A$1:$E$70</definedName>
    <definedName name="_xlnm.Print_Area" localSheetId="3">'4 Tablice 1.3, 1.4'!$A$1:$E$72</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1.12'!$A$1:$J$41</definedName>
    <definedName name="_xlnm.Print_Area" localSheetId="8">'9 Tablice 1.13, 1.14'!$A$1:$F$43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G2" i="34" l="1"/>
  <c r="G1" i="34"/>
  <c r="B5" i="34" s="1"/>
  <c r="G2" i="92"/>
  <c r="G1" i="92"/>
  <c r="I2" i="91"/>
  <c r="L34" i="91" s="1"/>
  <c r="I1" i="91"/>
  <c r="L33" i="91" s="1"/>
  <c r="G34" i="92" l="1"/>
  <c r="B38" i="92" s="1"/>
  <c r="G35" i="92"/>
  <c r="B39" i="92" s="1"/>
  <c r="C80" i="45" l="1"/>
  <c r="C79" i="45"/>
  <c r="C78" i="45"/>
  <c r="E9" i="68" l="1"/>
  <c r="B80" i="45" l="1"/>
  <c r="H49" i="67" l="1"/>
  <c r="C49" i="67"/>
  <c r="D49" i="67"/>
  <c r="E49" i="67"/>
  <c r="F49" i="67"/>
  <c r="G49" i="67"/>
  <c r="B49" i="67"/>
  <c r="H126" i="46" l="1"/>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H42" i="67" l="1"/>
  <c r="H41" i="67"/>
  <c r="F72" i="45" l="1"/>
  <c r="E72" i="45"/>
  <c r="F78" i="65" l="1"/>
  <c r="F17" i="65" l="1"/>
  <c r="E35" i="68" l="1"/>
  <c r="E34" i="68"/>
  <c r="O2" i="67" l="1"/>
  <c r="O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<sst xmlns="http://schemas.openxmlformats.org/spreadsheetml/2006/main" count="3479" uniqueCount="1600">
  <si>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</si>
  <si>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</si>
  <si>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</si>
  <si>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</si>
  <si>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</si>
  <si>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</si>
  <si>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</si>
  <si>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</si>
  <si>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</si>
  <si>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</si>
  <si>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</si>
  <si>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</si>
  <si>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</si>
  <si>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</si>
  <si>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</si>
  <si>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</si>
  <si>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</si>
  <si>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</si>
  <si>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</si>
  <si>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</si>
  <si>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</si>
  <si>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</si>
  <si>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</si>
  <si>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</si>
  <si>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</si>
  <si>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</si>
  <si>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</si>
  <si>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</si>
  <si>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</si>
  <si>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</si>
  <si>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</si>
  <si>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</si>
  <si>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</si>
  <si>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</si>
  <si>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</si>
  <si>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</si>
  <si>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</si>
  <si>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</si>
  <si>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</si>
  <si>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</si>
  <si>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</si>
  <si>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</si>
  <si>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</si>
  <si>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</si>
  <si>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</si>
  <si>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</si>
  <si>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</si>
  <si>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</si>
  <si>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</si>
  <si>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</si>
  <si>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</si>
  <si>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</si>
  <si>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</si>
  <si>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</si>
  <si>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</si>
  <si>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</si>
  <si>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</si>
  <si>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</si>
  <si>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</si>
  <si>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</si>
  <si>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</si>
  <si>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</si>
  <si>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</si>
  <si>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</si>
  <si>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</si>
  <si>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</si>
  <si>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</si>
  <si>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</si>
  <si>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</si>
  <si>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</si>
  <si>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</si>
  <si>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</si>
  <si>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</si>
  <si>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</si>
  <si>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</si>
  <si>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</si>
  <si>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</si>
  <si>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</si>
  <si>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</si>
  <si>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</si>
  <si>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</si>
  <si>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</si>
  <si>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</si>
  <si>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</si>
  <si>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</si>
  <si>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</si>
  <si>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</si>
  <si>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</si>
  <si>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</si>
  <si>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</si>
  <si>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</si>
  <si>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</si>
  <si>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</si>
  <si>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</si>
  <si>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</si>
  <si>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</si>
  <si>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</si>
  <si>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</si>
  <si>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</si>
  <si>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</si>
  <si>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</si>
  <si>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</si>
  <si>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</si>
  <si>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</si>
  <si>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</si>
  <si>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</si>
  <si>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</si>
  <si>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</si>
  <si>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</si>
  <si>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</si>
  <si>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</si>
  <si>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</si>
  <si>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</si>
  <si>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</si>
  <si>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</si>
  <si>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</si>
  <si>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</si>
  <si>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</si>
  <si>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</si>
  <si>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</si>
  <si>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</si>
  <si>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</si>
  <si>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</si>
  <si>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</si>
  <si>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</si>
  <si>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</si>
  <si>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</si>
  <si>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</si>
  <si>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</si>
  <si>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</si>
  <si>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</si>
  <si>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</si>
  <si>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</si>
  <si>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</si>
  <si>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</si>
  <si>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</si>
  <si>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</si>
  <si>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</si>
  <si>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</si>
  <si>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</si>
  <si>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</si>
  <si>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</si>
  <si>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</si>
  <si>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</si>
  <si>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</si>
  <si>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</si>
  <si>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</si>
  <si>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</si>
  <si>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</si>
  <si>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</si>
  <si>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</si>
  <si>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</si>
  <si>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</si>
  <si>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</si>
  <si>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</si>
  <si>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</si>
  <si>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</si>
  <si>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</si>
  <si>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</si>
  <si>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</si>
  <si>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</si>
  <si>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</si>
  <si>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</si>
  <si>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</si>
  <si>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</si>
  <si>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</si>
  <si>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</si>
  <si>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</si>
  <si>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</si>
  <si>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</si>
  <si>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</si>
  <si>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</si>
  <si>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</si>
  <si>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</si>
  <si>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</si>
  <si>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</si>
  <si>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</si>
  <si>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</si>
  <si>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</si>
  <si>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</si>
  <si>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</si>
  <si>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</si>
  <si>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</si>
  <si>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</si>
  <si>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</si>
  <si>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</si>
  <si>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</si>
  <si>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</si>
  <si>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</si>
  <si>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</si>
  <si>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</si>
  <si>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</si>
  <si>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</si>
  <si>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</si>
  <si>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</si>
  <si>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</si>
  <si>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</si>
  <si>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</si>
  <si>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</si>
  <si>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</si>
  <si>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</si>
  <si>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</si>
  <si>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</si>
  <si>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</si>
  <si>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</si>
  <si>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</si>
  <si>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</si>
  <si>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</si>
  <si>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</si>
  <si>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</si>
  <si>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</si>
  <si>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</si>
  <si>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</si>
  <si>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</si>
  <si>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</si>
  <si>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</si>
  <si>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</si>
  <si>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</si>
  <si>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</si>
  <si>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</si>
  <si>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</si>
  <si>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</si>
  <si>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</si>
  <si>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</si>
  <si>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</si>
  <si>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</si>
  <si>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</si>
  <si>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</si>
  <si>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</si>
  <si>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</si>
  <si>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</si>
  <si>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</si>
  <si>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</si>
  <si>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</si>
  <si>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</si>
  <si>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</si>
  <si>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</si>
  <si>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</si>
  <si>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</si>
  <si>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</si>
  <si>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</si>
  <si>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</si>
  <si>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</si>
  <si>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</si>
  <si>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</si>
  <si>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</si>
  <si>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</si>
  <si>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</si>
  <si>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</si>
  <si>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</si>
  <si>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</si>
  <si>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</si>
  <si>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</si>
  <si>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</si>
  <si>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</si>
  <si>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</si>
  <si>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</si>
  <si>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</si>
  <si>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</si>
  <si>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</si>
  <si>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</si>
  <si>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</si>
  <si>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</si>
  <si>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</si>
  <si>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</si>
  <si>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</si>
  <si>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</si>
  <si>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</si>
  <si>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</si>
  <si>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</si>
  <si>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</si>
  <si>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</si>
  <si>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</si>
  <si>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</si>
  <si>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</si>
  <si>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</si>
  <si>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</si>
  <si>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</si>
  <si>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</si>
  <si>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</si>
  <si>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</si>
  <si>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</si>
  <si>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</si>
  <si>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</si>
  <si>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</si>
  <si>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</si>
  <si>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</si>
  <si>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</si>
  <si>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</si>
  <si>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</si>
  <si>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</si>
  <si>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</si>
  <si>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</si>
  <si>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</si>
  <si>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</si>
  <si>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</si>
  <si>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</si>
  <si>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</si>
  <si>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</si>
  <si>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</si>
  <si>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</si>
  <si>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</si>
  <si>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</si>
  <si>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</si>
  <si>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</si>
  <si>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</si>
  <si>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</si>
  <si>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</si>
  <si>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</si>
  <si>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</si>
  <si>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</si>
  <si>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</si>
  <si>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</si>
  <si>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</si>
  <si>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</si>
  <si>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</si>
  <si>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</si>
  <si>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</si>
  <si>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</si>
  <si>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</si>
  <si>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</si>
  <si>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</si>
  <si>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</si>
  <si>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</si>
  <si>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</si>
  <si>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</si>
  <si>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</si>
  <si>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</si>
  <si>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</si>
  <si>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</si>
  <si>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</si>
  <si>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</si>
  <si>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</si>
  <si>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</si>
  <si>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</si>
  <si>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</si>
  <si>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</si>
  <si>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</si>
  <si>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</si>
  <si>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</si>
  <si>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</si>
  <si>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</si>
  <si>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</si>
  <si>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</si>
  <si>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</si>
  <si>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</si>
  <si>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</si>
  <si>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</si>
  <si>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</si>
  <si>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</si>
  <si>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</si>
  <si>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</si>
  <si>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</si>
  <si>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</si>
  <si>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</si>
  <si>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</si>
  <si>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</si>
  <si>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</si>
  <si>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</si>
  <si>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</si>
  <si>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</si>
  <si>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</si>
  <si>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</si>
  <si>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</si>
  <si>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</si>
  <si>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</si>
  <si>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</si>
  <si>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</si>
  <si>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</si>
  <si>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</si>
  <si>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</si>
  <si>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</si>
  <si>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</si>
  <si>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</si>
  <si>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</si>
  <si>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</si>
  <si>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</si>
  <si>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</si>
  <si>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</si>
  <si>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</si>
  <si>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</si>
  <si>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</si>
  <si>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</si>
  <si>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</si>
  <si>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</si>
  <si>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</si>
  <si>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</si>
  <si>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</si>
  <si>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</si>
  <si>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</si>
  <si>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</si>
  <si>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</si>
  <si>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</si>
  <si>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</si>
  <si>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</si>
  <si>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</si>
  <si>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</si>
  <si>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</si>
  <si>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</si>
  <si>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</si>
  <si>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</si>
  <si>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</si>
  <si>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</si>
  <si>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</si>
  <si>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</si>
  <si>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</si>
  <si>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</si>
  <si>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</si>
  <si>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</si>
  <si>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</si>
  <si>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</si>
  <si>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</si>
  <si>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</si>
  <si>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</si>
  <si>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</si>
  <si>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</si>
  <si>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</si>
  <si>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</si>
  <si>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</si>
  <si>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</si>
  <si>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</si>
  <si>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</si>
  <si>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</si>
  <si>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</si>
  <si>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</si>
  <si>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</si>
  <si>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</si>
  <si>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</si>
  <si>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</si>
  <si>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</si>
  <si>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</si>
  <si>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</si>
  <si>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</si>
  <si>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</si>
  <si>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</si>
  <si>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</si>
  <si>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</si>
  <si>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</si>
  <si>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</si>
  <si>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</si>
  <si>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</si>
  <si>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</si>
  <si>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</si>
  <si>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</si>
  <si>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</si>
  <si>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</si>
  <si>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</si>
  <si>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</si>
  <si>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</si>
  <si>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</si>
  <si>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</si>
  <si>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</si>
  <si>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</si>
  <si>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</si>
  <si>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</si>
  <si>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</si>
  <si>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</si>
  <si>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</si>
  <si>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</si>
  <si>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</si>
  <si>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</si>
  <si>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</si>
  <si>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</si>
  <si>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</si>
  <si>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</si>
  <si>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</si>
  <si>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</si>
  <si>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</si>
  <si>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</si>
  <si>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</si>
  <si>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</si>
  <si>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</si>
  <si>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</si>
  <si>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</si>
  <si>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</si>
  <si>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</si>
  <si>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</si>
  <si>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</si>
  <si>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</si>
  <si>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</si>
  <si>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</si>
  <si>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</si>
  <si>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</si>
  <si>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</si>
  <si>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</si>
  <si>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</si>
  <si>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</si>
  <si>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</si>
  <si>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</si>
  <si>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</si>
  <si>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</si>
  <si>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</si>
  <si>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</si>
  <si>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</si>
  <si>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</si>
  <si>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</si>
  <si>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</si>
  <si>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</si>
  <si>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</si>
  <si>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</si>
  <si>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</si>
  <si>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</si>
  <si>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</si>
  <si>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</si>
  <si>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</si>
  <si>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</si>
  <si>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</si>
  <si>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</si>
  <si>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</si>
  <si>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</si>
  <si>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</si>
  <si>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</si>
  <si>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</si>
  <si>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</si>
  <si>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</si>
  <si>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</si>
  <si>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</si>
  <si>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</si>
  <si>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</si>
  <si>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</si>
  <si>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</si>
  <si>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</si>
  <si>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</si>
  <si>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</si>
  <si>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</si>
  <si>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</si>
  <si>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</si>
  <si>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</si>
  <si>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</si>
  <si>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</si>
  <si>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</si>
  <si>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</si>
  <si>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</si>
  <si>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</si>
  <si>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</si>
  <si>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</si>
  <si>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</si>
  <si>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</si>
  <si>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</si>
  <si>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</si>
  <si>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</si>
  <si>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</si>
  <si>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</si>
  <si>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</si>
  <si>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</si>
  <si>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</si>
  <si>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</si>
  <si>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</si>
  <si>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</si>
  <si>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</si>
  <si>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</si>
  <si>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</si>
  <si>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</si>
  <si>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</si>
  <si>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</si>
  <si>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</si>
  <si>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</si>
  <si>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</si>
  <si>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</si>
  <si>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</si>
  <si>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</si>
  <si>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</si>
  <si>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</si>
  <si>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</si>
  <si>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</si>
  <si>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</si>
  <si>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</si>
  <si>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</si>
  <si>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</si>
  <si>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</si>
  <si>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</si>
  <si>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</si>
  <si>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</si>
  <si>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</si>
  <si>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</si>
  <si>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</si>
  <si>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</si>
  <si>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</si>
  <si>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</si>
  <si>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</si>
  <si>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</si>
  <si>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</si>
  <si>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</si>
  <si>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</si>
  <si>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</si>
  <si>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</si>
  <si>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</si>
  <si>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</si>
  <si>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</si>
  <si>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</si>
  <si>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</si>
  <si>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</si>
  <si>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</si>
  <si>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</si>
  <si>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</si>
  <si>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</si>
  <si>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</si>
  <si>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</si>
  <si>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</si>
  <si>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</si>
  <si>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</si>
  <si>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</si>
  <si>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</si>
  <si>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</si>
  <si>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</si>
  <si>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</si>
  <si>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</si>
  <si>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</si>
  <si>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</si>
  <si>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</si>
  <si>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</si>
  <si>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</si>
  <si>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</si>
  <si>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</si>
  <si>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</si>
  <si>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</si>
  <si>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</si>
  <si>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</si>
  <si>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</si>
  <si>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</si>
  <si>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</si>
  <si>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</si>
  <si>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</si>
  <si>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</si>
  <si>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</si>
  <si>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</si>
  <si>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</si>
  <si>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</si>
  <si>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</si>
  <si>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</si>
  <si>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</si>
  <si>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</si>
  <si>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</si>
  <si>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</si>
  <si>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</si>
  <si>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</si>
  <si>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</si>
  <si>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</si>
  <si>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</si>
  <si>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</si>
  <si>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</si>
  <si>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</si>
  <si>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</si>
  <si>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</si>
  <si>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</si>
  <si>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</si>
  <si>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</si>
  <si>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</si>
  <si>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</si>
  <si>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</si>
  <si>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</si>
  <si>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</si>
  <si>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</si>
  <si>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</si>
  <si>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</si>
  <si>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</si>
  <si>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</si>
  <si>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</si>
  <si>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</si>
  <si>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</si>
  <si>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</si>
  <si>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</si>
  <si>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</si>
  <si>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</si>
  <si>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</si>
  <si>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</si>
  <si>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</si>
  <si>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</si>
  <si>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</si>
  <si>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</si>
  <si>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</si>
  <si>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</si>
  <si>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</si>
  <si>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</si>
  <si>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</si>
  <si>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</si>
  <si>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</si>
  <si>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</si>
  <si>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</si>
  <si>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</si>
  <si>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</si>
  <si>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</si>
  <si>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</si>
  <si>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</si>
  <si>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</si>
  <si>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</si>
  <si>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</si>
  <si>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</si>
  <si>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</si>
  <si>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</si>
  <si>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</si>
  <si>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</si>
  <si>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</si>
  <si>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</si>
  <si>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</si>
  <si>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</si>
  <si>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</si>
  <si>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</si>
  <si>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</si>
  <si>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</si>
  <si>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</si>
  <si>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</si>
  <si>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</si>
  <si>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</si>
  <si>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</si>
  <si>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</si>
  <si>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</si>
  <si>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</si>
  <si>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</si>
  <si>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</si>
  <si>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</si>
  <si>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</si>
  <si>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</si>
  <si>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</si>
  <si>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</si>
  <si>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</si>
  <si>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</si>
  <si>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</si>
  <si>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</si>
  <si>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</si>
  <si>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</si>
  <si>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</si>
  <si>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</si>
  <si>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</si>
  <si>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</si>
  <si>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</si>
  <si>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</si>
  <si>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</si>
  <si>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</si>
  <si>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</si>
  <si>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</si>
  <si>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</si>
  <si>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</si>
  <si>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</si>
  <si>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</si>
  <si>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</si>
  <si>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</si>
  <si>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</si>
  <si>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</si>
  <si>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</si>
  <si>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</si>
  <si>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</si>
  <si>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</si>
  <si>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</si>
  <si>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</si>
  <si>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</si>
  <si>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</si>
  <si>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</si>
  <si>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</si>
  <si>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</si>
  <si>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</si>
  <si>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</si>
  <si>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</si>
  <si>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</si>
  <si>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</si>
  <si>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</si>
  <si>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</si>
  <si>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</si>
  <si>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</si>
  <si>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</si>
  <si>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</si>
  <si>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</si>
  <si>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</si>
  <si>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</si>
  <si>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</si>
  <si>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</si>
  <si>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</si>
  <si>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</si>
  <si>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</si>
  <si>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</si>
  <si>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</si>
  <si>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</si>
  <si>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</si>
  <si>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</si>
  <si>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</si>
  <si>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</si>
  <si>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</si>
  <si>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</si>
  <si>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</si>
  <si>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</si>
  <si>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</si>
  <si>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</si>
  <si>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</si>
  <si>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</si>
  <si>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</si>
  <si>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</si>
  <si>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</si>
  <si>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</si>
  <si>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</si>
  <si>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</si>
  <si>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</si>
  <si>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</si>
  <si>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</si>
  <si>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</si>
  <si>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</si>
  <si>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</si>
  <si>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</si>
  <si>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</si>
  <si>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</si>
  <si>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</si>
  <si>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</si>
  <si>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</si>
  <si>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</si>
  <si>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</si>
  <si>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</si>
  <si>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</si>
  <si>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</si>
  <si>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</si>
  <si>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</si>
  <si>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</si>
  <si>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</si>
  <si>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</si>
  <si>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</si>
  <si>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</si>
  <si>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</si>
  <si>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</si>
  <si>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</si>
  <si>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</si>
  <si>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</si>
  <si>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</si>
  <si>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</si>
  <si>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</si>
  <si>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</si>
  <si>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</si>
  <si>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</si>
  <si>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</si>
  <si>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</si>
  <si>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</si>
  <si>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</si>
  <si>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</si>
  <si>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</si>
  <si>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</si>
  <si>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</si>
  <si>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</si>
  <si>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</si>
  <si>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</si>
  <si>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</si>
  <si>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</si>
  <si>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</si>
  <si>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</si>
  <si>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</si>
  <si>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</si>
  <si>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</si>
  <si>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</si>
  <si>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</si>
  <si>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</si>
  <si>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</si>
  <si>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</si>
  <si>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</si>
  <si>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</si>
  <si>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</si>
  <si>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</si>
  <si>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</si>
  <si>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</si>
  <si>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</si>
  <si>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</si>
  <si>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</si>
  <si>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</si>
  <si>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</si>
  <si>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</si>
  <si>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</si>
  <si>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</si>
  <si>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</si>
  <si>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</si>
  <si>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</si>
  <si>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</si>
  <si>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</si>
  <si>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</si>
  <si>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</si>
  <si>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</si>
  <si>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</si>
  <si>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</si>
  <si>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</si>
  <si>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</si>
  <si>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</si>
  <si>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</si>
  <si>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</si>
  <si>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</si>
  <si>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</si>
  <si>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</si>
  <si>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</si>
  <si>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</si>
  <si>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</si>
  <si>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</si>
  <si>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</si>
  <si>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</si>
  <si>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</si>
  <si>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</si>
  <si>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</si>
  <si>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</si>
  <si>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</si>
  <si>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</si>
  <si>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</si>
  <si>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</si>
  <si>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</si>
  <si>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</si>
  <si>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</si>
  <si>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</si>
  <si>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</si>
  <si>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</si>
  <si>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</si>
  <si>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</si>
  <si>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</si>
  <si>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</si>
  <si>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</si>
  <si>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</si>
  <si>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</si>
  <si>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</si>
  <si>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</si>
  <si>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</si>
  <si>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</si>
  <si>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</si>
  <si>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</si>
  <si>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</si>
  <si>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</si>
  <si>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</si>
  <si>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</si>
  <si>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</si>
  <si>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</si>
  <si>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</si>
  <si>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</si>
  <si>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</si>
  <si>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</si>
  <si>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</si>
  <si>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</si>
  <si>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</si>
  <si>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</si>
  <si>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</si>
  <si>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</si>
  <si>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</si>
  <si>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</si>
  <si>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</si>
  <si>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</si>
  <si>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</si>
  <si>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</si>
  <si>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</si>
  <si>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</si>
  <si>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30.9.2019.</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</si>
  <si>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</si>
  <si>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</si>
  <si>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</si>
  <si>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</si>
  <si>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</si>
  <si>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</si>
  <si>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</si>
  <si>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</si>
  <si>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</si>
  <si>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</si>
  <si>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</si>
  <si>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</si>
  <si>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</si>
  <si>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</si>
  <si>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</si>
  <si>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</si>
  <si>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</si>
  <si>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</si>
  <si>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</si>
  <si>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</si>
  <si>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</si>
  <si>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</si>
  <si>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</si>
  <si>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</si>
  <si>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</si>
  <si>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</si>
  <si>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</si>
  <si>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</si>
  <si>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</si>
  <si>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</si>
  <si>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</si>
  <si>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</si>
  <si>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</si>
  <si>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</si>
  <si>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</si>
  <si>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</si>
  <si>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</si>
  <si>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</si>
  <si>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</si>
  <si>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</si>
  <si>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</si>
  <si>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</si>
  <si>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</si>
  <si>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</si>
  <si>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</si>
  <si>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</si>
  <si>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</si>
  <si>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</si>
  <si>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</si>
  <si>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</si>
  <si>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</si>
  <si>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</si>
  <si>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</si>
  <si>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</si>
  <si>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</si>
  <si>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</si>
  <si>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6.11.2015.</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</si>
  <si>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</si>
  <si>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</si>
  <si>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</si>
  <si>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</si>
  <si>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</si>
  <si>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</si>
  <si>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</si>
  <si>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</si>
  <si>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</si>
  <si>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</si>
  <si>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</si>
  <si>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</si>
  <si>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</si>
  <si>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</si>
  <si>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</si>
  <si>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</si>
  <si>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</si>
  <si>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</si>
  <si>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</si>
  <si>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</si>
  <si>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</si>
  <si>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</si>
  <si>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</si>
  <si>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</si>
  <si>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</si>
  <si>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</si>
  <si>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</si>
  <si>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</si>
  <si>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</si>
  <si>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</si>
  <si>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</si>
  <si>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</si>
  <si>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</si>
  <si>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</si>
  <si>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</si>
  <si>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</si>
  <si>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</si>
  <si>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</si>
  <si>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</si>
  <si>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</si>
  <si>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</si>
  <si>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</si>
  <si>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</si>
  <si>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</si>
  <si>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</si>
  <si>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</si>
  <si>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</si>
  <si>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</si>
  <si>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</si>
  <si>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</si>
  <si>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</si>
  <si>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</si>
  <si>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</si>
  <si>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</si>
  <si>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</si>
  <si>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</si>
  <si>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</si>
  <si>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</si>
  <si>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</si>
  <si>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</si>
  <si>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</si>
  <si>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</si>
  <si>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</si>
  <si>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</si>
  <si>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</si>
  <si>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</si>
  <si>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</si>
  <si>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</si>
  <si>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</si>
  <si>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</si>
  <si>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</si>
  <si>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</si>
  <si>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</si>
  <si>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</si>
  <si>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</si>
  <si>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</si>
  <si>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</si>
  <si>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</si>
  <si>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</si>
  <si>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</si>
  <si>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</si>
  <si>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</si>
  <si>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</si>
  <si>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</si>
  <si>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</si>
  <si>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</si>
  <si>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</si>
  <si>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</si>
  <si>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</si>
  <si>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</si>
  <si>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</si>
  <si>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</si>
  <si>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</si>
  <si>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</si>
  <si>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</si>
  <si>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</si>
  <si>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</si>
  <si>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</si>
  <si>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</si>
  <si>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</si>
  <si>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</si>
  <si>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</si>
  <si>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</si>
  <si>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</si>
  <si>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</si>
  <si>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</si>
  <si>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</si>
  <si>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</si>
  <si>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</si>
  <si>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</si>
  <si>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</si>
  <si>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</si>
  <si>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</si>
  <si>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</si>
  <si>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</si>
  <si>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</si>
  <si>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</si>
  <si>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</si>
  <si>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</si>
  <si>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</si>
  <si>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</si>
  <si>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</si>
  <si>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</si>
  <si>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</si>
  <si>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</si>
  <si>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</si>
  <si>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</si>
  <si>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</si>
  <si>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</si>
  <si>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</si>
  <si>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</si>
  <si>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</si>
  <si>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</si>
  <si>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</si>
  <si>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</si>
  <si>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</si>
  <si>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</si>
  <si>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</si>
  <si>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</si>
  <si>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</si>
  <si>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</si>
  <si>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</si>
  <si>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</si>
  <si>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</si>
  <si>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</si>
  <si>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</si>
  <si>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</si>
  <si>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</si>
  <si>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</si>
  <si>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</si>
  <si>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</si>
  <si>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</si>
  <si>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JUNE 2020</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</si>
  <si>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</si>
  <si>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</si>
  <si>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</si>
  <si>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</si>
  <si>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</si>
  <si>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</si>
  <si>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</si>
  <si>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</si>
  <si>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</si>
  <si>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</si>
  <si>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</si>
  <si>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</si>
  <si>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</si>
  <si>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</si>
  <si>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</si>
  <si>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</si>
  <si>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</si>
  <si>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</si>
  <si>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</si>
  <si>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</si>
  <si>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</si>
  <si>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</si>
  <si>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</si>
  <si>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</si>
  <si>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</si>
  <si>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</si>
  <si>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</si>
  <si>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</si>
  <si>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</si>
  <si>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</si>
  <si>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</si>
  <si>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</si>
  <si>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</si>
  <si>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</si>
  <si>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</si>
  <si>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</si>
  <si>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</si>
  <si>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</si>
  <si>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</si>
  <si>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</si>
  <si>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</si>
  <si>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</si>
  <si>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</si>
  <si>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</si>
  <si>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</si>
  <si>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</si>
  <si>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</si>
  <si>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</si>
  <si>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</si>
  <si>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</si>
  <si>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</si>
  <si>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</si>
  <si>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</si>
  <si>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</si>
  <si>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</si>
  <si>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</si>
  <si>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</si>
  <si>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</si>
  <si>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</si>
  <si>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</si>
  <si>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</si>
  <si>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</si>
  <si>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</si>
  <si>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</si>
  <si>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</si>
  <si>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</si>
  <si>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</si>
  <si>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</si>
  <si>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</si>
  <si>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</si>
  <si>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</si>
  <si>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</si>
  <si>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</si>
  <si>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</si>
  <si>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</si>
  <si>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</si>
  <si>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</si>
  <si>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</si>
  <si>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</si>
  <si>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</si>
  <si>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</si>
  <si>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</si>
  <si>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</si>
  <si>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</si>
  <si>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</si>
  <si>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</si>
  <si>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</si>
  <si>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</si>
  <si>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</si>
  <si>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</si>
  <si>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</si>
  <si>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</si>
  <si>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</si>
  <si>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</si>
  <si>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</si>
  <si>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</si>
  <si>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</si>
  <si>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</si>
  <si>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</si>
  <si>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</si>
  <si>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</si>
  <si>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</si>
  <si>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</si>
  <si>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</si>
  <si>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</si>
  <si>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</si>
  <si>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</si>
  <si>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</si>
  <si>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</si>
  <si>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</si>
  <si>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</si>
  <si>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</si>
  <si>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</si>
  <si>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</si>
  <si>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</si>
  <si>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</si>
  <si>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</si>
  <si>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</si>
  <si>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</si>
  <si>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</si>
  <si>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</si>
  <si>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</si>
  <si>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</si>
  <si>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</si>
  <si>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</si>
  <si>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</si>
  <si>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</si>
  <si>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</si>
  <si>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</si>
  <si>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</si>
  <si>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</si>
  <si>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</si>
  <si>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</si>
  <si>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</si>
  <si>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</si>
  <si>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</si>
  <si>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</si>
  <si>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</si>
  <si>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</si>
  <si>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</si>
  <si>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</si>
  <si>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</si>
  <si>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</si>
  <si>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</si>
  <si>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</si>
  <si>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</si>
  <si>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</si>
  <si>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</si>
  <si>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</si>
  <si>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</si>
  <si>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</si>
  <si>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</si>
  <si>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</si>
  <si>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</si>
  <si>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</si>
  <si>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</si>
  <si>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</si>
  <si>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</si>
  <si>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</si>
  <si>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</si>
  <si>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</si>
  <si>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</si>
  <si>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</si>
  <si>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</si>
  <si>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</si>
  <si>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</si>
  <si>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</si>
  <si>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</si>
  <si>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</si>
  <si>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</si>
  <si>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 fond</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</si>
  <si>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</si>
  <si>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</si>
  <si>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</si>
  <si>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</si>
  <si>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</si>
  <si>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</si>
  <si>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</si>
  <si>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</si>
  <si>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</si>
  <si>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</si>
  <si>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</si>
  <si>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</si>
  <si>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</si>
  <si>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</si>
  <si>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</si>
  <si>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</si>
  <si>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</si>
  <si>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</si>
  <si>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</si>
  <si>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</si>
  <si>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</si>
  <si>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</si>
  <si>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</si>
  <si>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</si>
  <si>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</si>
  <si>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</si>
  <si>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</si>
  <si>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</si>
  <si>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</si>
  <si>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</si>
  <si>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</si>
  <si>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</si>
  <si>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</si>
  <si>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</si>
  <si>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Special Opportunity</t>
  </si>
  <si>
    <t>HRNFDAUUSAL9</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</si>
  <si>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</si>
  <si>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</si>
  <si>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</si>
  <si>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</si>
  <si>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</si>
  <si>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</si>
  <si>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</si>
  <si>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</si>
  <si>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</si>
  <si>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</si>
  <si>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</si>
  <si>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</si>
  <si>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</si>
  <si>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</si>
  <si>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</si>
  <si>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</si>
  <si>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</si>
  <si>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</si>
  <si>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</si>
  <si>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</si>
  <si>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</si>
  <si>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</si>
  <si>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</si>
  <si>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</si>
  <si>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</si>
  <si>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</si>
  <si>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</si>
  <si>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</si>
  <si>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</si>
  <si>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</si>
  <si>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</si>
  <si>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</si>
  <si>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</si>
  <si>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</si>
  <si>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</si>
  <si>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</si>
  <si>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</si>
  <si>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</si>
  <si>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</si>
  <si>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</si>
  <si>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</si>
  <si>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</si>
  <si>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Rujan 2020.</t>
  </si>
  <si>
    <t>RUJAN 2020.</t>
  </si>
  <si>
    <t>SEPTEMBER 2020</t>
  </si>
  <si>
    <t>September 2020</t>
  </si>
  <si>
    <t>- Društvo za osiguranje ERGO osiguranje d.d. i ERGO životno osiguranje d.d. od 30. studenog 2019. prekogranično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</si>
  <si>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</si>
  <si>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</si>
  <si>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</si>
  <si>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</si>
  <si>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</si>
  <si>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t>1.1. - 30.9.2020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</si>
  <si>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30.9.2020</t>
    </r>
  </si>
  <si>
    <t>2020 Q 3</t>
  </si>
  <si>
    <t>AGRAM LEASING d.o.o.</t>
  </si>
  <si>
    <t>ALD Automotive d.o.o.</t>
  </si>
  <si>
    <t>BKS - leasing Croatia d.o.o.</t>
  </si>
  <si>
    <t>Erste &amp; Steiermärkische S-Leasing d.o.o.</t>
  </si>
  <si>
    <t>HETA Asset Resolution Hrvatska d.o.o.</t>
  </si>
  <si>
    <t>i4next leasing Croatia d.o.o.</t>
  </si>
  <si>
    <t>IMPULS-LEASING d.o.o.</t>
  </si>
  <si>
    <t>Mercedes-Benz Leasing Hrvatska d.o.o.</t>
  </si>
  <si>
    <t>OTP Leasing d.d.</t>
  </si>
  <si>
    <t>PBZ-LEASING d.o.o.</t>
  </si>
  <si>
    <t>PORSCHE LEASING d.o.o.</t>
  </si>
  <si>
    <t>Raiffeisen Leasing d.o.o.</t>
  </si>
  <si>
    <t>SCANIA CREDIT HRVATSKA d.o.o.</t>
  </si>
  <si>
    <t>UniCredit Leasing Croatia d.o.o.</t>
  </si>
  <si>
    <t>Volvo Financial Services leasing d.o.o.</t>
  </si>
  <si>
    <t>30.9.2020.*</t>
  </si>
  <si>
    <t xml:space="preserve">* Podaci za društvo HRMOD d.d. nisu uključeni. Društvo HRMOD d.d. dobilo je dozvolu za obavljanje poslova prema Zakonu o mirovinskim osiguravajućim društvima, međutim, na izvještajni datum 30.9.2020. nije započelo s obavljanjem poslova isplate mirovina 
iz obveznog i dobrovoljnog mirovinskog osiguranja.
</t>
  </si>
  <si>
    <t>* Data for company HRMOD d.d. are not included. HRMOD d.d. received a license to perform activities under the Act on the Pension Insurance Companies, however, on the reporting date of 30.9.2020 it did not start performing the activities of pension payments from mandatory and voluntary pension insurance.</t>
  </si>
  <si>
    <t>30.09.2020*</t>
  </si>
  <si>
    <t>1.1. - 30.9.2020*</t>
  </si>
  <si>
    <t>RUJAN 2020.*</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</si>
  <si>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</si>
  <si>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</si>
  <si>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Studeni 2020.</t>
  </si>
  <si>
    <t>November 2020</t>
  </si>
  <si>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</si>
  <si>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</si>
  <si>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</si>
  <si>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</si>
  <si>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</si>
  <si>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</si>
  <si>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</si>
  <si>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</si>
  <si>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</si>
  <si>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</si>
  <si>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</si>
  <si>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</si>
  <si>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</si>
  <si>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</si>
  <si>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</si>
  <si>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</si>
  <si>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</si>
  <si>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I-XII/2019</t>
  </si>
  <si>
    <t>I-XII/2020</t>
  </si>
  <si>
    <t>Tablica 3.1: Zaračunata bruto premija osiguranja za period od 1. siječnja do 31. prosinca 2020.</t>
  </si>
  <si>
    <t>Table 3.1: Written premium for the period 1 January - 31 December 2020</t>
  </si>
  <si>
    <t>Tablica 3.2: Podaci o osiguranju za period od 1. siječnja do 31. prosinca 2020.</t>
  </si>
  <si>
    <t>Table 3.2: Insurance data for the period 1  January - 31 December 2020</t>
  </si>
  <si>
    <t>Prosinac 2020.</t>
  </si>
  <si>
    <t>December 2020</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</si>
  <si>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</si>
  <si>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</si>
  <si>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</si>
  <si>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</si>
  <si>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</si>
  <si>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</si>
  <si>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</si>
  <si>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</si>
  <si>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</si>
  <si>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</si>
  <si>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</si>
  <si>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</si>
  <si>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</si>
  <si>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</si>
  <si>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</si>
  <si>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</si>
  <si>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</si>
  <si>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</si>
  <si>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ZB Invest Funds – ZB Alpha</t>
  </si>
  <si>
    <t>OTP GLOBAL</t>
  </si>
  <si>
    <t>HRADRSPA0009</t>
  </si>
  <si>
    <t>HRATGRRA0003</t>
  </si>
  <si>
    <t>HRRIVPRA0000</t>
  </si>
  <si>
    <t>HRHT00RA0005</t>
  </si>
  <si>
    <t>HRDLKVRA0006</t>
  </si>
  <si>
    <t>HRERNTRA0000</t>
  </si>
  <si>
    <t>HROPTERA0001</t>
  </si>
  <si>
    <t>HRPODRRA0004</t>
  </si>
  <si>
    <t>HRADPLRA0006</t>
  </si>
  <si>
    <t>HRZABARA0009</t>
  </si>
  <si>
    <t>HRRHMFO23BA4</t>
  </si>
  <si>
    <t>HRZGHOO237A3</t>
  </si>
  <si>
    <t>HRLNGUO31AE3</t>
  </si>
  <si>
    <t>HRATGRO216A9</t>
  </si>
  <si>
    <t>HRRHMFO282A2</t>
  </si>
  <si>
    <t>HRRHMFO222E0</t>
  </si>
  <si>
    <t>HRRHMFO34BA1</t>
  </si>
  <si>
    <t>HRRHMFO403E6</t>
  </si>
  <si>
    <t>HRRHMFO297A0</t>
  </si>
  <si>
    <t>HRRHMFO247E7</t>
  </si>
  <si>
    <t>HRRHMFO257A4</t>
  </si>
  <si>
    <t>HRRHMFO217A8</t>
  </si>
  <si>
    <t>HRICAMFSBI06</t>
  </si>
  <si>
    <t>HRKOTRPA0003</t>
  </si>
  <si>
    <t>HRBCINRA0003</t>
  </si>
  <si>
    <t>HRTSHCRA0009</t>
  </si>
  <si>
    <t>HRNEXERA0009</t>
  </si>
  <si>
    <t>AZ Benefit ODMF</t>
  </si>
  <si>
    <t>AZ Profit ODMF</t>
  </si>
  <si>
    <t>Ukupno / Total</t>
  </si>
  <si>
    <t>Ostali
razlozi</t>
  </si>
  <si>
    <t>AZ HKZP</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</si>
  <si>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</si>
  <si>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</si>
  <si>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</si>
  <si>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</si>
  <si>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</si>
  <si>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</si>
  <si>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</si>
  <si>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</si>
  <si>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</si>
  <si>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</si>
  <si>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</si>
  <si>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</si>
  <si>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</si>
  <si>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</si>
  <si>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</si>
  <si>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</si>
  <si>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</si>
  <si>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</si>
  <si>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</si>
  <si>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</si>
  <si>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</si>
  <si>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</si>
  <si>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</si>
  <si>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</si>
  <si>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</si>
  <si>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</si>
  <si>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</si>
  <si>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</si>
  <si>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</si>
  <si>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</si>
  <si>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</si>
  <si>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</si>
  <si>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</si>
  <si>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</si>
  <si>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</si>
  <si>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</si>
  <si>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</si>
  <si>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</si>
  <si>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</si>
  <si>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</si>
  <si>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</si>
  <si>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</si>
  <si>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</si>
  <si>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</si>
  <si>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</si>
  <si>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</si>
  <si>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Isplate zbog umirovljenja  /  </t>
    </r>
    <r>
      <rPr>
        <b/>
        <i/>
        <sz val="10"/>
        <color theme="1" tint="0.499984740745262"/>
        <rFont val="Arial"/>
        <family val="2"/>
      </rPr>
      <t>Retirement pyouts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</si>
  <si>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</si>
  <si>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</si>
  <si>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</si>
  <si>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</si>
  <si>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</si>
  <si>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</si>
  <si>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</si>
  <si>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</si>
  <si>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</si>
  <si>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</si>
  <si>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</si>
  <si>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</si>
  <si>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</si>
  <si>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</si>
  <si>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</si>
  <si>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</si>
  <si>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</si>
  <si>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</si>
  <si>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</si>
  <si>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</si>
  <si>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</si>
  <si>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t>** U isplate od početka rada uračunate su i uplate (isplate) i onih fondova koji višenisu aktivni.</t>
  </si>
  <si>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</si>
  <si>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</si>
  <si>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</si>
  <si>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</si>
  <si>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 xml:space="preserve">Novčani**
</t>
    </r>
    <r>
      <rPr>
        <b/>
        <i/>
        <sz val="8"/>
        <color theme="1" tint="0.34998626667073579"/>
        <rFont val="Arial"/>
        <family val="2"/>
        <charset val="238"/>
      </rPr>
      <t>Cash**</t>
    </r>
  </si>
  <si>
    <t xml:space="preserve"> ** Nakon što je pokrenut postupak likvidacije fonda Triglav Multicash (21.12.2020.), među UCITS fondovima više nema aktivnih novčanih fondova.</t>
  </si>
  <si>
    <t xml:space="preserve">** After the liquidation procedure of the Triglav Multicash was initiated (21 December 2020), there are no more active money market funds among UCITS funds.
</t>
  </si>
  <si>
    <t>Fondovi YOU INVEST Active, YOU INVEST Balanced I YOU INVEST Solid pripojeni fondu Erste Adriatic Multi Asset (10.12.2020.)</t>
  </si>
  <si>
    <r>
      <t xml:space="preserve">Napomene / </t>
    </r>
    <r>
      <rPr>
        <b/>
        <i/>
        <sz val="8"/>
        <color theme="1" tint="0.34998626667073579"/>
        <rFont val="Arial"/>
        <family val="2"/>
      </rPr>
      <t>Notes:</t>
    </r>
  </si>
  <si>
    <r>
      <rPr>
        <sz val="8"/>
        <color theme="1" tint="0.34998626667073579"/>
        <rFont val="Arial"/>
        <family val="2"/>
      </rPr>
      <t>Fond Raiffeisen Dynamic pripojen fondu Raiffeisen Sustainable Mix (24.12.2020.)</t>
    </r>
    <r>
      <rPr>
        <i/>
        <sz val="8"/>
        <color theme="1" tint="0.34998626667073579"/>
        <rFont val="Arial"/>
        <family val="2"/>
        <charset val="238"/>
      </rPr>
      <t xml:space="preserve">  / The Raiffeisen Dynamicfund merged to the Raiffeisen Sustainable Mix fund (24 December 2020)</t>
    </r>
  </si>
  <si>
    <r>
      <t xml:space="preserve">Fond OTP MULTI postao je neaktivan zbog dospijeća. (29.12.2020.) / </t>
    </r>
    <r>
      <rPr>
        <i/>
        <sz val="8"/>
        <color theme="1" tint="0.34998626667073579"/>
        <rFont val="Arial"/>
        <family val="2"/>
      </rPr>
      <t>The OTP MULTI fund became non activ (29 December 2020)</t>
    </r>
  </si>
  <si>
    <t>Funds YOU INVEST Active, YOU INVEST Balanced and YOU INVEST Solid merged to the Erste Adriatic Multi Asset fund (10 December 2020)</t>
  </si>
  <si>
    <r>
      <t xml:space="preserve">Pokrenut postupak likvidacije fonda Triglav Multicash (21.12.2020.) / </t>
    </r>
    <r>
      <rPr>
        <i/>
        <sz val="8"/>
        <color theme="1" tint="0.34998626667073579"/>
        <rFont val="Arial"/>
        <family val="2"/>
      </rPr>
      <t>Liquidation procedure of the Triglav Multicash was initiated (21 December 2020)</t>
    </r>
  </si>
  <si>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19.1.2021.</t>
    </r>
  </si>
  <si>
    <r>
      <rPr>
        <sz val="8"/>
        <rFont val="Arial"/>
        <family val="2"/>
      </rPr>
      <t>Fondovi  ST Balanced, ST Cash ,ST Global Equity i Triglav Multicash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and Triglav Multicash are currently undergoing the winding-up procedure.</t>
    </r>
  </si>
  <si>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</si>
  <si>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</si>
  <si>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 xml:space="preserve">ZB bond 2024 USD </t>
  </si>
  <si>
    <t xml:space="preserve">ZB global 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</si>
</sst>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b/>
      <i/>
      <sz val="9"/>
      <color rgb="FF595959"/>
      <name val="Arial"/>
      <family val="2"/>
    </font>
    <font>
      <i/>
      <sz val="11"/>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9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3" fontId="139"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3" fillId="4" borderId="0" xfId="0"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53" fillId="0" borderId="0" xfId="24" quotePrefix="1"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3" fontId="129"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3" fillId="0" borderId="0" xfId="0" applyNumberFormat="1" applyFont="1" applyFill="1" applyBorder="1" applyAlignment="1" applyProtection="1">
      <alignment horizontal="right"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3" fontId="55" fillId="3" borderId="0" xfId="19" applyNumberFormat="1" applyFont="1" applyFill="1" applyAlignment="1">
      <alignment horizontal="right" vertical="center"/>
    </xf>
    <xf numFmtId="3" fontId="34" fillId="3" borderId="0" xfId="19" applyNumberFormat="1" applyFont="1" applyFill="1" applyAlignment="1">
      <alignment horizontal="right" vertic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43" fillId="0" borderId="0" xfId="0" applyFont="1" applyAlignment="1"/>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165" fillId="0" borderId="0" xfId="24" applyFont="1" applyAlignment="1">
      <alignment vertical="center"/>
    </xf>
    <xf numFmtId="0" fontId="165" fillId="0" borderId="0" xfId="0" applyFont="1" applyAlignment="1">
      <alignment horizontal="left" vertical="center"/>
    </xf>
    <xf numFmtId="0" fontId="217" fillId="0" borderId="0" xfId="0" applyFont="1" applyAlignment="1">
      <alignment horizontal="left" vertical="center"/>
    </xf>
    <xf numFmtId="10" fontId="55" fillId="3" borderId="0" xfId="19" applyNumberFormat="1" applyFont="1" applyFill="1" applyAlignment="1">
      <alignment horizontal="right" vertical="center"/>
    </xf>
    <xf numFmtId="10" fontId="32" fillId="28" borderId="0" xfId="19" applyNumberFormat="1" applyFont="1" applyFill="1" applyAlignment="1">
      <alignment horizontal="right" vertical="center"/>
    </xf>
    <xf numFmtId="10" fontId="34" fillId="3" borderId="0" xfId="19" applyNumberFormat="1" applyFont="1" applyFill="1" applyAlignment="1">
      <alignment horizontal="righ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33" fillId="0" borderId="0" xfId="0" applyFont="1" applyFill="1" applyAlignment="1">
      <alignment horizontal="center" vertical="center" wrapText="1"/>
    </xf>
    <xf numFmtId="14" fontId="233" fillId="41" borderId="0" xfId="0" applyNumberFormat="1" applyFont="1" applyFill="1" applyBorder="1" applyAlignment="1">
      <alignment horizontal="center" vertical="center"/>
    </xf>
    <xf numFmtId="0" fontId="73" fillId="41" borderId="0" xfId="0" applyFont="1" applyFill="1" applyBorder="1" applyAlignment="1">
      <alignment horizontal="center" vertical="center"/>
    </xf>
    <xf numFmtId="14" fontId="242" fillId="41" borderId="0" xfId="0" applyNumberFormat="1" applyFont="1" applyFill="1" applyBorder="1" applyAlignment="1">
      <alignment horizontal="center" vertical="center"/>
    </xf>
    <xf numFmtId="0" fontId="242" fillId="41" borderId="0" xfId="0"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1114227807.9100003</v>
          </cell>
          <cell r="GZ24">
            <v>1114227807.9100003</v>
          </cell>
          <cell r="HA24">
            <v>1114227807.9100003</v>
          </cell>
          <cell r="HB24">
            <v>1114227807.9100003</v>
          </cell>
          <cell r="HC24">
            <v>1114227807.9100003</v>
          </cell>
          <cell r="HD24">
            <v>1114227807.9100003</v>
          </cell>
          <cell r="HE24">
            <v>1114227807.9100003</v>
          </cell>
          <cell r="HF24">
            <v>1114227807.9100003</v>
          </cell>
          <cell r="HG24">
            <v>1114227807.9100003</v>
          </cell>
          <cell r="HH24">
            <v>1114227807.9100003</v>
          </cell>
          <cell r="HI24">
            <v>1114227807.9100003</v>
          </cell>
          <cell r="HJ24">
            <v>1114227807.9100003</v>
          </cell>
          <cell r="HK24">
            <v>1114227807.9100003</v>
          </cell>
          <cell r="HL24">
            <v>1114227807.9100003</v>
          </cell>
          <cell r="HM24">
            <v>1114227807.9100003</v>
          </cell>
          <cell r="HN24">
            <v>1114227807.9100003</v>
          </cell>
          <cell r="HO24">
            <v>1114227807.9100003</v>
          </cell>
          <cell r="HP24">
            <v>1114227807.9100003</v>
          </cell>
          <cell r="HQ24">
            <v>1114227807.9100003</v>
          </cell>
          <cell r="HR24">
            <v>1114227807.9100003</v>
          </cell>
          <cell r="HS24">
            <v>1114227807.9100003</v>
          </cell>
          <cell r="HT24">
            <v>1114227807.9100003</v>
          </cell>
          <cell r="HU24">
            <v>1114227807.9100003</v>
          </cell>
          <cell r="HV24">
            <v>1114227807.9100003</v>
          </cell>
          <cell r="HW24">
            <v>1114227807.9100003</v>
          </cell>
          <cell r="HX24">
            <v>1114227807.9100003</v>
          </cell>
          <cell r="HY24">
            <v>1114227807.9100003</v>
          </cell>
          <cell r="HZ24">
            <v>1114227807.9100003</v>
          </cell>
          <cell r="IA24">
            <v>1114227807.9100003</v>
          </cell>
          <cell r="IB24">
            <v>1114227807.9100003</v>
          </cell>
          <cell r="IC24">
            <v>1114227807.9100003</v>
          </cell>
          <cell r="ID24">
            <v>1114227807.9100003</v>
          </cell>
          <cell r="IE24">
            <v>1114227807.9100003</v>
          </cell>
          <cell r="IF24">
            <v>1114227807.9100003</v>
          </cell>
          <cell r="IG24">
            <v>1114227807.9100003</v>
          </cell>
          <cell r="IH24">
            <v>1114227807.9100003</v>
          </cell>
          <cell r="II24">
            <v>1114227807.9100003</v>
          </cell>
          <cell r="IJ24">
            <v>1114227807.9100003</v>
          </cell>
          <cell r="IK24">
            <v>1114227807.9100003</v>
          </cell>
          <cell r="IL24">
            <v>1114227807.9100003</v>
          </cell>
          <cell r="IM24">
            <v>1114227807.9100003</v>
          </cell>
          <cell r="IN24">
            <v>1114227807.9100003</v>
          </cell>
          <cell r="IO24">
            <v>1114227807.9100003</v>
          </cell>
          <cell r="IP24">
            <v>1114227807.9100003</v>
          </cell>
          <cell r="IQ24">
            <v>1114227807.9100003</v>
          </cell>
          <cell r="IR24">
            <v>1114227807.9100003</v>
          </cell>
          <cell r="IS24">
            <v>1114227807.9100003</v>
          </cell>
          <cell r="IT24">
            <v>1114227807.9100003</v>
          </cell>
          <cell r="IU24">
            <v>1114227807.9100003</v>
          </cell>
          <cell r="IV24">
            <v>1114227807.9100003</v>
          </cell>
          <cell r="IW24">
            <v>1114227807.9100003</v>
          </cell>
          <cell r="IX24">
            <v>1114227807.9100003</v>
          </cell>
          <cell r="IY24">
            <v>1114227807.9100003</v>
          </cell>
          <cell r="IZ24">
            <v>1114227807.9100003</v>
          </cell>
          <cell r="JA24">
            <v>1114227807.9100003</v>
          </cell>
          <cell r="JB24">
            <v>1114227807.9100003</v>
          </cell>
          <cell r="JC24">
            <v>1114227807.9100003</v>
          </cell>
          <cell r="JD24">
            <v>1114227807.9100003</v>
          </cell>
          <cell r="JE24">
            <v>1114227807.9100003</v>
          </cell>
          <cell r="JF24">
            <v>1114227807.9100003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2033478774.5200012</v>
          </cell>
          <cell r="GZ25">
            <v>2033478774.5200012</v>
          </cell>
          <cell r="HA25">
            <v>2033478774.5200012</v>
          </cell>
          <cell r="HB25">
            <v>2033478774.5200012</v>
          </cell>
          <cell r="HC25">
            <v>2033478774.5200012</v>
          </cell>
          <cell r="HD25">
            <v>2033478774.5200012</v>
          </cell>
          <cell r="HE25">
            <v>2033478774.5200012</v>
          </cell>
          <cell r="HF25">
            <v>2033478774.5200012</v>
          </cell>
          <cell r="HG25">
            <v>2033478774.5200012</v>
          </cell>
          <cell r="HH25">
            <v>2033478774.5200012</v>
          </cell>
          <cell r="HI25">
            <v>2033478774.5200012</v>
          </cell>
          <cell r="HJ25">
            <v>2033478774.5200012</v>
          </cell>
          <cell r="HK25">
            <v>2033478774.5200012</v>
          </cell>
          <cell r="HL25">
            <v>2033478774.5200012</v>
          </cell>
          <cell r="HM25">
            <v>2033478774.5200012</v>
          </cell>
          <cell r="HN25">
            <v>2033478774.5200012</v>
          </cell>
          <cell r="HO25">
            <v>2033478774.5200012</v>
          </cell>
          <cell r="HP25">
            <v>2033478774.5200012</v>
          </cell>
          <cell r="HQ25">
            <v>2033478774.5200012</v>
          </cell>
          <cell r="HR25">
            <v>2033478774.5200012</v>
          </cell>
          <cell r="HS25">
            <v>2033478774.5200012</v>
          </cell>
          <cell r="HT25">
            <v>2033478774.5200012</v>
          </cell>
          <cell r="HU25">
            <v>2033478774.5200012</v>
          </cell>
          <cell r="HV25">
            <v>2033478774.5200012</v>
          </cell>
          <cell r="HW25">
            <v>2033478774.5200012</v>
          </cell>
          <cell r="HX25">
            <v>2033478774.5200012</v>
          </cell>
          <cell r="HY25">
            <v>2033478774.5200012</v>
          </cell>
          <cell r="HZ25">
            <v>2033478774.5200012</v>
          </cell>
          <cell r="IA25">
            <v>2033478774.5200012</v>
          </cell>
          <cell r="IB25">
            <v>2033478774.5200012</v>
          </cell>
          <cell r="IC25">
            <v>2033478774.5200012</v>
          </cell>
          <cell r="ID25">
            <v>2033478774.5200012</v>
          </cell>
          <cell r="IE25">
            <v>2033478774.5200012</v>
          </cell>
          <cell r="IF25">
            <v>2033478774.5200012</v>
          </cell>
          <cell r="IG25">
            <v>2033478774.5200012</v>
          </cell>
          <cell r="IH25">
            <v>2033478774.5200012</v>
          </cell>
          <cell r="II25">
            <v>2033478774.5200012</v>
          </cell>
          <cell r="IJ25">
            <v>2033478774.5200012</v>
          </cell>
          <cell r="IK25">
            <v>2033478774.5200012</v>
          </cell>
          <cell r="IL25">
            <v>2033478774.5200012</v>
          </cell>
          <cell r="IM25">
            <v>2033478774.5200012</v>
          </cell>
          <cell r="IN25">
            <v>2033478774.5200012</v>
          </cell>
          <cell r="IO25">
            <v>2033478774.5200012</v>
          </cell>
          <cell r="IP25">
            <v>2033478774.5200012</v>
          </cell>
          <cell r="IQ25">
            <v>2033478774.5200012</v>
          </cell>
          <cell r="IR25">
            <v>2033478774.5200012</v>
          </cell>
          <cell r="IS25">
            <v>2033478774.5200012</v>
          </cell>
          <cell r="IT25">
            <v>2033478774.5200012</v>
          </cell>
          <cell r="IU25">
            <v>2033478774.5200012</v>
          </cell>
          <cell r="IV25">
            <v>2033478774.5200012</v>
          </cell>
          <cell r="IW25">
            <v>2033478774.5200012</v>
          </cell>
          <cell r="IX25">
            <v>2033478774.5200012</v>
          </cell>
          <cell r="IY25">
            <v>2033478774.5200012</v>
          </cell>
          <cell r="IZ25">
            <v>2033478774.5200012</v>
          </cell>
          <cell r="JA25">
            <v>2033478774.5200012</v>
          </cell>
          <cell r="JB25">
            <v>2033478774.5200012</v>
          </cell>
          <cell r="JC25">
            <v>2033478774.5200012</v>
          </cell>
          <cell r="JD25">
            <v>2033478774.5200012</v>
          </cell>
          <cell r="JE25">
            <v>2033478774.5200012</v>
          </cell>
          <cell r="JF25">
            <v>2033478774.5200012</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408565337.01999998</v>
          </cell>
          <cell r="GZ26">
            <v>408565337.01999998</v>
          </cell>
          <cell r="HA26">
            <v>408565337.01999998</v>
          </cell>
          <cell r="HB26">
            <v>408565337.01999998</v>
          </cell>
          <cell r="HC26">
            <v>408565337.01999998</v>
          </cell>
          <cell r="HD26">
            <v>408565337.01999998</v>
          </cell>
          <cell r="HE26">
            <v>408565337.01999998</v>
          </cell>
          <cell r="HF26">
            <v>408565337.01999998</v>
          </cell>
          <cell r="HG26">
            <v>408565337.01999998</v>
          </cell>
          <cell r="HH26">
            <v>408565337.01999998</v>
          </cell>
          <cell r="HI26">
            <v>408565337.01999998</v>
          </cell>
          <cell r="HJ26">
            <v>408565337.01999998</v>
          </cell>
          <cell r="HK26">
            <v>408565337.01999998</v>
          </cell>
          <cell r="HL26">
            <v>408565337.01999998</v>
          </cell>
          <cell r="HM26">
            <v>408565337.01999998</v>
          </cell>
          <cell r="HN26">
            <v>408565337.01999998</v>
          </cell>
          <cell r="HO26">
            <v>408565337.01999998</v>
          </cell>
          <cell r="HP26">
            <v>408565337.01999998</v>
          </cell>
          <cell r="HQ26">
            <v>408565337.01999998</v>
          </cell>
          <cell r="HR26">
            <v>408565337.01999998</v>
          </cell>
          <cell r="HS26">
            <v>408565337.01999998</v>
          </cell>
          <cell r="HT26">
            <v>408565337.01999998</v>
          </cell>
          <cell r="HU26">
            <v>408565337.01999998</v>
          </cell>
          <cell r="HV26">
            <v>408565337.01999998</v>
          </cell>
          <cell r="HW26">
            <v>408565337.01999998</v>
          </cell>
          <cell r="HX26">
            <v>408565337.01999998</v>
          </cell>
          <cell r="HY26">
            <v>408565337.01999998</v>
          </cell>
          <cell r="HZ26">
            <v>408565337.01999998</v>
          </cell>
          <cell r="IA26">
            <v>408565337.01999998</v>
          </cell>
          <cell r="IB26">
            <v>408565337.01999998</v>
          </cell>
          <cell r="IC26">
            <v>408565337.01999998</v>
          </cell>
          <cell r="ID26">
            <v>408565337.01999998</v>
          </cell>
          <cell r="IE26">
            <v>408565337.01999998</v>
          </cell>
          <cell r="IF26">
            <v>408565337.01999998</v>
          </cell>
          <cell r="IG26">
            <v>408565337.01999998</v>
          </cell>
          <cell r="IH26">
            <v>408565337.01999998</v>
          </cell>
          <cell r="II26">
            <v>408565337.01999998</v>
          </cell>
          <cell r="IJ26">
            <v>408565337.01999998</v>
          </cell>
          <cell r="IK26">
            <v>408565337.01999998</v>
          </cell>
          <cell r="IL26">
            <v>408565337.01999998</v>
          </cell>
          <cell r="IM26">
            <v>408565337.01999998</v>
          </cell>
          <cell r="IN26">
            <v>408565337.01999998</v>
          </cell>
          <cell r="IO26">
            <v>408565337.01999998</v>
          </cell>
          <cell r="IP26">
            <v>408565337.01999998</v>
          </cell>
          <cell r="IQ26">
            <v>408565337.01999998</v>
          </cell>
          <cell r="IR26">
            <v>408565337.01999998</v>
          </cell>
          <cell r="IS26">
            <v>408565337.01999998</v>
          </cell>
          <cell r="IT26">
            <v>408565337.01999998</v>
          </cell>
          <cell r="IU26">
            <v>408565337.01999998</v>
          </cell>
          <cell r="IV26">
            <v>408565337.01999998</v>
          </cell>
          <cell r="IW26">
            <v>408565337.01999998</v>
          </cell>
          <cell r="IX26">
            <v>408565337.01999998</v>
          </cell>
          <cell r="IY26">
            <v>408565337.01999998</v>
          </cell>
          <cell r="IZ26">
            <v>408565337.01999998</v>
          </cell>
          <cell r="JA26">
            <v>408565337.01999998</v>
          </cell>
          <cell r="JB26">
            <v>408565337.01999998</v>
          </cell>
          <cell r="JC26">
            <v>408565337.01999998</v>
          </cell>
          <cell r="JD26">
            <v>408565337.01999998</v>
          </cell>
          <cell r="JE26">
            <v>408565337.01999998</v>
          </cell>
          <cell r="JF26">
            <v>408565337.01999998</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23351029.110000007</v>
          </cell>
          <cell r="GZ27">
            <v>23351029.110000007</v>
          </cell>
          <cell r="HA27">
            <v>23351029.110000007</v>
          </cell>
          <cell r="HB27">
            <v>23351029.110000007</v>
          </cell>
          <cell r="HC27">
            <v>23351029.110000007</v>
          </cell>
          <cell r="HD27">
            <v>23351029.110000007</v>
          </cell>
          <cell r="HE27">
            <v>23351029.110000007</v>
          </cell>
          <cell r="HF27">
            <v>23351029.110000007</v>
          </cell>
          <cell r="HG27">
            <v>23351029.110000007</v>
          </cell>
          <cell r="HH27">
            <v>23351029.110000007</v>
          </cell>
          <cell r="HI27">
            <v>23351029.110000007</v>
          </cell>
          <cell r="HJ27">
            <v>23351029.110000007</v>
          </cell>
          <cell r="HK27">
            <v>23351029.110000007</v>
          </cell>
          <cell r="HL27">
            <v>23351029.110000007</v>
          </cell>
          <cell r="HM27">
            <v>23351029.110000007</v>
          </cell>
          <cell r="HN27">
            <v>23351029.110000007</v>
          </cell>
          <cell r="HO27">
            <v>23351029.110000007</v>
          </cell>
          <cell r="HP27">
            <v>23351029.110000007</v>
          </cell>
          <cell r="HQ27">
            <v>23351029.110000007</v>
          </cell>
          <cell r="HR27">
            <v>23351029.110000007</v>
          </cell>
          <cell r="HS27">
            <v>23351029.110000007</v>
          </cell>
          <cell r="HT27">
            <v>23351029.110000007</v>
          </cell>
          <cell r="HU27">
            <v>23351029.110000007</v>
          </cell>
          <cell r="HV27">
            <v>23351029.110000007</v>
          </cell>
          <cell r="HW27">
            <v>23351029.110000007</v>
          </cell>
          <cell r="HX27">
            <v>23351029.110000007</v>
          </cell>
          <cell r="HY27">
            <v>23351029.110000007</v>
          </cell>
          <cell r="HZ27">
            <v>23351029.110000007</v>
          </cell>
          <cell r="IA27">
            <v>23351029.110000007</v>
          </cell>
          <cell r="IB27">
            <v>23351029.110000007</v>
          </cell>
          <cell r="IC27">
            <v>23351029.110000007</v>
          </cell>
          <cell r="ID27">
            <v>23351029.110000007</v>
          </cell>
          <cell r="IE27">
            <v>23351029.110000007</v>
          </cell>
          <cell r="IF27">
            <v>23351029.110000007</v>
          </cell>
          <cell r="IG27">
            <v>23351029.110000007</v>
          </cell>
          <cell r="IH27">
            <v>23351029.110000007</v>
          </cell>
          <cell r="II27">
            <v>23351029.110000007</v>
          </cell>
          <cell r="IJ27">
            <v>23351029.110000007</v>
          </cell>
          <cell r="IK27">
            <v>23351029.110000007</v>
          </cell>
          <cell r="IL27">
            <v>23351029.110000007</v>
          </cell>
          <cell r="IM27">
            <v>23351029.110000007</v>
          </cell>
          <cell r="IN27">
            <v>23351029.110000007</v>
          </cell>
          <cell r="IO27">
            <v>23351029.110000007</v>
          </cell>
          <cell r="IP27">
            <v>23351029.110000007</v>
          </cell>
          <cell r="IQ27">
            <v>23351029.110000007</v>
          </cell>
          <cell r="IR27">
            <v>23351029.110000007</v>
          </cell>
          <cell r="IS27">
            <v>23351029.110000007</v>
          </cell>
          <cell r="IT27">
            <v>23351029.110000007</v>
          </cell>
          <cell r="IU27">
            <v>23351029.110000007</v>
          </cell>
          <cell r="IV27">
            <v>23351029.110000007</v>
          </cell>
          <cell r="IW27">
            <v>23351029.110000007</v>
          </cell>
          <cell r="IX27">
            <v>23351029.110000007</v>
          </cell>
          <cell r="IY27">
            <v>23351029.110000007</v>
          </cell>
          <cell r="IZ27">
            <v>23351029.110000007</v>
          </cell>
          <cell r="JA27">
            <v>23351029.110000007</v>
          </cell>
          <cell r="JB27">
            <v>23351029.110000007</v>
          </cell>
          <cell r="JC27">
            <v>23351029.110000007</v>
          </cell>
          <cell r="JD27">
            <v>23351029.110000007</v>
          </cell>
          <cell r="JE27">
            <v>23351029.110000007</v>
          </cell>
          <cell r="JF27">
            <v>23351029.110000007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35131223.310000002</v>
          </cell>
          <cell r="GZ28">
            <v>35131223.310000002</v>
          </cell>
          <cell r="HA28">
            <v>35131223.310000002</v>
          </cell>
          <cell r="HB28">
            <v>35131223.310000002</v>
          </cell>
          <cell r="HC28">
            <v>35131223.310000002</v>
          </cell>
          <cell r="HD28">
            <v>35131223.310000002</v>
          </cell>
          <cell r="HE28">
            <v>35131223.310000002</v>
          </cell>
          <cell r="HF28">
            <v>35131223.310000002</v>
          </cell>
          <cell r="HG28">
            <v>35131223.310000002</v>
          </cell>
          <cell r="HH28">
            <v>35131223.310000002</v>
          </cell>
          <cell r="HI28">
            <v>35131223.310000002</v>
          </cell>
          <cell r="HJ28">
            <v>35131223.310000002</v>
          </cell>
          <cell r="HK28">
            <v>35131223.310000002</v>
          </cell>
          <cell r="HL28">
            <v>35131223.310000002</v>
          </cell>
          <cell r="HM28">
            <v>35131223.310000002</v>
          </cell>
          <cell r="HN28">
            <v>35131223.310000002</v>
          </cell>
          <cell r="HO28">
            <v>35131223.310000002</v>
          </cell>
          <cell r="HP28">
            <v>35131223.310000002</v>
          </cell>
          <cell r="HQ28">
            <v>35131223.310000002</v>
          </cell>
          <cell r="HR28">
            <v>35131223.310000002</v>
          </cell>
          <cell r="HS28">
            <v>35131223.310000002</v>
          </cell>
          <cell r="HT28">
            <v>35131223.310000002</v>
          </cell>
          <cell r="HU28">
            <v>35131223.310000002</v>
          </cell>
          <cell r="HV28">
            <v>35131223.310000002</v>
          </cell>
          <cell r="HW28">
            <v>35131223.310000002</v>
          </cell>
          <cell r="HX28">
            <v>35131223.310000002</v>
          </cell>
          <cell r="HY28">
            <v>35131223.310000002</v>
          </cell>
          <cell r="HZ28">
            <v>35131223.310000002</v>
          </cell>
          <cell r="IA28">
            <v>35131223.310000002</v>
          </cell>
          <cell r="IB28">
            <v>35131223.310000002</v>
          </cell>
          <cell r="IC28">
            <v>35131223.310000002</v>
          </cell>
          <cell r="ID28">
            <v>35131223.310000002</v>
          </cell>
          <cell r="IE28">
            <v>35131223.310000002</v>
          </cell>
          <cell r="IF28">
            <v>35131223.310000002</v>
          </cell>
          <cell r="IG28">
            <v>35131223.310000002</v>
          </cell>
          <cell r="IH28">
            <v>35131223.310000002</v>
          </cell>
          <cell r="II28">
            <v>35131223.310000002</v>
          </cell>
          <cell r="IJ28">
            <v>35131223.310000002</v>
          </cell>
          <cell r="IK28">
            <v>35131223.310000002</v>
          </cell>
          <cell r="IL28">
            <v>35131223.310000002</v>
          </cell>
          <cell r="IM28">
            <v>35131223.310000002</v>
          </cell>
          <cell r="IN28">
            <v>35131223.310000002</v>
          </cell>
          <cell r="IO28">
            <v>35131223.310000002</v>
          </cell>
          <cell r="IP28">
            <v>35131223.310000002</v>
          </cell>
          <cell r="IQ28">
            <v>35131223.310000002</v>
          </cell>
          <cell r="IR28">
            <v>35131223.310000002</v>
          </cell>
          <cell r="IS28">
            <v>35131223.310000002</v>
          </cell>
          <cell r="IT28">
            <v>35131223.310000002</v>
          </cell>
          <cell r="IU28">
            <v>35131223.310000002</v>
          </cell>
          <cell r="IV28">
            <v>35131223.310000002</v>
          </cell>
          <cell r="IW28">
            <v>35131223.310000002</v>
          </cell>
          <cell r="IX28">
            <v>35131223.310000002</v>
          </cell>
          <cell r="IY28">
            <v>35131223.310000002</v>
          </cell>
          <cell r="IZ28">
            <v>35131223.310000002</v>
          </cell>
          <cell r="JA28">
            <v>35131223.310000002</v>
          </cell>
          <cell r="JB28">
            <v>35131223.310000002</v>
          </cell>
          <cell r="JC28">
            <v>35131223.310000002</v>
          </cell>
          <cell r="JD28">
            <v>35131223.310000002</v>
          </cell>
          <cell r="JE28">
            <v>35131223.310000002</v>
          </cell>
          <cell r="JF28">
            <v>35131223.310000002</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329674817.66000009</v>
          </cell>
          <cell r="GZ29">
            <v>329674817.66000009</v>
          </cell>
          <cell r="HA29">
            <v>329674817.66000009</v>
          </cell>
          <cell r="HB29">
            <v>329674817.66000009</v>
          </cell>
          <cell r="HC29">
            <v>329674817.66000009</v>
          </cell>
          <cell r="HD29">
            <v>329674817.66000009</v>
          </cell>
          <cell r="HE29">
            <v>329674817.66000009</v>
          </cell>
          <cell r="HF29">
            <v>329674817.66000009</v>
          </cell>
          <cell r="HG29">
            <v>329674817.66000009</v>
          </cell>
          <cell r="HH29">
            <v>329674817.66000009</v>
          </cell>
          <cell r="HI29">
            <v>329674817.66000009</v>
          </cell>
          <cell r="HJ29">
            <v>329674817.66000009</v>
          </cell>
          <cell r="HK29">
            <v>329674817.66000009</v>
          </cell>
          <cell r="HL29">
            <v>329674817.66000009</v>
          </cell>
          <cell r="HM29">
            <v>329674817.66000009</v>
          </cell>
          <cell r="HN29">
            <v>329674817.66000009</v>
          </cell>
          <cell r="HO29">
            <v>329674817.66000009</v>
          </cell>
          <cell r="HP29">
            <v>329674817.66000009</v>
          </cell>
          <cell r="HQ29">
            <v>329674817.66000009</v>
          </cell>
          <cell r="HR29">
            <v>329674817.66000009</v>
          </cell>
          <cell r="HS29">
            <v>329674817.66000009</v>
          </cell>
          <cell r="HT29">
            <v>329674817.66000009</v>
          </cell>
          <cell r="HU29">
            <v>329674817.66000009</v>
          </cell>
          <cell r="HV29">
            <v>329674817.66000009</v>
          </cell>
          <cell r="HW29">
            <v>329674817.66000009</v>
          </cell>
          <cell r="HX29">
            <v>329674817.66000009</v>
          </cell>
          <cell r="HY29">
            <v>329674817.66000009</v>
          </cell>
          <cell r="HZ29">
            <v>329674817.66000009</v>
          </cell>
          <cell r="IA29">
            <v>329674817.66000009</v>
          </cell>
          <cell r="IB29">
            <v>329674817.66000009</v>
          </cell>
          <cell r="IC29">
            <v>329674817.66000009</v>
          </cell>
          <cell r="ID29">
            <v>329674817.66000009</v>
          </cell>
          <cell r="IE29">
            <v>329674817.66000009</v>
          </cell>
          <cell r="IF29">
            <v>329674817.66000009</v>
          </cell>
          <cell r="IG29">
            <v>329674817.66000009</v>
          </cell>
          <cell r="IH29">
            <v>329674817.66000009</v>
          </cell>
          <cell r="II29">
            <v>329674817.66000009</v>
          </cell>
          <cell r="IJ29">
            <v>329674817.66000009</v>
          </cell>
          <cell r="IK29">
            <v>329674817.66000009</v>
          </cell>
          <cell r="IL29">
            <v>329674817.66000009</v>
          </cell>
          <cell r="IM29">
            <v>329674817.66000009</v>
          </cell>
          <cell r="IN29">
            <v>329674817.66000009</v>
          </cell>
          <cell r="IO29">
            <v>329674817.66000009</v>
          </cell>
          <cell r="IP29">
            <v>329674817.66000009</v>
          </cell>
          <cell r="IQ29">
            <v>329674817.66000009</v>
          </cell>
          <cell r="IR29">
            <v>329674817.66000009</v>
          </cell>
          <cell r="IS29">
            <v>329674817.66000009</v>
          </cell>
          <cell r="IT29">
            <v>329674817.66000009</v>
          </cell>
          <cell r="IU29">
            <v>329674817.66000009</v>
          </cell>
          <cell r="IV29">
            <v>329674817.66000009</v>
          </cell>
          <cell r="IW29">
            <v>329674817.66000009</v>
          </cell>
          <cell r="IX29">
            <v>329674817.66000009</v>
          </cell>
          <cell r="IY29">
            <v>329674817.66000009</v>
          </cell>
          <cell r="IZ29">
            <v>329674817.66000009</v>
          </cell>
          <cell r="JA29">
            <v>329674817.66000009</v>
          </cell>
          <cell r="JB29">
            <v>329674817.66000009</v>
          </cell>
          <cell r="JC29">
            <v>329674817.66000009</v>
          </cell>
          <cell r="JD29">
            <v>329674817.66000009</v>
          </cell>
          <cell r="JE29">
            <v>329674817.66000009</v>
          </cell>
          <cell r="JF29">
            <v>329674817.66000009</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409537583.7100001</v>
          </cell>
          <cell r="GZ30">
            <v>409537583.7100001</v>
          </cell>
          <cell r="HA30">
            <v>409537583.7100001</v>
          </cell>
          <cell r="HB30">
            <v>409537583.7100001</v>
          </cell>
          <cell r="HC30">
            <v>409537583.7100001</v>
          </cell>
          <cell r="HD30">
            <v>409537583.7100001</v>
          </cell>
          <cell r="HE30">
            <v>409537583.7100001</v>
          </cell>
          <cell r="HF30">
            <v>409537583.7100001</v>
          </cell>
          <cell r="HG30">
            <v>409537583.7100001</v>
          </cell>
          <cell r="HH30">
            <v>409537583.7100001</v>
          </cell>
          <cell r="HI30">
            <v>409537583.7100001</v>
          </cell>
          <cell r="HJ30">
            <v>409537583.7100001</v>
          </cell>
          <cell r="HK30">
            <v>409537583.7100001</v>
          </cell>
          <cell r="HL30">
            <v>409537583.7100001</v>
          </cell>
          <cell r="HM30">
            <v>409537583.7100001</v>
          </cell>
          <cell r="HN30">
            <v>409537583.7100001</v>
          </cell>
          <cell r="HO30">
            <v>409537583.7100001</v>
          </cell>
          <cell r="HP30">
            <v>409537583.7100001</v>
          </cell>
          <cell r="HQ30">
            <v>409537583.7100001</v>
          </cell>
          <cell r="HR30">
            <v>409537583.7100001</v>
          </cell>
          <cell r="HS30">
            <v>409537583.7100001</v>
          </cell>
          <cell r="HT30">
            <v>409537583.7100001</v>
          </cell>
          <cell r="HU30">
            <v>409537583.7100001</v>
          </cell>
          <cell r="HV30">
            <v>409537583.7100001</v>
          </cell>
          <cell r="HW30">
            <v>409537583.7100001</v>
          </cell>
          <cell r="HX30">
            <v>409537583.7100001</v>
          </cell>
          <cell r="HY30">
            <v>409537583.7100001</v>
          </cell>
          <cell r="HZ30">
            <v>409537583.7100001</v>
          </cell>
          <cell r="IA30">
            <v>409537583.7100001</v>
          </cell>
          <cell r="IB30">
            <v>409537583.7100001</v>
          </cell>
          <cell r="IC30">
            <v>409537583.7100001</v>
          </cell>
          <cell r="ID30">
            <v>409537583.7100001</v>
          </cell>
          <cell r="IE30">
            <v>409537583.7100001</v>
          </cell>
          <cell r="IF30">
            <v>409537583.7100001</v>
          </cell>
          <cell r="IG30">
            <v>409537583.7100001</v>
          </cell>
          <cell r="IH30">
            <v>409537583.7100001</v>
          </cell>
          <cell r="II30">
            <v>409537583.7100001</v>
          </cell>
          <cell r="IJ30">
            <v>409537583.7100001</v>
          </cell>
          <cell r="IK30">
            <v>409537583.7100001</v>
          </cell>
          <cell r="IL30">
            <v>409537583.7100001</v>
          </cell>
          <cell r="IM30">
            <v>409537583.7100001</v>
          </cell>
          <cell r="IN30">
            <v>409537583.7100001</v>
          </cell>
          <cell r="IO30">
            <v>409537583.7100001</v>
          </cell>
          <cell r="IP30">
            <v>409537583.7100001</v>
          </cell>
          <cell r="IQ30">
            <v>409537583.7100001</v>
          </cell>
          <cell r="IR30">
            <v>409537583.7100001</v>
          </cell>
          <cell r="IS30">
            <v>409537583.7100001</v>
          </cell>
          <cell r="IT30">
            <v>409537583.7100001</v>
          </cell>
          <cell r="IU30">
            <v>409537583.7100001</v>
          </cell>
          <cell r="IV30">
            <v>409537583.7100001</v>
          </cell>
          <cell r="IW30">
            <v>409537583.7100001</v>
          </cell>
          <cell r="IX30">
            <v>409537583.7100001</v>
          </cell>
          <cell r="IY30">
            <v>409537583.7100001</v>
          </cell>
          <cell r="IZ30">
            <v>409537583.7100001</v>
          </cell>
          <cell r="JA30">
            <v>409537583.7100001</v>
          </cell>
          <cell r="JB30">
            <v>409537583.7100001</v>
          </cell>
          <cell r="JC30">
            <v>409537583.7100001</v>
          </cell>
          <cell r="JD30">
            <v>409537583.7100001</v>
          </cell>
          <cell r="JE30">
            <v>409537583.7100001</v>
          </cell>
          <cell r="JF30">
            <v>409537583.7100001</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1831341185.9600005</v>
          </cell>
          <cell r="GZ31">
            <v>1831341185.9600005</v>
          </cell>
          <cell r="HA31">
            <v>1831341185.9600005</v>
          </cell>
          <cell r="HB31">
            <v>1831341185.9600005</v>
          </cell>
          <cell r="HC31">
            <v>1831341185.9600005</v>
          </cell>
          <cell r="HD31">
            <v>1831341185.9600005</v>
          </cell>
          <cell r="HE31">
            <v>1831341185.9600005</v>
          </cell>
          <cell r="HF31">
            <v>1831341185.9600005</v>
          </cell>
          <cell r="HG31">
            <v>1831341185.9600005</v>
          </cell>
          <cell r="HH31">
            <v>1831341185.9600005</v>
          </cell>
          <cell r="HI31">
            <v>1831341185.9600005</v>
          </cell>
          <cell r="HJ31">
            <v>1831341185.9600005</v>
          </cell>
          <cell r="HK31">
            <v>1831341185.9600005</v>
          </cell>
          <cell r="HL31">
            <v>1831341185.9600005</v>
          </cell>
          <cell r="HM31">
            <v>1831341185.9600005</v>
          </cell>
          <cell r="HN31">
            <v>1831341185.9600005</v>
          </cell>
          <cell r="HO31">
            <v>1831341185.9600005</v>
          </cell>
          <cell r="HP31">
            <v>1831341185.9600005</v>
          </cell>
          <cell r="HQ31">
            <v>1831341185.9600005</v>
          </cell>
          <cell r="HR31">
            <v>1831341185.9600005</v>
          </cell>
          <cell r="HS31">
            <v>1831341185.9600005</v>
          </cell>
          <cell r="HT31">
            <v>1831341185.9600005</v>
          </cell>
          <cell r="HU31">
            <v>1831341185.9600005</v>
          </cell>
          <cell r="HV31">
            <v>1831341185.9600005</v>
          </cell>
          <cell r="HW31">
            <v>1831341185.9600005</v>
          </cell>
          <cell r="HX31">
            <v>1831341185.9600005</v>
          </cell>
          <cell r="HY31">
            <v>1831341185.9600005</v>
          </cell>
          <cell r="HZ31">
            <v>1831341185.9600005</v>
          </cell>
          <cell r="IA31">
            <v>1831341185.9600005</v>
          </cell>
          <cell r="IB31">
            <v>1831341185.9600005</v>
          </cell>
          <cell r="IC31">
            <v>1831341185.9600005</v>
          </cell>
          <cell r="ID31">
            <v>1831341185.9600005</v>
          </cell>
          <cell r="IE31">
            <v>1831341185.9600005</v>
          </cell>
          <cell r="IF31">
            <v>1831341185.9600005</v>
          </cell>
          <cell r="IG31">
            <v>1831341185.9600005</v>
          </cell>
          <cell r="IH31">
            <v>1831341185.9600005</v>
          </cell>
          <cell r="II31">
            <v>1831341185.9600005</v>
          </cell>
          <cell r="IJ31">
            <v>1831341185.9600005</v>
          </cell>
          <cell r="IK31">
            <v>1831341185.9600005</v>
          </cell>
          <cell r="IL31">
            <v>1831341185.9600005</v>
          </cell>
          <cell r="IM31">
            <v>1831341185.9600005</v>
          </cell>
          <cell r="IN31">
            <v>1831341185.9600005</v>
          </cell>
          <cell r="IO31">
            <v>1831341185.9600005</v>
          </cell>
          <cell r="IP31">
            <v>1831341185.9600005</v>
          </cell>
          <cell r="IQ31">
            <v>1831341185.9600005</v>
          </cell>
          <cell r="IR31">
            <v>1831341185.9600005</v>
          </cell>
          <cell r="IS31">
            <v>1831341185.9600005</v>
          </cell>
          <cell r="IT31">
            <v>1831341185.9600005</v>
          </cell>
          <cell r="IU31">
            <v>1831341185.9600005</v>
          </cell>
          <cell r="IV31">
            <v>1831341185.9600005</v>
          </cell>
          <cell r="IW31">
            <v>1831341185.9600005</v>
          </cell>
          <cell r="IX31">
            <v>1831341185.9600005</v>
          </cell>
          <cell r="IY31">
            <v>1831341185.9600005</v>
          </cell>
          <cell r="IZ31">
            <v>1831341185.9600005</v>
          </cell>
          <cell r="JA31">
            <v>1831341185.9600005</v>
          </cell>
          <cell r="JB31">
            <v>1831341185.9600005</v>
          </cell>
          <cell r="JC31">
            <v>1831341185.9600005</v>
          </cell>
          <cell r="JD31">
            <v>1831341185.9600005</v>
          </cell>
          <cell r="JE31">
            <v>1831341185.9600005</v>
          </cell>
          <cell r="JF31">
            <v>1831341185.9600005</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8671875" defaultRowHeight="14.4"/>
  <cols>
    <col min="1" max="16384" width="8.88671875" style="204"/>
  </cols>
  <sheetData>
    <row r="1" spans="1:9" ht="21" customHeight="1">
      <c r="A1" s="681"/>
      <c r="B1" s="682"/>
      <c r="C1" s="682"/>
      <c r="D1" s="682"/>
      <c r="E1" s="682"/>
      <c r="F1" s="682"/>
      <c r="G1" s="682"/>
      <c r="H1" s="682"/>
      <c r="I1" s="682"/>
    </row>
    <row r="2" spans="1:9" ht="17.399999999999999">
      <c r="A2" s="1061"/>
      <c r="B2" s="1061"/>
      <c r="C2" s="1061"/>
      <c r="D2" s="1061"/>
      <c r="E2" s="1061"/>
      <c r="F2" s="1061"/>
      <c r="G2" s="1061"/>
      <c r="H2" s="1061"/>
      <c r="I2" s="1061"/>
    </row>
    <row r="3" spans="1:9" ht="17.399999999999999">
      <c r="A3" s="683"/>
      <c r="B3" s="683"/>
      <c r="C3" s="683"/>
      <c r="D3" s="683"/>
      <c r="E3" s="683"/>
      <c r="F3" s="683"/>
      <c r="G3" s="683"/>
      <c r="H3" s="683"/>
      <c r="I3" s="683"/>
    </row>
    <row r="4" spans="1:9" ht="16.8">
      <c r="A4" s="1062"/>
      <c r="B4" s="1062"/>
      <c r="C4" s="1062"/>
      <c r="D4" s="1062"/>
      <c r="E4" s="1062"/>
      <c r="F4" s="1062"/>
      <c r="G4" s="1062"/>
      <c r="H4" s="1062"/>
      <c r="I4" s="1062"/>
    </row>
    <row r="5" spans="1:9" ht="15" customHeight="1">
      <c r="A5" s="684"/>
      <c r="B5" s="684"/>
      <c r="C5" s="684"/>
      <c r="D5" s="684"/>
      <c r="E5" s="684"/>
      <c r="F5" s="684"/>
      <c r="G5" s="684"/>
      <c r="H5" s="684"/>
      <c r="I5" s="684"/>
    </row>
    <row r="6" spans="1:9" ht="15" customHeight="1">
      <c r="A6" s="685"/>
      <c r="B6" s="685"/>
      <c r="C6" s="685"/>
      <c r="D6" s="685"/>
      <c r="E6" s="685"/>
      <c r="F6" s="685"/>
      <c r="G6" s="685"/>
      <c r="H6" s="685"/>
      <c r="I6" s="685"/>
    </row>
    <row r="7" spans="1:9">
      <c r="A7" s="692"/>
      <c r="B7" s="692"/>
      <c r="C7" s="692"/>
      <c r="D7" s="692"/>
      <c r="E7" s="692"/>
      <c r="F7" s="692"/>
      <c r="G7" s="692"/>
      <c r="H7" s="692"/>
      <c r="I7" s="692"/>
    </row>
    <row r="8" spans="1:9">
      <c r="A8" s="686"/>
      <c r="B8" s="686"/>
      <c r="C8" s="686"/>
      <c r="D8" s="686"/>
      <c r="E8" s="686"/>
      <c r="F8" s="686"/>
      <c r="G8" s="686"/>
      <c r="H8" s="686"/>
      <c r="I8" s="686"/>
    </row>
    <row r="9" spans="1:9">
      <c r="A9" s="1063" t="s">
        <v>1594</v>
      </c>
      <c r="B9" s="1064"/>
      <c r="C9" s="1064"/>
      <c r="D9" s="1064"/>
      <c r="E9" s="1064"/>
      <c r="F9" s="1064"/>
      <c r="G9" s="1064"/>
      <c r="H9" s="1064"/>
      <c r="I9" s="1064"/>
    </row>
    <row r="10" spans="1:9">
      <c r="A10" s="687"/>
      <c r="B10" s="687"/>
      <c r="C10" s="687"/>
      <c r="D10" s="687"/>
      <c r="E10" s="687"/>
      <c r="F10" s="687"/>
      <c r="G10" s="687"/>
      <c r="H10" s="687"/>
      <c r="I10" s="687"/>
    </row>
    <row r="11" spans="1:9">
      <c r="A11" s="687"/>
      <c r="B11" s="687"/>
      <c r="C11" s="687"/>
      <c r="D11" s="687"/>
      <c r="E11" s="687"/>
      <c r="F11" s="687"/>
      <c r="G11" s="687"/>
      <c r="H11" s="687"/>
      <c r="I11" s="687"/>
    </row>
    <row r="12" spans="1:9">
      <c r="A12" s="687"/>
      <c r="B12" s="687"/>
      <c r="C12" s="687"/>
      <c r="D12" s="687"/>
      <c r="E12" s="687"/>
      <c r="F12" s="687"/>
      <c r="G12" s="687"/>
      <c r="H12" s="687"/>
      <c r="I12" s="687"/>
    </row>
    <row r="13" spans="1:9">
      <c r="A13" s="687"/>
      <c r="B13" s="687"/>
      <c r="C13" s="687"/>
      <c r="D13" s="687"/>
      <c r="E13" s="687"/>
      <c r="F13" s="687"/>
      <c r="G13" s="687"/>
      <c r="H13" s="687"/>
      <c r="I13" s="687"/>
    </row>
    <row r="14" spans="1:9">
      <c r="A14" s="687"/>
      <c r="B14" s="687"/>
      <c r="C14" s="687"/>
      <c r="D14" s="687"/>
      <c r="E14" s="687"/>
      <c r="F14" s="687"/>
      <c r="G14" s="687"/>
      <c r="H14" s="687"/>
      <c r="I14" s="687"/>
    </row>
    <row r="15" spans="1:9">
      <c r="A15" s="687"/>
      <c r="B15" s="687"/>
      <c r="C15" s="687"/>
      <c r="D15" s="687"/>
      <c r="E15" s="687"/>
      <c r="F15" s="687"/>
      <c r="G15" s="687"/>
      <c r="H15" s="687"/>
      <c r="I15" s="687"/>
    </row>
    <row r="16" spans="1:9">
      <c r="A16" s="687"/>
      <c r="B16" s="687"/>
      <c r="C16" s="687"/>
      <c r="D16" s="687"/>
      <c r="E16" s="687"/>
      <c r="F16" s="687"/>
      <c r="G16" s="687"/>
      <c r="H16" s="687"/>
      <c r="I16" s="687"/>
    </row>
    <row r="17" spans="1:9">
      <c r="A17" s="687"/>
      <c r="B17" s="687"/>
      <c r="C17" s="687"/>
      <c r="D17" s="687"/>
      <c r="E17" s="687"/>
      <c r="F17" s="687"/>
      <c r="G17" s="687"/>
      <c r="H17" s="687"/>
      <c r="I17" s="687"/>
    </row>
    <row r="18" spans="1:9" ht="30">
      <c r="A18" s="1065" t="s">
        <v>0</v>
      </c>
      <c r="B18" s="1065"/>
      <c r="C18" s="1065"/>
      <c r="D18" s="1065"/>
      <c r="E18" s="1065"/>
      <c r="F18" s="1065"/>
      <c r="G18" s="1065"/>
      <c r="H18" s="1065"/>
      <c r="I18" s="1065"/>
    </row>
    <row r="19" spans="1:9" ht="18.75" customHeight="1">
      <c r="A19" s="688"/>
      <c r="B19" s="688"/>
      <c r="C19" s="688"/>
      <c r="D19" s="688"/>
      <c r="E19" s="688"/>
      <c r="F19" s="688"/>
      <c r="G19" s="688"/>
      <c r="H19" s="688"/>
      <c r="I19" s="688"/>
    </row>
    <row r="20" spans="1:9" ht="18.75" customHeight="1">
      <c r="A20" s="1066" t="s">
        <v>1458</v>
      </c>
      <c r="B20" s="1066"/>
      <c r="C20" s="1066"/>
      <c r="D20" s="1066"/>
      <c r="E20" s="1066"/>
      <c r="F20" s="1066"/>
      <c r="G20" s="1066"/>
      <c r="H20" s="1066"/>
      <c r="I20" s="1066"/>
    </row>
    <row r="21" spans="1:9" ht="18.75" customHeight="1">
      <c r="A21" s="689"/>
      <c r="B21" s="689"/>
      <c r="C21" s="689"/>
      <c r="D21" s="689"/>
      <c r="E21" s="689"/>
      <c r="F21" s="689"/>
      <c r="G21" s="689"/>
      <c r="H21" s="689"/>
      <c r="I21" s="689"/>
    </row>
    <row r="22" spans="1:9" ht="26.25" customHeight="1">
      <c r="A22" s="1067" t="s">
        <v>1</v>
      </c>
      <c r="B22" s="1067"/>
      <c r="C22" s="1067"/>
      <c r="D22" s="1067"/>
      <c r="E22" s="1067"/>
      <c r="F22" s="1067"/>
      <c r="G22" s="1067"/>
      <c r="H22" s="1067"/>
      <c r="I22" s="1067"/>
    </row>
    <row r="23" spans="1:9" ht="18">
      <c r="A23" s="690"/>
      <c r="B23" s="690"/>
      <c r="C23" s="690"/>
      <c r="D23" s="690"/>
      <c r="E23" s="690"/>
      <c r="F23" s="690"/>
      <c r="G23" s="690"/>
      <c r="H23" s="690"/>
      <c r="I23" s="690"/>
    </row>
    <row r="24" spans="1:9" ht="18.75" customHeight="1">
      <c r="A24" s="1057" t="s">
        <v>1459</v>
      </c>
      <c r="B24" s="1057"/>
      <c r="C24" s="1057"/>
      <c r="D24" s="1057"/>
      <c r="E24" s="1057"/>
      <c r="F24" s="1057"/>
      <c r="G24" s="1057"/>
      <c r="H24" s="1057"/>
      <c r="I24" s="1057"/>
    </row>
    <row r="25" spans="1:9">
      <c r="A25" s="687"/>
      <c r="B25" s="687"/>
      <c r="C25" s="687"/>
      <c r="D25" s="687"/>
      <c r="E25" s="687"/>
      <c r="F25" s="687"/>
      <c r="G25" s="687"/>
      <c r="H25" s="687"/>
      <c r="I25" s="687"/>
    </row>
    <row r="26" spans="1:9">
      <c r="A26" s="687"/>
      <c r="B26" s="687"/>
      <c r="C26" s="687"/>
      <c r="D26" s="687"/>
      <c r="E26" s="687"/>
      <c r="F26" s="687"/>
      <c r="G26" s="687"/>
      <c r="H26" s="687"/>
      <c r="I26" s="687"/>
    </row>
    <row r="27" spans="1:9">
      <c r="A27" s="687"/>
      <c r="B27" s="687"/>
      <c r="C27" s="687"/>
      <c r="D27" s="687"/>
      <c r="E27" s="687"/>
      <c r="F27" s="687"/>
      <c r="G27" s="687"/>
      <c r="H27" s="687"/>
      <c r="I27" s="687"/>
    </row>
    <row r="28" spans="1:9">
      <c r="A28" s="687"/>
      <c r="B28" s="687"/>
      <c r="C28" s="687"/>
      <c r="D28" s="687"/>
      <c r="E28" s="687"/>
      <c r="F28" s="687"/>
      <c r="G28" s="687"/>
      <c r="H28" s="687"/>
      <c r="I28" s="687"/>
    </row>
    <row r="29" spans="1:9">
      <c r="A29" s="687"/>
      <c r="B29" s="687"/>
      <c r="C29" s="687"/>
      <c r="D29" s="687"/>
      <c r="E29" s="687"/>
      <c r="F29" s="687"/>
      <c r="G29" s="687"/>
      <c r="H29" s="687"/>
      <c r="I29" s="687"/>
    </row>
    <row r="30" spans="1:9">
      <c r="A30" s="687"/>
      <c r="B30" s="687"/>
      <c r="C30" s="687"/>
      <c r="D30" s="687"/>
      <c r="E30" s="687"/>
      <c r="F30" s="687"/>
      <c r="G30" s="687"/>
      <c r="H30" s="687"/>
      <c r="I30" s="687"/>
    </row>
    <row r="31" spans="1:9">
      <c r="A31" s="687"/>
      <c r="B31" s="687"/>
      <c r="C31" s="687"/>
      <c r="D31" s="687"/>
      <c r="E31" s="687"/>
      <c r="F31" s="687"/>
      <c r="G31" s="687"/>
      <c r="H31" s="687"/>
      <c r="I31" s="687"/>
    </row>
    <row r="32" spans="1:9">
      <c r="A32" s="687"/>
      <c r="B32" s="687"/>
      <c r="C32" s="687"/>
      <c r="D32" s="687"/>
      <c r="E32" s="687"/>
      <c r="F32" s="687"/>
      <c r="G32" s="687"/>
      <c r="H32" s="687"/>
      <c r="I32" s="687"/>
    </row>
    <row r="33" spans="1:9">
      <c r="A33" s="687"/>
      <c r="B33" s="687"/>
      <c r="C33" s="687"/>
      <c r="D33" s="687"/>
      <c r="E33" s="687"/>
      <c r="F33" s="687"/>
      <c r="G33" s="687"/>
      <c r="H33" s="687"/>
      <c r="I33" s="687"/>
    </row>
    <row r="34" spans="1:9">
      <c r="A34" s="687"/>
      <c r="B34" s="687"/>
      <c r="C34" s="687"/>
      <c r="D34" s="687"/>
      <c r="E34" s="687"/>
      <c r="F34" s="687"/>
      <c r="G34" s="687"/>
      <c r="H34" s="687"/>
      <c r="I34" s="687"/>
    </row>
    <row r="35" spans="1:9">
      <c r="A35" s="687"/>
      <c r="B35" s="687"/>
      <c r="C35" s="687"/>
      <c r="D35" s="687"/>
      <c r="E35" s="687"/>
      <c r="F35" s="687"/>
      <c r="G35" s="687"/>
      <c r="H35" s="687"/>
      <c r="I35" s="687"/>
    </row>
    <row r="36" spans="1:9">
      <c r="A36" s="1058"/>
      <c r="B36" s="1058"/>
      <c r="C36" s="1058"/>
      <c r="D36" s="1058"/>
      <c r="E36" s="1058"/>
      <c r="F36" s="1058"/>
      <c r="G36" s="1058"/>
      <c r="H36" s="1058"/>
      <c r="I36" s="1058"/>
    </row>
    <row r="37" spans="1:9" ht="50.25" customHeight="1">
      <c r="A37" s="1059" t="s">
        <v>2</v>
      </c>
      <c r="B37" s="1059"/>
      <c r="C37" s="1059"/>
      <c r="D37" s="1059"/>
      <c r="E37" s="1059"/>
      <c r="F37" s="1059"/>
      <c r="G37" s="1059"/>
      <c r="H37" s="1059"/>
      <c r="I37" s="1059"/>
    </row>
    <row r="38" spans="1:9">
      <c r="A38" s="691"/>
      <c r="B38" s="691"/>
      <c r="C38" s="691"/>
      <c r="D38" s="691"/>
      <c r="E38" s="691"/>
      <c r="F38" s="691"/>
      <c r="G38" s="691"/>
      <c r="H38" s="691"/>
      <c r="I38" s="691"/>
    </row>
    <row r="39" spans="1:9" ht="65.25" customHeight="1">
      <c r="A39" s="1060" t="s">
        <v>3</v>
      </c>
      <c r="B39" s="1060"/>
      <c r="C39" s="1060"/>
      <c r="D39" s="1060"/>
      <c r="E39" s="1060"/>
      <c r="F39" s="1060"/>
      <c r="G39" s="1060"/>
      <c r="H39" s="1060"/>
      <c r="I39" s="1060"/>
    </row>
    <row r="40" spans="1:9">
      <c r="A40" s="692"/>
      <c r="B40" s="692"/>
      <c r="C40" s="692"/>
      <c r="D40" s="692"/>
      <c r="E40" s="692"/>
      <c r="F40" s="692"/>
      <c r="G40" s="692"/>
      <c r="H40" s="692"/>
      <c r="I40" s="692"/>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4.4"/>
  <cols>
    <col min="1" max="1" width="35.109375" customWidth="1"/>
    <col min="2" max="2" width="13.88671875" bestFit="1" customWidth="1"/>
    <col min="3" max="3" width="9" bestFit="1" customWidth="1"/>
    <col min="4" max="4" width="11.109375" bestFit="1" customWidth="1"/>
    <col min="5" max="5" width="9.109375" bestFit="1" customWidth="1"/>
    <col min="6" max="6" width="10" customWidth="1"/>
    <col min="7" max="7" width="11" customWidth="1"/>
  </cols>
  <sheetData>
    <row r="1" spans="1:8" ht="12.75" customHeight="1">
      <c r="A1" s="154" t="s">
        <v>730</v>
      </c>
      <c r="G1" s="140" t="str">
        <f>Naslovnica!A20</f>
        <v>Prosinac 2020.</v>
      </c>
    </row>
    <row r="2" spans="1:8" ht="12.75" customHeight="1">
      <c r="A2" s="556" t="s">
        <v>1032</v>
      </c>
      <c r="G2" s="558" t="str">
        <f>Naslovnica!A24</f>
        <v>December 2020</v>
      </c>
    </row>
    <row r="3" spans="1:8" ht="12.75" customHeight="1"/>
    <row r="4" spans="1:8" ht="12.75" customHeight="1">
      <c r="F4" s="73"/>
      <c r="G4" s="14" t="s">
        <v>363</v>
      </c>
    </row>
    <row r="5" spans="1:8" ht="19.5" customHeight="1">
      <c r="A5" s="1117" t="s">
        <v>1569</v>
      </c>
      <c r="B5" s="1118" t="s">
        <v>614</v>
      </c>
      <c r="C5" s="1118"/>
      <c r="D5" s="1118"/>
      <c r="E5" s="1118"/>
      <c r="F5" s="1118"/>
      <c r="G5" s="1118"/>
    </row>
    <row r="6" spans="1:8" ht="26.25" customHeight="1">
      <c r="A6" s="1117"/>
      <c r="B6" s="1099" t="str">
        <f>Naslovnica!A20</f>
        <v>Prosinac 2020.</v>
      </c>
      <c r="C6" s="1119"/>
      <c r="D6" s="1120" t="s">
        <v>17</v>
      </c>
      <c r="E6" s="1120"/>
      <c r="F6" s="1121" t="s">
        <v>270</v>
      </c>
      <c r="G6" s="1121"/>
    </row>
    <row r="7" spans="1:8">
      <c r="A7" s="1117"/>
      <c r="B7" s="1097" t="str">
        <f>Naslovnica!A24</f>
        <v>December 2020</v>
      </c>
      <c r="C7" s="1122"/>
      <c r="D7" s="1123" t="s">
        <v>45</v>
      </c>
      <c r="E7" s="1123"/>
      <c r="F7" s="1123" t="s">
        <v>51</v>
      </c>
      <c r="G7" s="1123"/>
    </row>
    <row r="8" spans="1:8">
      <c r="A8" s="1117"/>
      <c r="B8" s="725" t="s">
        <v>27</v>
      </c>
      <c r="C8" s="725" t="s">
        <v>28</v>
      </c>
      <c r="D8" s="706" t="s">
        <v>1566</v>
      </c>
      <c r="E8" s="706" t="s">
        <v>159</v>
      </c>
      <c r="F8" s="706" t="s">
        <v>1566</v>
      </c>
      <c r="G8" s="706" t="s">
        <v>159</v>
      </c>
    </row>
    <row r="9" spans="1:8">
      <c r="A9" s="1117"/>
      <c r="B9" s="726" t="s">
        <v>29</v>
      </c>
      <c r="C9" s="726" t="s">
        <v>30</v>
      </c>
      <c r="D9" s="747" t="s">
        <v>1567</v>
      </c>
      <c r="E9" s="747" t="s">
        <v>160</v>
      </c>
      <c r="F9" s="747" t="s">
        <v>1567</v>
      </c>
      <c r="G9" s="747" t="s">
        <v>160</v>
      </c>
    </row>
    <row r="10" spans="1:8">
      <c r="A10" s="392" t="s">
        <v>33</v>
      </c>
      <c r="B10" s="393">
        <v>846206.03535999998</v>
      </c>
      <c r="C10" s="394">
        <v>0.15266839120316511</v>
      </c>
      <c r="D10" s="874">
        <v>31104.163789999904</v>
      </c>
      <c r="E10" s="395">
        <v>3.8159848326797308E-2</v>
      </c>
      <c r="F10" s="396">
        <v>85372.925909999874</v>
      </c>
      <c r="G10" s="395">
        <v>0.11220979325113123</v>
      </c>
      <c r="H10" s="53"/>
    </row>
    <row r="11" spans="1:8">
      <c r="A11" s="392" t="s">
        <v>34</v>
      </c>
      <c r="B11" s="393">
        <v>1954891.1307600001</v>
      </c>
      <c r="C11" s="394">
        <v>0.35269198214060998</v>
      </c>
      <c r="D11" s="875">
        <v>58074.06698000012</v>
      </c>
      <c r="E11" s="395">
        <v>3.0616588225049757E-2</v>
      </c>
      <c r="F11" s="396">
        <v>94388.39757000003</v>
      </c>
      <c r="G11" s="395">
        <v>5.0732737924100046E-2</v>
      </c>
      <c r="H11" s="53"/>
    </row>
    <row r="12" spans="1:8">
      <c r="A12" s="392" t="s">
        <v>46</v>
      </c>
      <c r="B12" s="393">
        <v>355111.63297999999</v>
      </c>
      <c r="C12" s="394">
        <v>6.4067519539164147E-2</v>
      </c>
      <c r="D12" s="875">
        <v>17112.12943999999</v>
      </c>
      <c r="E12" s="395">
        <v>5.0627676256260745E-2</v>
      </c>
      <c r="F12" s="396">
        <v>42755.376439999964</v>
      </c>
      <c r="G12" s="395">
        <v>0.13688016662001701</v>
      </c>
    </row>
    <row r="13" spans="1:8">
      <c r="A13" s="392" t="s">
        <v>256</v>
      </c>
      <c r="B13" s="393">
        <v>22844.947760000003</v>
      </c>
      <c r="C13" s="394">
        <v>4.1215747417303449E-3</v>
      </c>
      <c r="D13" s="875">
        <v>4608.3728900000024</v>
      </c>
      <c r="E13" s="395">
        <v>0.25269947470130405</v>
      </c>
      <c r="F13" s="396">
        <v>8199.2159100000026</v>
      </c>
      <c r="G13" s="395">
        <v>0.55983654446056264</v>
      </c>
    </row>
    <row r="14" spans="1:8">
      <c r="A14" s="392" t="s">
        <v>257</v>
      </c>
      <c r="B14" s="393">
        <v>14772.27044</v>
      </c>
      <c r="C14" s="394">
        <v>2.6651414292187376E-3</v>
      </c>
      <c r="D14" s="875">
        <v>2050.6662400000005</v>
      </c>
      <c r="E14" s="395">
        <v>0.16119556997379303</v>
      </c>
      <c r="F14" s="396">
        <v>5486.7438600000005</v>
      </c>
      <c r="G14" s="395">
        <v>0.59089205256466992</v>
      </c>
    </row>
    <row r="15" spans="1:8">
      <c r="A15" s="392" t="s">
        <v>36</v>
      </c>
      <c r="B15" s="393">
        <v>331099.51688999997</v>
      </c>
      <c r="C15" s="394">
        <v>5.9735369944787453E-2</v>
      </c>
      <c r="D15" s="875">
        <v>12890.877329999988</v>
      </c>
      <c r="E15" s="395">
        <v>4.0510771008055446E-2</v>
      </c>
      <c r="F15" s="396">
        <v>12335.03879999998</v>
      </c>
      <c r="G15" s="395">
        <v>3.8696403294087522E-2</v>
      </c>
    </row>
    <row r="16" spans="1:8">
      <c r="A16" s="392" t="s">
        <v>37</v>
      </c>
      <c r="B16" s="393">
        <v>325511.05248000001</v>
      </c>
      <c r="C16" s="394">
        <v>5.8727126284119309E-2</v>
      </c>
      <c r="D16" s="875">
        <v>16304.240220000036</v>
      </c>
      <c r="E16" s="395">
        <v>5.2729240021692769E-2</v>
      </c>
      <c r="F16" s="396">
        <v>48533.036720000033</v>
      </c>
      <c r="G16" s="395">
        <v>0.17522342553733083</v>
      </c>
    </row>
    <row r="17" spans="1:9">
      <c r="A17" s="392" t="s">
        <v>38</v>
      </c>
      <c r="B17" s="393">
        <v>1692335.0944300001</v>
      </c>
      <c r="C17" s="394">
        <v>0.30532289471720486</v>
      </c>
      <c r="D17" s="875">
        <v>74038.649840000086</v>
      </c>
      <c r="E17" s="395">
        <v>4.5750980969841981E-2</v>
      </c>
      <c r="F17" s="396">
        <v>126235.43271000008</v>
      </c>
      <c r="G17" s="395">
        <v>8.0604980510218249E-2</v>
      </c>
    </row>
    <row r="18" spans="1:9" ht="18.75" customHeight="1">
      <c r="A18" s="1000" t="s">
        <v>389</v>
      </c>
      <c r="B18" s="1001">
        <v>5542771.6811000006</v>
      </c>
      <c r="C18" s="1002">
        <v>0.99999999999999989</v>
      </c>
      <c r="D18" s="1003">
        <v>216183.16673000064</v>
      </c>
      <c r="E18" s="1002">
        <v>4.0585670574474486E-2</v>
      </c>
      <c r="F18" s="1004">
        <v>423306.16791999992</v>
      </c>
      <c r="G18" s="1002">
        <v>8.2685617635318343E-2</v>
      </c>
    </row>
    <row r="19" spans="1:9" ht="12.75" customHeight="1">
      <c r="A19" s="23" t="s">
        <v>610</v>
      </c>
    </row>
    <row r="20" spans="1:9" ht="12.75" customHeight="1"/>
    <row r="22" spans="1:9" ht="15.6">
      <c r="A22" s="154" t="s">
        <v>1142</v>
      </c>
      <c r="B22" s="272"/>
      <c r="C22" s="272"/>
      <c r="D22" s="272"/>
      <c r="E22" s="272"/>
      <c r="F22" s="272"/>
      <c r="G22" s="140" t="str">
        <f>Naslovnica!A20</f>
        <v>Prosinac 2020.</v>
      </c>
    </row>
    <row r="23" spans="1:9">
      <c r="A23" s="556" t="s">
        <v>1143</v>
      </c>
      <c r="B23" s="272"/>
      <c r="C23" s="272"/>
      <c r="D23" s="272"/>
      <c r="E23" s="272"/>
      <c r="F23" s="272"/>
      <c r="G23" s="558" t="str">
        <f>Naslovnica!A24</f>
        <v>December 2020</v>
      </c>
    </row>
    <row r="24" spans="1:9">
      <c r="A24" s="272"/>
      <c r="B24" s="272"/>
      <c r="C24" s="272"/>
      <c r="D24" s="272"/>
      <c r="E24" s="272"/>
      <c r="F24" s="272"/>
      <c r="G24" s="272"/>
      <c r="H24" s="272"/>
      <c r="I24" s="272"/>
    </row>
    <row r="25" spans="1:9" ht="20.399999999999999">
      <c r="A25" s="761"/>
      <c r="B25" s="762" t="s">
        <v>612</v>
      </c>
      <c r="C25" s="1103" t="s">
        <v>613</v>
      </c>
      <c r="D25" s="1103"/>
      <c r="E25" s="1103"/>
      <c r="F25" s="1103"/>
      <c r="G25" s="1103"/>
      <c r="H25" s="272"/>
      <c r="I25" s="272"/>
    </row>
    <row r="26" spans="1:9" ht="30.6">
      <c r="A26" s="1030" t="s">
        <v>1569</v>
      </c>
      <c r="B26" s="761" t="str">
        <f>Naslovnica!A20</f>
        <v>Prosinac 2020.</v>
      </c>
      <c r="C26" s="761" t="s">
        <v>282</v>
      </c>
      <c r="D26" s="761" t="s">
        <v>63</v>
      </c>
      <c r="E26" s="761" t="s">
        <v>50</v>
      </c>
      <c r="F26" s="761" t="s">
        <v>903</v>
      </c>
      <c r="G26" s="761" t="s">
        <v>1144</v>
      </c>
      <c r="H26" s="272"/>
      <c r="I26" s="272"/>
    </row>
    <row r="27" spans="1:9" ht="30.6">
      <c r="A27" s="761"/>
      <c r="B27" s="746" t="str">
        <f>Naslovnica!A24</f>
        <v>December 2020</v>
      </c>
      <c r="C27" s="746" t="s">
        <v>283</v>
      </c>
      <c r="D27" s="746" t="s">
        <v>51</v>
      </c>
      <c r="E27" s="746" t="s">
        <v>52</v>
      </c>
      <c r="F27" s="746" t="s">
        <v>53</v>
      </c>
      <c r="G27" s="746" t="s">
        <v>1145</v>
      </c>
      <c r="H27" s="272"/>
      <c r="I27" s="272"/>
    </row>
    <row r="28" spans="1:9">
      <c r="A28" s="392" t="s">
        <v>33</v>
      </c>
      <c r="B28" s="750">
        <v>272.07659999999998</v>
      </c>
      <c r="C28" s="390">
        <v>1.6504171325297801E-3</v>
      </c>
      <c r="D28" s="390">
        <v>-4.4407007642427443E-3</v>
      </c>
      <c r="E28" s="390">
        <v>-4.4407007642427443E-3</v>
      </c>
      <c r="F28" s="390">
        <v>6.03147439310876E-2</v>
      </c>
      <c r="G28" s="749">
        <v>37958</v>
      </c>
      <c r="H28" s="272"/>
      <c r="I28" s="272"/>
    </row>
    <row r="29" spans="1:9">
      <c r="A29" s="392" t="s">
        <v>34</v>
      </c>
      <c r="B29" s="748">
        <v>271.98779999999999</v>
      </c>
      <c r="C29" s="390">
        <v>6.5212178268825305E-3</v>
      </c>
      <c r="D29" s="390">
        <v>-1.2557420364811112E-2</v>
      </c>
      <c r="E29" s="390">
        <v>-1.2557420364811112E-2</v>
      </c>
      <c r="F29" s="390">
        <v>5.9654515606153424E-2</v>
      </c>
      <c r="G29" s="749">
        <v>37893</v>
      </c>
      <c r="H29" s="272"/>
      <c r="I29" s="272"/>
    </row>
    <row r="30" spans="1:9">
      <c r="A30" s="392" t="s">
        <v>46</v>
      </c>
      <c r="B30" s="748">
        <v>179.2252</v>
      </c>
      <c r="C30" s="390">
        <v>2.0597483573452369E-3</v>
      </c>
      <c r="D30" s="390">
        <v>3.908081388021456E-3</v>
      </c>
      <c r="E30" s="390">
        <v>3.908081388021456E-3</v>
      </c>
      <c r="F30" s="390">
        <v>3.4532758289782084E-2</v>
      </c>
      <c r="G30" s="749">
        <v>37923</v>
      </c>
      <c r="H30" s="272"/>
      <c r="I30" s="272"/>
    </row>
    <row r="31" spans="1:9">
      <c r="A31" s="392" t="s">
        <v>256</v>
      </c>
      <c r="B31" s="748">
        <v>1264.8662999999999</v>
      </c>
      <c r="C31" s="390">
        <v>5.2112799965096102E-3</v>
      </c>
      <c r="D31" s="390">
        <v>8.2350824620209817E-3</v>
      </c>
      <c r="E31" s="390">
        <v>8.2350824620209817E-3</v>
      </c>
      <c r="F31" s="390">
        <v>7.8561838817853724E-2</v>
      </c>
      <c r="G31" s="749">
        <v>43062</v>
      </c>
      <c r="H31" s="272"/>
      <c r="I31" s="272"/>
    </row>
    <row r="32" spans="1:9">
      <c r="A32" s="392" t="s">
        <v>257</v>
      </c>
      <c r="B32" s="748">
        <v>1126.1902</v>
      </c>
      <c r="C32" s="390">
        <v>1.431912485720277E-3</v>
      </c>
      <c r="D32" s="390">
        <v>1.7642543936932098E-2</v>
      </c>
      <c r="E32" s="390">
        <v>1.7642543936932098E-2</v>
      </c>
      <c r="F32" s="390">
        <v>3.8992100449596334E-2</v>
      </c>
      <c r="G32" s="749">
        <v>43062</v>
      </c>
      <c r="H32" s="272"/>
      <c r="I32" s="272"/>
    </row>
    <row r="33" spans="1:9">
      <c r="A33" s="392" t="s">
        <v>36</v>
      </c>
      <c r="B33" s="748">
        <v>229.7799</v>
      </c>
      <c r="C33" s="390">
        <v>1.3508453038211021E-2</v>
      </c>
      <c r="D33" s="397">
        <v>-2.9969309225385099E-2</v>
      </c>
      <c r="E33" s="390">
        <v>-2.9969309225385099E-2</v>
      </c>
      <c r="F33" s="390">
        <v>5.4027641401801274E-2</v>
      </c>
      <c r="G33" s="749">
        <v>38425</v>
      </c>
      <c r="H33" s="272"/>
      <c r="I33" s="272"/>
    </row>
    <row r="34" spans="1:9">
      <c r="A34" s="392" t="s">
        <v>37</v>
      </c>
      <c r="B34" s="748">
        <v>227.4128</v>
      </c>
      <c r="C34" s="390">
        <v>-1.0011390757452832E-3</v>
      </c>
      <c r="D34" s="397">
        <v>4.240180947359562E-3</v>
      </c>
      <c r="E34" s="390">
        <v>4.240180947359562E-3</v>
      </c>
      <c r="F34" s="390">
        <v>5.3337556100947259E-2</v>
      </c>
      <c r="G34" s="749">
        <v>38425</v>
      </c>
      <c r="H34" s="272"/>
      <c r="I34" s="272"/>
    </row>
    <row r="35" spans="1:9">
      <c r="A35" s="392" t="s">
        <v>38</v>
      </c>
      <c r="B35" s="748">
        <v>255.97040000000001</v>
      </c>
      <c r="C35" s="390">
        <v>7.5056039139822506E-3</v>
      </c>
      <c r="D35" s="390">
        <v>-1.0395910606767034E-2</v>
      </c>
      <c r="E35" s="390">
        <v>-1.0395910606767034E-2</v>
      </c>
      <c r="F35" s="390">
        <v>5.2360222099538056E-2</v>
      </c>
      <c r="G35" s="749">
        <v>37474</v>
      </c>
      <c r="H35" s="272"/>
      <c r="I35" s="272"/>
    </row>
    <row r="36" spans="1:9">
      <c r="A36" s="23" t="s">
        <v>610</v>
      </c>
      <c r="B36" s="785"/>
      <c r="C36" s="786"/>
      <c r="D36" s="786"/>
      <c r="E36" s="786"/>
      <c r="F36" s="786"/>
      <c r="G36" s="787"/>
      <c r="H36" s="272"/>
      <c r="I36" s="272"/>
    </row>
    <row r="37" spans="1:9">
      <c r="A37" s="275" t="s">
        <v>127</v>
      </c>
      <c r="B37" s="272"/>
      <c r="C37" s="272"/>
      <c r="D37" s="272"/>
      <c r="E37" s="272"/>
      <c r="F37" s="272"/>
      <c r="G37" s="272"/>
      <c r="H37" s="272"/>
      <c r="I37" s="272"/>
    </row>
    <row r="38" spans="1:9">
      <c r="A38" s="583" t="s">
        <v>258</v>
      </c>
      <c r="B38" s="274"/>
      <c r="C38" s="274"/>
      <c r="D38" s="274"/>
      <c r="E38" s="274"/>
      <c r="F38" s="274"/>
      <c r="G38" s="274"/>
      <c r="H38" s="274"/>
      <c r="I38" s="274"/>
    </row>
    <row r="39" spans="1:9">
      <c r="A39" s="275" t="s">
        <v>259</v>
      </c>
      <c r="B39" s="273"/>
      <c r="C39" s="273"/>
      <c r="D39" s="273"/>
      <c r="E39" s="273"/>
      <c r="F39" s="273"/>
      <c r="G39" s="273"/>
      <c r="H39" s="273"/>
      <c r="I39" s="273"/>
    </row>
    <row r="40" spans="1:9">
      <c r="A40" s="583" t="s">
        <v>1044</v>
      </c>
      <c r="B40" s="274"/>
      <c r="C40" s="274"/>
      <c r="D40" s="274"/>
      <c r="E40" s="274"/>
      <c r="F40" s="274"/>
      <c r="G40" s="274"/>
      <c r="H40" s="274"/>
      <c r="I40" s="274"/>
    </row>
    <row r="41" spans="1:9">
      <c r="B41" s="273"/>
      <c r="C41" s="273"/>
      <c r="D41" s="273"/>
      <c r="E41" s="273"/>
      <c r="F41" s="273"/>
      <c r="G41" s="273"/>
      <c r="H41" s="273"/>
      <c r="I41" s="273"/>
    </row>
    <row r="42" spans="1:9">
      <c r="A42" s="272"/>
      <c r="B42" s="272"/>
      <c r="C42" s="272"/>
      <c r="D42" s="272"/>
      <c r="E42" s="272"/>
      <c r="F42" s="272"/>
      <c r="G42" s="272"/>
      <c r="H42" s="272"/>
      <c r="I42" s="272"/>
    </row>
    <row r="43" spans="1:9">
      <c r="A43" s="644" t="s">
        <v>90</v>
      </c>
      <c r="B43" s="293"/>
      <c r="C43" s="293"/>
      <c r="D43" s="293"/>
      <c r="E43" s="293"/>
      <c r="F43" s="293"/>
      <c r="G43" s="293"/>
      <c r="H43" s="293"/>
      <c r="I43" s="8"/>
    </row>
    <row r="44" spans="1:9">
      <c r="G44" s="27" t="s">
        <v>889</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4.4"/>
  <cols>
    <col min="1" max="1" width="25.109375" customWidth="1"/>
    <col min="2" max="19" width="8.5546875" customWidth="1"/>
  </cols>
  <sheetData>
    <row r="1" spans="1:20" ht="12.75" customHeight="1">
      <c r="A1" s="144" t="s">
        <v>731</v>
      </c>
      <c r="S1" s="140" t="str">
        <f>Naslovnica!A20</f>
        <v>Prosinac 2020.</v>
      </c>
    </row>
    <row r="2" spans="1:20" ht="12.75" customHeight="1">
      <c r="A2" s="582" t="s">
        <v>1033</v>
      </c>
      <c r="S2" s="558" t="str">
        <f>Naslovnica!A24</f>
        <v>December 2020</v>
      </c>
    </row>
    <row r="3" spans="1:20" ht="12.75" customHeight="1"/>
    <row r="4" spans="1:20" ht="12.75" customHeight="1">
      <c r="P4" s="70"/>
      <c r="Q4" s="70"/>
      <c r="R4" s="70"/>
      <c r="S4" s="25" t="s">
        <v>474</v>
      </c>
    </row>
    <row r="5" spans="1:20" ht="33" customHeight="1">
      <c r="A5" s="1124" t="s">
        <v>609</v>
      </c>
      <c r="B5" s="1093" t="s">
        <v>54</v>
      </c>
      <c r="C5" s="1093"/>
      <c r="D5" s="1093" t="s">
        <v>55</v>
      </c>
      <c r="E5" s="1125"/>
      <c r="F5" s="1093" t="s">
        <v>56</v>
      </c>
      <c r="G5" s="1093"/>
      <c r="H5" s="1126" t="s">
        <v>256</v>
      </c>
      <c r="I5" s="1127"/>
      <c r="J5" s="1126" t="s">
        <v>257</v>
      </c>
      <c r="K5" s="1127"/>
      <c r="L5" s="1093" t="s">
        <v>57</v>
      </c>
      <c r="M5" s="1093"/>
      <c r="N5" s="1093" t="s">
        <v>58</v>
      </c>
      <c r="O5" s="1093"/>
      <c r="P5" s="1093" t="s">
        <v>59</v>
      </c>
      <c r="Q5" s="1093"/>
      <c r="R5" s="1093" t="s">
        <v>473</v>
      </c>
      <c r="S5" s="1093"/>
    </row>
    <row r="6" spans="1:20">
      <c r="A6" s="1124"/>
      <c r="B6" s="751" t="s">
        <v>31</v>
      </c>
      <c r="C6" s="751" t="s">
        <v>32</v>
      </c>
      <c r="D6" s="751" t="s">
        <v>31</v>
      </c>
      <c r="E6" s="751" t="s">
        <v>32</v>
      </c>
      <c r="F6" s="751" t="s">
        <v>31</v>
      </c>
      <c r="G6" s="751" t="s">
        <v>32</v>
      </c>
      <c r="H6" s="751" t="s">
        <v>31</v>
      </c>
      <c r="I6" s="751" t="s">
        <v>32</v>
      </c>
      <c r="J6" s="751" t="s">
        <v>31</v>
      </c>
      <c r="K6" s="751" t="s">
        <v>32</v>
      </c>
      <c r="L6" s="751" t="s">
        <v>32</v>
      </c>
      <c r="M6" s="751" t="s">
        <v>32</v>
      </c>
      <c r="N6" s="751" t="s">
        <v>31</v>
      </c>
      <c r="O6" s="751" t="s">
        <v>32</v>
      </c>
      <c r="P6" s="751" t="s">
        <v>31</v>
      </c>
      <c r="Q6" s="751" t="s">
        <v>32</v>
      </c>
      <c r="R6" s="751" t="s">
        <v>31</v>
      </c>
      <c r="S6" s="751" t="s">
        <v>32</v>
      </c>
    </row>
    <row r="7" spans="1:20">
      <c r="A7" s="1124"/>
      <c r="B7" s="752" t="s">
        <v>29</v>
      </c>
      <c r="C7" s="752" t="s">
        <v>30</v>
      </c>
      <c r="D7" s="752" t="s">
        <v>29</v>
      </c>
      <c r="E7" s="752" t="s">
        <v>30</v>
      </c>
      <c r="F7" s="752" t="s">
        <v>29</v>
      </c>
      <c r="G7" s="752" t="s">
        <v>30</v>
      </c>
      <c r="H7" s="752" t="s">
        <v>29</v>
      </c>
      <c r="I7" s="752" t="s">
        <v>30</v>
      </c>
      <c r="J7" s="752" t="s">
        <v>29</v>
      </c>
      <c r="K7" s="752" t="s">
        <v>30</v>
      </c>
      <c r="L7" s="752" t="s">
        <v>30</v>
      </c>
      <c r="M7" s="752" t="s">
        <v>30</v>
      </c>
      <c r="N7" s="752" t="s">
        <v>29</v>
      </c>
      <c r="O7" s="752" t="s">
        <v>30</v>
      </c>
      <c r="P7" s="752" t="s">
        <v>29</v>
      </c>
      <c r="Q7" s="752" t="s">
        <v>30</v>
      </c>
      <c r="R7" s="752" t="s">
        <v>29</v>
      </c>
      <c r="S7" s="752" t="s">
        <v>30</v>
      </c>
    </row>
    <row r="8" spans="1:20" ht="19.2">
      <c r="A8" s="377" t="s">
        <v>475</v>
      </c>
      <c r="B8" s="398">
        <v>85537.852220000001</v>
      </c>
      <c r="C8" s="399">
        <v>0.10108395431689472</v>
      </c>
      <c r="D8" s="398">
        <v>120822.6611</v>
      </c>
      <c r="E8" s="399">
        <v>6.1805314474799429E-2</v>
      </c>
      <c r="F8" s="398">
        <v>43172.513559999999</v>
      </c>
      <c r="G8" s="399">
        <v>0.12157448405085476</v>
      </c>
      <c r="H8" s="398">
        <v>5801.6486799999993</v>
      </c>
      <c r="I8" s="399">
        <v>0.25395762515851772</v>
      </c>
      <c r="J8" s="398">
        <v>3915.4613300000001</v>
      </c>
      <c r="K8" s="399">
        <v>0.26505480967893791</v>
      </c>
      <c r="L8" s="398">
        <v>13291.809380000001</v>
      </c>
      <c r="M8" s="399">
        <v>4.0144454165470411E-2</v>
      </c>
      <c r="N8" s="398">
        <v>15299.741410000001</v>
      </c>
      <c r="O8" s="399">
        <v>4.7002217876887742E-2</v>
      </c>
      <c r="P8" s="398">
        <v>135963.44065999999</v>
      </c>
      <c r="Q8" s="399">
        <v>8.0340732227026354E-2</v>
      </c>
      <c r="R8" s="398">
        <v>423805.12834000005</v>
      </c>
      <c r="S8" s="399">
        <v>7.6460867003892583E-2</v>
      </c>
      <c r="T8" s="53"/>
    </row>
    <row r="9" spans="1:20" ht="19.2">
      <c r="A9" s="377" t="s">
        <v>476</v>
      </c>
      <c r="B9" s="398">
        <v>3749.4570400000002</v>
      </c>
      <c r="C9" s="399">
        <v>4.430903211945521E-3</v>
      </c>
      <c r="D9" s="398">
        <v>3582.1745499999997</v>
      </c>
      <c r="E9" s="399">
        <v>1.8324163906895865E-3</v>
      </c>
      <c r="F9" s="398">
        <v>3.8406400000000001</v>
      </c>
      <c r="G9" s="399">
        <v>1.0815303254839603E-5</v>
      </c>
      <c r="H9" s="398">
        <v>0</v>
      </c>
      <c r="I9" s="399">
        <v>0</v>
      </c>
      <c r="J9" s="398">
        <v>0</v>
      </c>
      <c r="K9" s="399">
        <v>0</v>
      </c>
      <c r="L9" s="398">
        <v>292.34402</v>
      </c>
      <c r="M9" s="399">
        <v>8.8294909864554232E-4</v>
      </c>
      <c r="N9" s="398">
        <v>189.04035000000002</v>
      </c>
      <c r="O9" s="399">
        <v>5.8074940485043896E-4</v>
      </c>
      <c r="P9" s="398">
        <v>8121.5226500000008</v>
      </c>
      <c r="Q9" s="399">
        <v>4.7990038596554853E-3</v>
      </c>
      <c r="R9" s="398">
        <v>15938.379250000002</v>
      </c>
      <c r="S9" s="399">
        <v>2.8755251284127282E-3</v>
      </c>
      <c r="T9" s="53"/>
    </row>
    <row r="10" spans="1:20" ht="19.2">
      <c r="A10" s="377" t="s">
        <v>477</v>
      </c>
      <c r="B10" s="398">
        <v>758743.67391000001</v>
      </c>
      <c r="C10" s="399">
        <v>0.89664176596917722</v>
      </c>
      <c r="D10" s="398">
        <v>1834884.4396199998</v>
      </c>
      <c r="E10" s="399">
        <v>0.93861208471289181</v>
      </c>
      <c r="F10" s="398">
        <v>329977.14445999998</v>
      </c>
      <c r="G10" s="399">
        <v>0.92922088102527578</v>
      </c>
      <c r="H10" s="398">
        <v>18089.057140000001</v>
      </c>
      <c r="I10" s="399">
        <v>0.79181871326809283</v>
      </c>
      <c r="J10" s="398">
        <v>11154.436609999999</v>
      </c>
      <c r="K10" s="399">
        <v>0.75509290567794385</v>
      </c>
      <c r="L10" s="398">
        <v>318107.76825999998</v>
      </c>
      <c r="M10" s="399">
        <v>0.96076180130967637</v>
      </c>
      <c r="N10" s="398">
        <v>310885.30255000002</v>
      </c>
      <c r="O10" s="399">
        <v>0.95506834616345748</v>
      </c>
      <c r="P10" s="398">
        <v>1554643.3852300001</v>
      </c>
      <c r="Q10" s="399">
        <v>0.91863803471712779</v>
      </c>
      <c r="R10" s="398">
        <v>5136485.2077799998</v>
      </c>
      <c r="S10" s="399">
        <v>0.92669976382270247</v>
      </c>
      <c r="T10" s="53"/>
    </row>
    <row r="11" spans="1:20" ht="19.2">
      <c r="A11" s="377" t="s">
        <v>478</v>
      </c>
      <c r="B11" s="400">
        <v>726740.13506</v>
      </c>
      <c r="C11" s="401">
        <v>0.85882173454295019</v>
      </c>
      <c r="D11" s="400">
        <v>1535565.24177</v>
      </c>
      <c r="E11" s="401">
        <v>0.78549910919124977</v>
      </c>
      <c r="F11" s="400">
        <v>144243.74993000002</v>
      </c>
      <c r="G11" s="401">
        <v>0.40619269135045172</v>
      </c>
      <c r="H11" s="400">
        <v>6991.4229800000003</v>
      </c>
      <c r="I11" s="401">
        <v>0.30603803753237385</v>
      </c>
      <c r="J11" s="400">
        <v>8445.1113499999992</v>
      </c>
      <c r="K11" s="401">
        <v>0.57168675487638843</v>
      </c>
      <c r="L11" s="400">
        <v>227944.8303</v>
      </c>
      <c r="M11" s="401">
        <v>0.68844809089748482</v>
      </c>
      <c r="N11" s="400">
        <v>298952.57692000002</v>
      </c>
      <c r="O11" s="401">
        <v>0.91840991156012497</v>
      </c>
      <c r="P11" s="400">
        <v>1148819.2241400001</v>
      </c>
      <c r="Q11" s="401">
        <v>0.67883673152032398</v>
      </c>
      <c r="R11" s="400">
        <v>4097702.2924499996</v>
      </c>
      <c r="S11" s="401">
        <v>0.73928758538572326</v>
      </c>
    </row>
    <row r="12" spans="1:20" ht="19.2">
      <c r="A12" s="384" t="s">
        <v>479</v>
      </c>
      <c r="B12" s="400">
        <v>44590.541219999999</v>
      </c>
      <c r="C12" s="401">
        <v>5.2694662242106165E-2</v>
      </c>
      <c r="D12" s="400">
        <v>458019.64916000003</v>
      </c>
      <c r="E12" s="401">
        <v>0.23429419774608082</v>
      </c>
      <c r="F12" s="400">
        <v>41577.400729999994</v>
      </c>
      <c r="G12" s="401">
        <v>0.11708262098060203</v>
      </c>
      <c r="H12" s="400">
        <v>2204.3297699999998</v>
      </c>
      <c r="I12" s="401">
        <v>9.6490908762752167E-2</v>
      </c>
      <c r="J12" s="400">
        <v>559.50401999999997</v>
      </c>
      <c r="K12" s="401">
        <v>3.7875289534707431E-2</v>
      </c>
      <c r="L12" s="400">
        <v>79485.228870000006</v>
      </c>
      <c r="M12" s="401">
        <v>0.24006446646796861</v>
      </c>
      <c r="N12" s="400">
        <v>0</v>
      </c>
      <c r="O12" s="401">
        <v>0</v>
      </c>
      <c r="P12" s="400">
        <v>329129.08247000002</v>
      </c>
      <c r="Q12" s="401">
        <v>0.19448221782628392</v>
      </c>
      <c r="R12" s="400">
        <v>955565.73624</v>
      </c>
      <c r="S12" s="401">
        <v>0.17239853835253222</v>
      </c>
    </row>
    <row r="13" spans="1:20" ht="19.2">
      <c r="A13" s="384" t="s">
        <v>480</v>
      </c>
      <c r="B13" s="400">
        <v>650287.97090999992</v>
      </c>
      <c r="C13" s="401">
        <v>0.76847474934521565</v>
      </c>
      <c r="D13" s="400">
        <v>986681.34363999998</v>
      </c>
      <c r="E13" s="401">
        <v>0.50472444634881364</v>
      </c>
      <c r="F13" s="400">
        <v>94262.754249999998</v>
      </c>
      <c r="G13" s="401">
        <v>0.26544541348581757</v>
      </c>
      <c r="H13" s="400">
        <v>4469.3137999999999</v>
      </c>
      <c r="I13" s="401">
        <v>0.19563685795882946</v>
      </c>
      <c r="J13" s="400">
        <v>7637.3421600000001</v>
      </c>
      <c r="K13" s="401">
        <v>0.5170053033499703</v>
      </c>
      <c r="L13" s="400">
        <v>128402.84142</v>
      </c>
      <c r="M13" s="401">
        <v>0.38780739587324381</v>
      </c>
      <c r="N13" s="400">
        <v>260302.43016999998</v>
      </c>
      <c r="O13" s="401">
        <v>0.79967309308489132</v>
      </c>
      <c r="P13" s="400">
        <v>742039.23745000002</v>
      </c>
      <c r="Q13" s="401">
        <v>0.43847063143243997</v>
      </c>
      <c r="R13" s="400">
        <v>2874083.2337999996</v>
      </c>
      <c r="S13" s="401">
        <v>0.51852816590128581</v>
      </c>
    </row>
    <row r="14" spans="1:20" ht="19.2">
      <c r="A14" s="384" t="s">
        <v>481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row>
    <row r="15" spans="1:20" ht="19.2">
      <c r="A15" s="384" t="s">
        <v>482</v>
      </c>
      <c r="B15" s="400">
        <v>28589.845539999998</v>
      </c>
      <c r="C15" s="401">
        <v>3.3785915422093304E-2</v>
      </c>
      <c r="D15" s="400">
        <v>81396.789519999991</v>
      </c>
      <c r="E15" s="401">
        <v>4.1637505147804246E-2</v>
      </c>
      <c r="F15" s="400">
        <v>3997.8249100000003</v>
      </c>
      <c r="G15" s="401">
        <v>1.125793845853864E-2</v>
      </c>
      <c r="H15" s="400">
        <v>317.77940999999998</v>
      </c>
      <c r="I15" s="401">
        <v>1.3910270810792168E-2</v>
      </c>
      <c r="J15" s="400">
        <v>248.26517000000001</v>
      </c>
      <c r="K15" s="401">
        <v>1.6806161991710734E-2</v>
      </c>
      <c r="L15" s="400">
        <v>17005.227609999998</v>
      </c>
      <c r="M15" s="401">
        <v>5.1359868385581445E-2</v>
      </c>
      <c r="N15" s="400">
        <v>19563.480370000001</v>
      </c>
      <c r="O15" s="401">
        <v>6.0100817532768774E-2</v>
      </c>
      <c r="P15" s="400">
        <v>77650.904219999997</v>
      </c>
      <c r="Q15" s="401">
        <v>4.588388226160009E-2</v>
      </c>
      <c r="R15" s="400">
        <v>228770.11674999999</v>
      </c>
      <c r="S15" s="401">
        <v>4.1273595578705941E-2</v>
      </c>
    </row>
    <row r="16" spans="1:20" ht="19.5" customHeight="1">
      <c r="A16" s="385" t="s">
        <v>483</v>
      </c>
      <c r="B16" s="400">
        <v>0</v>
      </c>
      <c r="C16" s="401">
        <v>0</v>
      </c>
      <c r="D16" s="400">
        <v>0</v>
      </c>
      <c r="E16" s="401">
        <v>0</v>
      </c>
      <c r="F16" s="400">
        <v>0</v>
      </c>
      <c r="G16" s="401">
        <v>0</v>
      </c>
      <c r="H16" s="400">
        <v>0</v>
      </c>
      <c r="I16" s="401">
        <v>0</v>
      </c>
      <c r="J16" s="400">
        <v>0</v>
      </c>
      <c r="K16" s="401">
        <v>0</v>
      </c>
      <c r="L16" s="400">
        <v>0</v>
      </c>
      <c r="M16" s="401">
        <v>0</v>
      </c>
      <c r="N16" s="400">
        <v>0</v>
      </c>
      <c r="O16" s="401">
        <v>0</v>
      </c>
      <c r="P16" s="400">
        <v>0</v>
      </c>
      <c r="Q16" s="401">
        <v>0</v>
      </c>
      <c r="R16" s="400">
        <v>0</v>
      </c>
      <c r="S16" s="401">
        <v>0</v>
      </c>
    </row>
    <row r="17" spans="1:19" ht="18.75" customHeight="1">
      <c r="A17" s="385" t="s">
        <v>484</v>
      </c>
      <c r="B17" s="400">
        <v>3271.7773900000002</v>
      </c>
      <c r="C17" s="401">
        <v>3.8664075335349711E-3</v>
      </c>
      <c r="D17" s="400">
        <v>9467.4594499999985</v>
      </c>
      <c r="E17" s="401">
        <v>4.8429599485510883E-3</v>
      </c>
      <c r="F17" s="400">
        <v>4405.7700400000003</v>
      </c>
      <c r="G17" s="401">
        <v>1.2406718425493356E-2</v>
      </c>
      <c r="H17" s="400">
        <v>0</v>
      </c>
      <c r="I17" s="401">
        <v>0</v>
      </c>
      <c r="J17" s="400">
        <v>0</v>
      </c>
      <c r="K17" s="401">
        <v>0</v>
      </c>
      <c r="L17" s="400">
        <v>3051.5324000000001</v>
      </c>
      <c r="M17" s="401">
        <v>9.2163601706909161E-3</v>
      </c>
      <c r="N17" s="400">
        <v>5086.6644699999997</v>
      </c>
      <c r="O17" s="401">
        <v>1.5626702783963175E-2</v>
      </c>
      <c r="P17" s="400">
        <v>0</v>
      </c>
      <c r="Q17" s="401">
        <v>0</v>
      </c>
      <c r="R17" s="400">
        <v>25283.203749999997</v>
      </c>
      <c r="S17" s="401">
        <v>4.5614730688444309E-3</v>
      </c>
    </row>
    <row r="18" spans="1:19" ht="19.2">
      <c r="A18" s="386" t="s">
        <v>485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row>
    <row r="19" spans="1:19" ht="19.2">
      <c r="A19" s="377" t="s">
        <v>486</v>
      </c>
      <c r="B19" s="400">
        <v>0</v>
      </c>
      <c r="C19" s="401">
        <v>0</v>
      </c>
      <c r="D19" s="400">
        <v>0</v>
      </c>
      <c r="E19" s="401">
        <v>0</v>
      </c>
      <c r="F19" s="400">
        <v>0</v>
      </c>
      <c r="G19" s="401">
        <v>0</v>
      </c>
      <c r="H19" s="400">
        <v>0</v>
      </c>
      <c r="I19" s="401">
        <v>0</v>
      </c>
      <c r="J19" s="400">
        <v>0</v>
      </c>
      <c r="K19" s="401">
        <v>0</v>
      </c>
      <c r="L19" s="400">
        <v>0</v>
      </c>
      <c r="M19" s="401">
        <v>0</v>
      </c>
      <c r="N19" s="400">
        <v>14000.001910000001</v>
      </c>
      <c r="O19" s="401">
        <v>4.3009298158501658E-2</v>
      </c>
      <c r="P19" s="400">
        <v>0</v>
      </c>
      <c r="Q19" s="401">
        <v>0</v>
      </c>
      <c r="R19" s="400">
        <v>14000.001910000001</v>
      </c>
      <c r="S19" s="401">
        <v>2.5258124843547808E-3</v>
      </c>
    </row>
    <row r="20" spans="1:19" ht="19.2">
      <c r="A20" s="384" t="s">
        <v>487</v>
      </c>
      <c r="B20" s="400">
        <v>32003.538850000001</v>
      </c>
      <c r="C20" s="401">
        <v>3.7820031426227051E-2</v>
      </c>
      <c r="D20" s="400">
        <v>299319.19785</v>
      </c>
      <c r="E20" s="401">
        <v>0.1531129755216421</v>
      </c>
      <c r="F20" s="400">
        <v>185733.39452999999</v>
      </c>
      <c r="G20" s="401">
        <v>0.52302818967482423</v>
      </c>
      <c r="H20" s="400">
        <v>11097.63416</v>
      </c>
      <c r="I20" s="401">
        <v>0.48578067573571893</v>
      </c>
      <c r="J20" s="400">
        <v>2709.3252599999996</v>
      </c>
      <c r="K20" s="401">
        <v>0.18340615080155542</v>
      </c>
      <c r="L20" s="400">
        <v>90162.937959999996</v>
      </c>
      <c r="M20" s="401">
        <v>0.2723137104121916</v>
      </c>
      <c r="N20" s="400">
        <v>11932.725630000001</v>
      </c>
      <c r="O20" s="401">
        <v>3.6658434603332457E-2</v>
      </c>
      <c r="P20" s="400">
        <v>405824.16108999995</v>
      </c>
      <c r="Q20" s="401">
        <v>0.23980130319680376</v>
      </c>
      <c r="R20" s="400">
        <v>1038782.9153299999</v>
      </c>
      <c r="S20" s="401">
        <v>0.18741217843697913</v>
      </c>
    </row>
    <row r="21" spans="1:19" ht="19.2">
      <c r="A21" s="384" t="s">
        <v>488</v>
      </c>
      <c r="B21" s="400">
        <v>1634.4373799999998</v>
      </c>
      <c r="C21" s="401">
        <v>1.9314886820961739E-3</v>
      </c>
      <c r="D21" s="400">
        <v>129253.68148</v>
      </c>
      <c r="E21" s="401">
        <v>6.6118097037153892E-2</v>
      </c>
      <c r="F21" s="400">
        <v>31664.808980000002</v>
      </c>
      <c r="G21" s="401">
        <v>8.9168605134891124E-2</v>
      </c>
      <c r="H21" s="400">
        <v>2025.3399199999999</v>
      </c>
      <c r="I21" s="401">
        <v>8.8655922581982724E-2</v>
      </c>
      <c r="J21" s="400">
        <v>349.81759000000005</v>
      </c>
      <c r="K21" s="401">
        <v>2.3680692241645696E-2</v>
      </c>
      <c r="L21" s="400">
        <v>44164.93232</v>
      </c>
      <c r="M21" s="401">
        <v>0.13338869453763885</v>
      </c>
      <c r="N21" s="400">
        <v>0</v>
      </c>
      <c r="O21" s="401">
        <v>0</v>
      </c>
      <c r="P21" s="400">
        <v>154357.64880000002</v>
      </c>
      <c r="Q21" s="401">
        <v>9.1209861042318957E-2</v>
      </c>
      <c r="R21" s="400">
        <v>363450.66647000005</v>
      </c>
      <c r="S21" s="401">
        <v>6.5572007541032665E-2</v>
      </c>
    </row>
    <row r="22" spans="1:19" ht="19.2">
      <c r="A22" s="384" t="s">
        <v>489</v>
      </c>
      <c r="B22" s="400">
        <v>20558.459609999998</v>
      </c>
      <c r="C22" s="401">
        <v>2.4294862895295703E-2</v>
      </c>
      <c r="D22" s="400">
        <v>19465.126899999999</v>
      </c>
      <c r="E22" s="401">
        <v>9.9571411388685079E-3</v>
      </c>
      <c r="F22" s="400">
        <v>65627.288450000007</v>
      </c>
      <c r="G22" s="401">
        <v>0.18480748687187096</v>
      </c>
      <c r="H22" s="400">
        <v>3238.03703</v>
      </c>
      <c r="I22" s="401">
        <v>0.14173974324728328</v>
      </c>
      <c r="J22" s="400">
        <v>1136.64321</v>
      </c>
      <c r="K22" s="401">
        <v>7.6944381340475917E-2</v>
      </c>
      <c r="L22" s="400">
        <v>10346.61923</v>
      </c>
      <c r="M22" s="401">
        <v>3.1249273110348336E-2</v>
      </c>
      <c r="N22" s="400">
        <v>4484.8967999999995</v>
      </c>
      <c r="O22" s="401">
        <v>1.3778016954664112E-2</v>
      </c>
      <c r="P22" s="400">
        <v>62051.620040000002</v>
      </c>
      <c r="Q22" s="401">
        <v>3.6666272681002206E-2</v>
      </c>
      <c r="R22" s="400">
        <v>186908.69127000001</v>
      </c>
      <c r="S22" s="401">
        <v>3.3721160102625977E-2</v>
      </c>
    </row>
    <row r="23" spans="1:19" ht="19.2">
      <c r="A23" s="384" t="s">
        <v>481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row>
    <row r="24" spans="1:19" ht="19.2">
      <c r="A24" s="384" t="s">
        <v>490</v>
      </c>
      <c r="B24" s="400">
        <v>0</v>
      </c>
      <c r="C24" s="401">
        <v>0</v>
      </c>
      <c r="D24" s="400">
        <v>0</v>
      </c>
      <c r="E24" s="401">
        <v>0</v>
      </c>
      <c r="F24" s="400">
        <v>0</v>
      </c>
      <c r="G24" s="401">
        <v>0</v>
      </c>
      <c r="H24" s="400">
        <v>0</v>
      </c>
      <c r="I24" s="401">
        <v>0</v>
      </c>
      <c r="J24" s="400">
        <v>0</v>
      </c>
      <c r="K24" s="401">
        <v>0</v>
      </c>
      <c r="L24" s="400">
        <v>0</v>
      </c>
      <c r="M24" s="401">
        <v>0</v>
      </c>
      <c r="N24" s="400">
        <v>4596.7944200000002</v>
      </c>
      <c r="O24" s="401">
        <v>1.4121776772180218E-2</v>
      </c>
      <c r="P24" s="400">
        <v>37035.905789999997</v>
      </c>
      <c r="Q24" s="401">
        <v>2.1884499063983636E-2</v>
      </c>
      <c r="R24" s="400">
        <v>41632.700209999995</v>
      </c>
      <c r="S24" s="401">
        <v>7.5111699715345176E-3</v>
      </c>
    </row>
    <row r="25" spans="1:19" ht="19.2">
      <c r="A25" s="385" t="s">
        <v>483</v>
      </c>
      <c r="B25" s="400">
        <v>0</v>
      </c>
      <c r="C25" s="401">
        <v>0</v>
      </c>
      <c r="D25" s="400">
        <v>0</v>
      </c>
      <c r="E25" s="401">
        <v>0</v>
      </c>
      <c r="F25" s="400">
        <v>0</v>
      </c>
      <c r="G25" s="401">
        <v>0</v>
      </c>
      <c r="H25" s="400">
        <v>0</v>
      </c>
      <c r="I25" s="401">
        <v>0</v>
      </c>
      <c r="J25" s="400">
        <v>0</v>
      </c>
      <c r="K25" s="401">
        <v>0</v>
      </c>
      <c r="L25" s="400">
        <v>176.89287999999999</v>
      </c>
      <c r="M25" s="401">
        <v>5.342589492776835E-4</v>
      </c>
      <c r="N25" s="400">
        <v>0</v>
      </c>
      <c r="O25" s="401">
        <v>0</v>
      </c>
      <c r="P25" s="400">
        <v>0</v>
      </c>
      <c r="Q25" s="401">
        <v>0</v>
      </c>
      <c r="R25" s="400">
        <v>176.89287999999999</v>
      </c>
      <c r="S25" s="401">
        <v>3.1914155981531009E-5</v>
      </c>
    </row>
    <row r="26" spans="1:19" ht="19.2">
      <c r="A26" s="385" t="s">
        <v>491</v>
      </c>
      <c r="B26" s="400">
        <v>9810.6418599999997</v>
      </c>
      <c r="C26" s="401">
        <v>1.1593679848835173E-2</v>
      </c>
      <c r="D26" s="400">
        <v>150600.38946999999</v>
      </c>
      <c r="E26" s="401">
        <v>7.7037737345619695E-2</v>
      </c>
      <c r="F26" s="400">
        <v>88441.297099999996</v>
      </c>
      <c r="G26" s="401">
        <v>0.24905209766806213</v>
      </c>
      <c r="H26" s="400">
        <v>5834.2572099999998</v>
      </c>
      <c r="I26" s="401">
        <v>0.25538500990645291</v>
      </c>
      <c r="J26" s="400">
        <v>1222.86446</v>
      </c>
      <c r="K26" s="401">
        <v>8.2781077219433841E-2</v>
      </c>
      <c r="L26" s="400">
        <v>35474.49353</v>
      </c>
      <c r="M26" s="401">
        <v>0.10714148381492676</v>
      </c>
      <c r="N26" s="400">
        <v>2851.0344100000002</v>
      </c>
      <c r="O26" s="401">
        <v>8.7586408764881284E-3</v>
      </c>
      <c r="P26" s="400">
        <v>152378.98646000001</v>
      </c>
      <c r="Q26" s="401">
        <v>9.0040670409499007E-2</v>
      </c>
      <c r="R26" s="400">
        <v>446613.9645</v>
      </c>
      <c r="S26" s="401">
        <v>8.0575926665804487E-2</v>
      </c>
    </row>
    <row r="27" spans="1:19" ht="19.2">
      <c r="A27" s="386" t="s">
        <v>485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row>
    <row r="28" spans="1:19" ht="19.5" customHeight="1">
      <c r="A28" s="384" t="s">
        <v>486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row>
    <row r="29" spans="1:19" ht="19.2">
      <c r="A29" s="384" t="s">
        <v>492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row>
    <row r="30" spans="1:19" ht="19.2">
      <c r="A30" s="377" t="s">
        <v>493</v>
      </c>
      <c r="B30" s="398">
        <v>848030.9831699999</v>
      </c>
      <c r="C30" s="399">
        <v>1.0021566234980173</v>
      </c>
      <c r="D30" s="398">
        <v>1959289.2752699999</v>
      </c>
      <c r="E30" s="399">
        <v>1.0022498155783808</v>
      </c>
      <c r="F30" s="398">
        <v>373153.49866000004</v>
      </c>
      <c r="G30" s="399">
        <v>1.0508061803793856</v>
      </c>
      <c r="H30" s="398">
        <v>23890.705819999999</v>
      </c>
      <c r="I30" s="399">
        <v>1.0457763384266106</v>
      </c>
      <c r="J30" s="398">
        <v>15069.897939999999</v>
      </c>
      <c r="K30" s="399">
        <v>1.0201477153568819</v>
      </c>
      <c r="L30" s="398">
        <v>331691.92166000005</v>
      </c>
      <c r="M30" s="399">
        <v>1.0017892045737926</v>
      </c>
      <c r="N30" s="398">
        <v>326374.08431000001</v>
      </c>
      <c r="O30" s="399">
        <v>1.0026513134451955</v>
      </c>
      <c r="P30" s="398">
        <v>1698728.3485399999</v>
      </c>
      <c r="Q30" s="399">
        <v>1.0037777708038096</v>
      </c>
      <c r="R30" s="398">
        <v>5576228.7153699994</v>
      </c>
      <c r="S30" s="399">
        <v>1.0060361559550077</v>
      </c>
    </row>
    <row r="31" spans="1:19" ht="19.2">
      <c r="A31" s="384" t="s">
        <v>494</v>
      </c>
      <c r="B31" s="400">
        <v>1824.9478200000001</v>
      </c>
      <c r="C31" s="401">
        <v>2.1566234980174561E-3</v>
      </c>
      <c r="D31" s="400">
        <v>4398.1445199999998</v>
      </c>
      <c r="E31" s="401">
        <v>2.2498155783808984E-3</v>
      </c>
      <c r="F31" s="400">
        <v>18041.865679999999</v>
      </c>
      <c r="G31" s="401">
        <v>5.0806180379385439E-2</v>
      </c>
      <c r="H31" s="400">
        <v>1045.7580600000001</v>
      </c>
      <c r="I31" s="401">
        <v>4.5776338426610608E-2</v>
      </c>
      <c r="J31" s="400">
        <v>297.6275</v>
      </c>
      <c r="K31" s="401">
        <v>2.0147715356881864E-2</v>
      </c>
      <c r="L31" s="400">
        <v>592.40476999999998</v>
      </c>
      <c r="M31" s="401">
        <v>1.7892045737922732E-3</v>
      </c>
      <c r="N31" s="400">
        <v>863.03183000000001</v>
      </c>
      <c r="O31" s="401">
        <v>2.6513134451956167E-3</v>
      </c>
      <c r="P31" s="400">
        <v>6393.2541100000008</v>
      </c>
      <c r="Q31" s="401">
        <v>3.7777708038095907E-3</v>
      </c>
      <c r="R31" s="400">
        <v>33457.034289999996</v>
      </c>
      <c r="S31" s="401">
        <v>6.0361559550078641E-3</v>
      </c>
    </row>
    <row r="32" spans="1:19" ht="22.5" customHeight="1">
      <c r="A32" s="1005" t="s">
        <v>495</v>
      </c>
      <c r="B32" s="1006">
        <v>846206.03535000002</v>
      </c>
      <c r="C32" s="1007">
        <v>1</v>
      </c>
      <c r="D32" s="1006">
        <v>1954891.13075</v>
      </c>
      <c r="E32" s="1007">
        <v>1</v>
      </c>
      <c r="F32" s="1006">
        <v>355111.63297999999</v>
      </c>
      <c r="G32" s="1007">
        <v>1</v>
      </c>
      <c r="H32" s="1006">
        <v>22844.947760000003</v>
      </c>
      <c r="I32" s="1007">
        <v>1</v>
      </c>
      <c r="J32" s="1006">
        <v>14772.27044</v>
      </c>
      <c r="K32" s="1007">
        <v>1</v>
      </c>
      <c r="L32" s="1006">
        <v>331099.51688999997</v>
      </c>
      <c r="M32" s="1007">
        <v>1</v>
      </c>
      <c r="N32" s="1006">
        <v>325511.05248000001</v>
      </c>
      <c r="O32" s="1007">
        <v>1</v>
      </c>
      <c r="P32" s="1006">
        <v>1692335.0944300001</v>
      </c>
      <c r="Q32" s="1007">
        <v>1</v>
      </c>
      <c r="R32" s="1006">
        <v>5542771.6810800005</v>
      </c>
      <c r="S32" s="1007">
        <v>1</v>
      </c>
    </row>
    <row r="33" spans="1:19" ht="19.2">
      <c r="A33" s="386" t="s">
        <v>496</v>
      </c>
      <c r="B33" s="400">
        <v>3232.2830400000003</v>
      </c>
      <c r="C33" s="401">
        <v>3.819735271284248E-3</v>
      </c>
      <c r="D33" s="400">
        <v>3394.6293700000001</v>
      </c>
      <c r="E33" s="401">
        <v>1.736480009860007E-3</v>
      </c>
      <c r="F33" s="400">
        <v>0</v>
      </c>
      <c r="G33" s="401">
        <v>0</v>
      </c>
      <c r="H33" s="400">
        <v>0</v>
      </c>
      <c r="I33" s="401">
        <v>0</v>
      </c>
      <c r="J33" s="400">
        <v>0</v>
      </c>
      <c r="K33" s="401">
        <v>0</v>
      </c>
      <c r="L33" s="400">
        <v>99.972520000000003</v>
      </c>
      <c r="M33" s="401">
        <v>3.0194100232774885E-4</v>
      </c>
      <c r="N33" s="400">
        <v>64.214339999999993</v>
      </c>
      <c r="O33" s="401">
        <v>1.9727237988008238E-4</v>
      </c>
      <c r="P33" s="400">
        <v>8058.5898799999995</v>
      </c>
      <c r="Q33" s="401">
        <v>4.7618169158834553E-3</v>
      </c>
      <c r="R33" s="400">
        <v>14849.68915</v>
      </c>
      <c r="S33" s="401">
        <v>2.6791089376256901E-3</v>
      </c>
    </row>
    <row r="34" spans="1:19" ht="19.2">
      <c r="A34" s="386" t="s">
        <v>497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row>
    <row r="35" spans="1:19" ht="12.75" customHeight="1">
      <c r="A35" s="23" t="s">
        <v>610</v>
      </c>
    </row>
    <row r="36" spans="1:19" ht="12.75" customHeight="1"/>
    <row r="37" spans="1:19" ht="12.75" customHeight="1">
      <c r="A37" s="644" t="s">
        <v>90</v>
      </c>
    </row>
    <row r="38" spans="1:19" ht="12.75" customHeight="1"/>
    <row r="39" spans="1:19" ht="12.75" customHeight="1"/>
    <row r="40" spans="1:19" ht="12.75" customHeight="1">
      <c r="S40" s="25" t="s">
        <v>890</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0"/>
  <sheetViews>
    <sheetView showGridLines="0" zoomScaleNormal="100" workbookViewId="0"/>
  </sheetViews>
  <sheetFormatPr defaultRowHeight="14.4"/>
  <cols>
    <col min="1" max="1" width="22.88671875" style="272" customWidth="1"/>
    <col min="2" max="2" width="15.109375" style="272" bestFit="1" customWidth="1"/>
    <col min="3" max="3" width="11.88671875" style="272" customWidth="1"/>
    <col min="4" max="4" width="12.5546875" style="272" bestFit="1" customWidth="1"/>
    <col min="5" max="5" width="12.44140625" style="272" customWidth="1"/>
    <col min="6" max="6" width="8.5546875" style="272" customWidth="1"/>
    <col min="7" max="7" width="12.109375" style="272" customWidth="1"/>
    <col min="8" max="8" width="6" style="272" customWidth="1"/>
    <col min="9" max="9" width="8" style="272" customWidth="1"/>
    <col min="10" max="10" width="8.109375" style="272" bestFit="1" customWidth="1"/>
    <col min="11" max="11" width="9" style="272" customWidth="1"/>
    <col min="12" max="12" width="8.88671875" style="272" customWidth="1"/>
    <col min="13" max="16384" width="8.88671875" style="272"/>
  </cols>
  <sheetData>
    <row r="1" spans="1:12" ht="12.75" customHeight="1">
      <c r="A1" s="139" t="s">
        <v>1513</v>
      </c>
      <c r="G1" s="140" t="str">
        <f>Naslovnica!A20</f>
        <v>Prosinac 2020.</v>
      </c>
      <c r="L1" s="140"/>
    </row>
    <row r="2" spans="1:12" ht="12.75" customHeight="1">
      <c r="A2" s="556" t="s">
        <v>1514</v>
      </c>
      <c r="G2" s="558" t="str">
        <f>Naslovnica!A24</f>
        <v>December 2020</v>
      </c>
      <c r="L2" s="558"/>
    </row>
    <row r="3" spans="1:12" ht="12.75" customHeight="1"/>
    <row r="4" spans="1:12" s="64" customFormat="1">
      <c r="A4" s="1128" t="s">
        <v>1568</v>
      </c>
      <c r="B4" s="1129" t="s">
        <v>1570</v>
      </c>
      <c r="C4" s="1129"/>
      <c r="D4" s="1129"/>
      <c r="E4" s="1129"/>
      <c r="F4" s="1129"/>
      <c r="G4" s="1129"/>
      <c r="H4" s="973"/>
    </row>
    <row r="5" spans="1:12" s="64" customFormat="1" ht="22.2" customHeight="1">
      <c r="A5" s="1128"/>
      <c r="B5" s="1130" t="str">
        <f>G1</f>
        <v>Prosinac 2020.</v>
      </c>
      <c r="C5" s="1130"/>
      <c r="D5" s="1131" t="s">
        <v>17</v>
      </c>
      <c r="E5" s="1131"/>
      <c r="F5" s="1128" t="s">
        <v>270</v>
      </c>
      <c r="G5" s="1128"/>
    </row>
    <row r="6" spans="1:12" s="64" customFormat="1">
      <c r="A6" s="1128"/>
      <c r="B6" s="1132" t="s">
        <v>1459</v>
      </c>
      <c r="C6" s="1133"/>
      <c r="D6" s="1136" t="s">
        <v>45</v>
      </c>
      <c r="E6" s="1136"/>
      <c r="F6" s="1136" t="s">
        <v>51</v>
      </c>
      <c r="G6" s="1136"/>
    </row>
    <row r="7" spans="1:12" s="64" customFormat="1">
      <c r="A7" s="1128"/>
      <c r="B7" s="992" t="s">
        <v>27</v>
      </c>
      <c r="C7" s="992" t="s">
        <v>28</v>
      </c>
      <c r="D7" s="706" t="s">
        <v>1566</v>
      </c>
      <c r="E7" s="706" t="s">
        <v>159</v>
      </c>
      <c r="F7" s="706" t="s">
        <v>1566</v>
      </c>
      <c r="G7" s="706" t="s">
        <v>159</v>
      </c>
    </row>
    <row r="8" spans="1:12" s="64" customFormat="1">
      <c r="A8" s="1128"/>
      <c r="B8" s="993" t="s">
        <v>29</v>
      </c>
      <c r="C8" s="993" t="s">
        <v>30</v>
      </c>
      <c r="D8" s="747" t="s">
        <v>1567</v>
      </c>
      <c r="E8" s="747" t="s">
        <v>160</v>
      </c>
      <c r="F8" s="747" t="s">
        <v>1567</v>
      </c>
      <c r="G8" s="747" t="s">
        <v>160</v>
      </c>
    </row>
    <row r="9" spans="1:12" s="64" customFormat="1">
      <c r="A9" s="1043" t="s">
        <v>954</v>
      </c>
      <c r="B9" s="1044">
        <v>548</v>
      </c>
      <c r="C9" s="1045">
        <v>1.2116388078181658E-2</v>
      </c>
      <c r="D9" s="1044">
        <v>1</v>
      </c>
      <c r="E9" s="1045">
        <v>1.8281535648994041E-3</v>
      </c>
      <c r="F9" s="1044">
        <v>8</v>
      </c>
      <c r="G9" s="1045">
        <v>1.4814814814814836E-2</v>
      </c>
    </row>
    <row r="10" spans="1:12" s="64" customFormat="1">
      <c r="A10" s="1043" t="s">
        <v>936</v>
      </c>
      <c r="B10" s="1044">
        <v>1447</v>
      </c>
      <c r="C10" s="1045">
        <v>3.1993455381622002E-2</v>
      </c>
      <c r="D10" s="1044">
        <v>-2</v>
      </c>
      <c r="E10" s="1045">
        <v>-1.3802622498274575E-3</v>
      </c>
      <c r="F10" s="1044">
        <v>35</v>
      </c>
      <c r="G10" s="1045">
        <v>2.4787535410764949E-2</v>
      </c>
    </row>
    <row r="11" spans="1:12" s="64" customFormat="1">
      <c r="A11" s="1043" t="s">
        <v>211</v>
      </c>
      <c r="B11" s="1044">
        <v>308</v>
      </c>
      <c r="C11" s="1045">
        <v>6.8099407446714421E-3</v>
      </c>
      <c r="D11" s="1044">
        <v>0</v>
      </c>
      <c r="E11" s="1045">
        <v>0</v>
      </c>
      <c r="F11" s="1044">
        <v>-18</v>
      </c>
      <c r="G11" s="1045">
        <v>-5.5214723926380382E-2</v>
      </c>
    </row>
    <row r="12" spans="1:12" s="64" customFormat="1">
      <c r="A12" s="1043" t="s">
        <v>1511</v>
      </c>
      <c r="B12" s="1044">
        <v>858</v>
      </c>
      <c r="C12" s="1045">
        <v>1.8970549217299019E-2</v>
      </c>
      <c r="D12" s="1044">
        <v>0</v>
      </c>
      <c r="E12" s="1045">
        <v>0</v>
      </c>
      <c r="F12" s="1044">
        <v>3</v>
      </c>
      <c r="G12" s="1045">
        <v>3.5087719298245723E-3</v>
      </c>
    </row>
    <row r="13" spans="1:12" s="64" customFormat="1">
      <c r="A13" s="1043" t="s">
        <v>212</v>
      </c>
      <c r="B13" s="1044">
        <v>362</v>
      </c>
      <c r="C13" s="1045">
        <v>8.0038913947112402E-3</v>
      </c>
      <c r="D13" s="1044">
        <v>1</v>
      </c>
      <c r="E13" s="1045">
        <v>2.7700831024930483E-3</v>
      </c>
      <c r="F13" s="1044">
        <v>-5</v>
      </c>
      <c r="G13" s="1045">
        <v>-1.3623978201634857E-2</v>
      </c>
    </row>
    <row r="14" spans="1:12" s="64" customFormat="1">
      <c r="A14" s="1043" t="s">
        <v>213</v>
      </c>
      <c r="B14" s="1044">
        <v>3688</v>
      </c>
      <c r="C14" s="1045">
        <v>8.154240735827363E-2</v>
      </c>
      <c r="D14" s="1044">
        <v>-13</v>
      </c>
      <c r="E14" s="1045">
        <v>-3.5125641718454226E-3</v>
      </c>
      <c r="F14" s="1044">
        <v>-69</v>
      </c>
      <c r="G14" s="1045">
        <v>-1.8365717327655018E-2</v>
      </c>
    </row>
    <row r="15" spans="1:12" s="64" customFormat="1">
      <c r="A15" s="1043" t="s">
        <v>214</v>
      </c>
      <c r="B15" s="1044">
        <v>1789</v>
      </c>
      <c r="C15" s="1045">
        <v>3.9555142831874057E-2</v>
      </c>
      <c r="D15" s="1044">
        <v>-3</v>
      </c>
      <c r="E15" s="1045">
        <v>-1.6741071428570953E-3</v>
      </c>
      <c r="F15" s="1044">
        <v>104</v>
      </c>
      <c r="G15" s="1045">
        <v>6.172106824925816E-2</v>
      </c>
    </row>
    <row r="16" spans="1:12" s="64" customFormat="1" ht="22.8">
      <c r="A16" s="1046" t="s">
        <v>215</v>
      </c>
      <c r="B16" s="1044">
        <v>4406</v>
      </c>
      <c r="C16" s="1045">
        <v>9.741752896435836E-2</v>
      </c>
      <c r="D16" s="1044">
        <v>33</v>
      </c>
      <c r="E16" s="1045">
        <v>7.546306883146503E-3</v>
      </c>
      <c r="F16" s="1044">
        <v>-27</v>
      </c>
      <c r="G16" s="1045">
        <v>-6.090683510038386E-3</v>
      </c>
    </row>
    <row r="17" spans="1:12" s="64" customFormat="1">
      <c r="A17" s="1043" t="s">
        <v>216</v>
      </c>
      <c r="B17" s="1044">
        <v>3684</v>
      </c>
      <c r="C17" s="1045">
        <v>8.1453966569381794E-2</v>
      </c>
      <c r="D17" s="1044">
        <v>11</v>
      </c>
      <c r="E17" s="1045">
        <v>2.9948271167983265E-3</v>
      </c>
      <c r="F17" s="1044">
        <v>97</v>
      </c>
      <c r="G17" s="1045">
        <v>2.7042096459436893E-2</v>
      </c>
    </row>
    <row r="18" spans="1:12" s="64" customFormat="1">
      <c r="A18" s="1043" t="s">
        <v>217</v>
      </c>
      <c r="B18" s="1044">
        <v>4071</v>
      </c>
      <c r="C18" s="1045">
        <v>9.0010612894667025E-2</v>
      </c>
      <c r="D18" s="1044">
        <v>11</v>
      </c>
      <c r="E18" s="1045">
        <v>2.7093596059113434E-3</v>
      </c>
      <c r="F18" s="1044">
        <v>84</v>
      </c>
      <c r="G18" s="1045">
        <v>2.1068472535741067E-2</v>
      </c>
    </row>
    <row r="19" spans="1:12" s="64" customFormat="1">
      <c r="A19" s="1043" t="s">
        <v>704</v>
      </c>
      <c r="B19" s="1044">
        <v>2951</v>
      </c>
      <c r="C19" s="1045">
        <v>6.5247192004952687E-2</v>
      </c>
      <c r="D19" s="1044">
        <v>11</v>
      </c>
      <c r="E19" s="1045">
        <v>3.7414965986395377E-3</v>
      </c>
      <c r="F19" s="1044">
        <v>35</v>
      </c>
      <c r="G19" s="1045">
        <v>1.200274348422492E-2</v>
      </c>
    </row>
    <row r="20" spans="1:12" s="64" customFormat="1">
      <c r="A20" s="1043" t="s">
        <v>218</v>
      </c>
      <c r="B20" s="1044">
        <v>814</v>
      </c>
      <c r="C20" s="1045">
        <v>1.7997700539488813E-2</v>
      </c>
      <c r="D20" s="1044">
        <v>3</v>
      </c>
      <c r="E20" s="1045">
        <v>3.6991368680641123E-3</v>
      </c>
      <c r="F20" s="1044">
        <v>14</v>
      </c>
      <c r="G20" s="1045">
        <v>1.7500000000000071E-2</v>
      </c>
    </row>
    <row r="21" spans="1:12" s="64" customFormat="1">
      <c r="A21" s="1043" t="s">
        <v>219</v>
      </c>
      <c r="B21" s="1044">
        <v>3656</v>
      </c>
      <c r="C21" s="1045">
        <v>8.0834881047138943E-2</v>
      </c>
      <c r="D21" s="1044">
        <v>153</v>
      </c>
      <c r="E21" s="1045">
        <v>4.3676848415643788E-2</v>
      </c>
      <c r="F21" s="1044">
        <v>132</v>
      </c>
      <c r="G21" s="1045">
        <v>3.7457434733257688E-2</v>
      </c>
    </row>
    <row r="22" spans="1:12" s="64" customFormat="1">
      <c r="A22" s="1043" t="s">
        <v>224</v>
      </c>
      <c r="B22" s="1044">
        <v>89</v>
      </c>
      <c r="C22" s="1045">
        <v>1.9678075528433716E-3</v>
      </c>
      <c r="D22" s="1044">
        <v>1</v>
      </c>
      <c r="E22" s="1045">
        <v>1.1363636363636465E-2</v>
      </c>
      <c r="F22" s="1044">
        <v>2</v>
      </c>
      <c r="G22" s="1045">
        <v>2.2988505747126409E-2</v>
      </c>
    </row>
    <row r="23" spans="1:12" s="64" customFormat="1">
      <c r="A23" s="1043" t="s">
        <v>268</v>
      </c>
      <c r="B23" s="1044">
        <v>210</v>
      </c>
      <c r="C23" s="1045">
        <v>4.6431414168214384E-3</v>
      </c>
      <c r="D23" s="1044">
        <v>1</v>
      </c>
      <c r="E23" s="1045">
        <v>4.7846889952152249E-3</v>
      </c>
      <c r="F23" s="1044">
        <v>6</v>
      </c>
      <c r="G23" s="1045">
        <v>2.9411764705882248E-2</v>
      </c>
    </row>
    <row r="24" spans="1:12" s="64" customFormat="1">
      <c r="A24" s="1043" t="s">
        <v>266</v>
      </c>
      <c r="B24" s="1044">
        <v>10406</v>
      </c>
      <c r="C24" s="1045">
        <v>0.23007871230211374</v>
      </c>
      <c r="D24" s="1044">
        <v>-32</v>
      </c>
      <c r="E24" s="1045">
        <v>-3.0657214025675561E-3</v>
      </c>
      <c r="F24" s="1044">
        <v>145</v>
      </c>
      <c r="G24" s="1045">
        <v>1.4131176298606274E-2</v>
      </c>
    </row>
    <row r="25" spans="1:12" s="64" customFormat="1">
      <c r="A25" s="1046" t="s">
        <v>220</v>
      </c>
      <c r="B25" s="1044">
        <v>1732</v>
      </c>
      <c r="C25" s="1045">
        <v>3.8294861590165381E-2</v>
      </c>
      <c r="D25" s="1044">
        <v>98</v>
      </c>
      <c r="E25" s="1045">
        <v>5.9975520195838516E-2</v>
      </c>
      <c r="F25" s="1044">
        <v>94</v>
      </c>
      <c r="G25" s="1045">
        <v>5.7387057387057405E-2</v>
      </c>
    </row>
    <row r="26" spans="1:12" s="64" customFormat="1" ht="22.8">
      <c r="A26" s="1046" t="s">
        <v>960</v>
      </c>
      <c r="B26" s="1044">
        <v>758</v>
      </c>
      <c r="C26" s="1045">
        <v>1.6759529495003096E-2</v>
      </c>
      <c r="D26" s="1044">
        <v>-22</v>
      </c>
      <c r="E26" s="1045">
        <v>-2.8205128205128216E-2</v>
      </c>
      <c r="F26" s="1044">
        <v>-31</v>
      </c>
      <c r="G26" s="1045">
        <v>-3.9290240811153399E-2</v>
      </c>
    </row>
    <row r="27" spans="1:12" s="64" customFormat="1">
      <c r="A27" s="1043" t="s">
        <v>222</v>
      </c>
      <c r="B27" s="1044">
        <v>2602</v>
      </c>
      <c r="C27" s="1045">
        <v>5.7530733174139911E-2</v>
      </c>
      <c r="D27" s="1044">
        <v>0</v>
      </c>
      <c r="E27" s="1045">
        <v>0</v>
      </c>
      <c r="F27" s="1044">
        <v>47</v>
      </c>
      <c r="G27" s="1045">
        <v>1.8395303326810275E-2</v>
      </c>
    </row>
    <row r="28" spans="1:12" s="64" customFormat="1">
      <c r="A28" s="1043" t="s">
        <v>223</v>
      </c>
      <c r="B28" s="1044">
        <v>849</v>
      </c>
      <c r="C28" s="1045">
        <v>1.8771557442292384E-2</v>
      </c>
      <c r="D28" s="1044">
        <v>3</v>
      </c>
      <c r="E28" s="1045">
        <v>3.5460992907800915E-3</v>
      </c>
      <c r="F28" s="1044">
        <v>3</v>
      </c>
      <c r="G28" s="1045">
        <v>3.5460992907800915E-3</v>
      </c>
    </row>
    <row r="29" spans="1:12" s="64" customFormat="1" ht="18" customHeight="1">
      <c r="A29" s="1047" t="s">
        <v>1512</v>
      </c>
      <c r="B29" s="1048">
        <v>45228</v>
      </c>
      <c r="C29" s="1049">
        <v>1.0000000000000002</v>
      </c>
      <c r="D29" s="1048">
        <v>255</v>
      </c>
      <c r="E29" s="1049">
        <v>5.6700687078914402E-3</v>
      </c>
      <c r="F29" s="1048">
        <v>659</v>
      </c>
      <c r="G29" s="1049">
        <v>1.4786062061073801E-2</v>
      </c>
    </row>
    <row r="30" spans="1:12">
      <c r="A30" s="29" t="s">
        <v>607</v>
      </c>
      <c r="I30" s="989"/>
      <c r="J30" s="989"/>
      <c r="K30" s="989"/>
      <c r="L30" s="990"/>
    </row>
    <row r="31" spans="1:12">
      <c r="A31" s="33" t="s">
        <v>1041</v>
      </c>
      <c r="B31" s="860"/>
      <c r="C31" s="972"/>
      <c r="D31" s="783"/>
      <c r="E31" s="859"/>
      <c r="F31" s="859"/>
      <c r="G31" s="859"/>
      <c r="I31" s="989"/>
      <c r="J31" s="989"/>
      <c r="K31" s="989"/>
      <c r="L31" s="990"/>
    </row>
    <row r="32" spans="1:12" ht="12.75" customHeight="1"/>
    <row r="33" spans="1:8">
      <c r="A33" s="139" t="s">
        <v>964</v>
      </c>
      <c r="H33" s="968"/>
    </row>
    <row r="34" spans="1:8">
      <c r="A34" s="556" t="s">
        <v>965</v>
      </c>
      <c r="H34" s="969"/>
    </row>
    <row r="35" spans="1:8">
      <c r="D35" s="788"/>
      <c r="E35" s="788" t="s">
        <v>43</v>
      </c>
      <c r="G35" s="744" t="s">
        <v>1398</v>
      </c>
      <c r="H35" s="322"/>
    </row>
    <row r="36" spans="1:8" ht="12.75" customHeight="1">
      <c r="D36" s="789"/>
      <c r="E36" s="789" t="s">
        <v>44</v>
      </c>
      <c r="F36" s="547"/>
      <c r="G36" s="558" t="s">
        <v>1399</v>
      </c>
      <c r="H36" s="323"/>
    </row>
    <row r="37" spans="1:8" ht="23.4" customHeight="1">
      <c r="A37" s="753"/>
      <c r="B37" s="754"/>
      <c r="C37" s="754" t="s">
        <v>1397</v>
      </c>
      <c r="D37" s="754"/>
      <c r="E37" s="1105" t="s">
        <v>599</v>
      </c>
      <c r="F37" s="1105"/>
      <c r="G37" s="1105"/>
      <c r="H37" s="323"/>
    </row>
    <row r="38" spans="1:8" ht="23.4">
      <c r="A38" s="753"/>
      <c r="B38" s="755"/>
      <c r="C38" s="756" t="s">
        <v>1400</v>
      </c>
      <c r="D38" s="755"/>
      <c r="E38" s="1109" t="s">
        <v>600</v>
      </c>
      <c r="F38" s="1109"/>
      <c r="G38" s="757" t="s">
        <v>601</v>
      </c>
      <c r="H38" s="323"/>
    </row>
    <row r="39" spans="1:8" ht="23.4">
      <c r="A39" s="1022" t="s">
        <v>1571</v>
      </c>
      <c r="B39" s="1031" t="s">
        <v>1572</v>
      </c>
      <c r="C39" s="1031" t="s">
        <v>1573</v>
      </c>
      <c r="D39" s="1031" t="s">
        <v>1574</v>
      </c>
      <c r="E39" s="1031" t="s">
        <v>1572</v>
      </c>
      <c r="F39" s="1031" t="s">
        <v>1573</v>
      </c>
      <c r="G39" s="1031" t="s">
        <v>1574</v>
      </c>
      <c r="H39" s="323"/>
    </row>
    <row r="40" spans="1:8" ht="12.75" customHeight="1">
      <c r="A40" s="78" t="s">
        <v>6</v>
      </c>
      <c r="B40" s="388">
        <v>6</v>
      </c>
      <c r="C40" s="388">
        <v>7</v>
      </c>
      <c r="D40" s="388">
        <v>13</v>
      </c>
      <c r="E40" s="388">
        <v>-1</v>
      </c>
      <c r="F40" s="388">
        <v>0</v>
      </c>
      <c r="G40" s="389">
        <v>-7.1428571428571397E-2</v>
      </c>
      <c r="H40" s="323"/>
    </row>
    <row r="41" spans="1:8" ht="12.75" customHeight="1">
      <c r="A41" s="78" t="s">
        <v>7</v>
      </c>
      <c r="B41" s="388">
        <v>419</v>
      </c>
      <c r="C41" s="388">
        <v>148</v>
      </c>
      <c r="D41" s="388">
        <v>567</v>
      </c>
      <c r="E41" s="388">
        <v>22</v>
      </c>
      <c r="F41" s="388">
        <v>5</v>
      </c>
      <c r="G41" s="389">
        <v>5.0000000000000044E-2</v>
      </c>
      <c r="H41" s="323"/>
    </row>
    <row r="42" spans="1:8" ht="12.75" customHeight="1">
      <c r="A42" s="78" t="s">
        <v>8</v>
      </c>
      <c r="B42" s="388">
        <v>1096</v>
      </c>
      <c r="C42" s="388">
        <v>817</v>
      </c>
      <c r="D42" s="388">
        <v>1913</v>
      </c>
      <c r="E42" s="388">
        <v>3</v>
      </c>
      <c r="F42" s="388">
        <v>-4</v>
      </c>
      <c r="G42" s="389">
        <v>-5.2246603970740324E-4</v>
      </c>
      <c r="H42" s="323"/>
    </row>
    <row r="43" spans="1:8" ht="12.75" customHeight="1">
      <c r="A43" s="78" t="s">
        <v>9</v>
      </c>
      <c r="B43" s="388">
        <v>2109</v>
      </c>
      <c r="C43" s="388">
        <v>1999</v>
      </c>
      <c r="D43" s="388">
        <v>4108</v>
      </c>
      <c r="E43" s="388">
        <v>-37</v>
      </c>
      <c r="F43" s="388">
        <v>-26</v>
      </c>
      <c r="G43" s="389">
        <v>-1.5104291536801706E-2</v>
      </c>
      <c r="H43" s="323"/>
    </row>
    <row r="44" spans="1:8" ht="12.75" customHeight="1">
      <c r="A44" s="78" t="s">
        <v>10</v>
      </c>
      <c r="B44" s="388">
        <v>3180</v>
      </c>
      <c r="C44" s="388">
        <v>3224</v>
      </c>
      <c r="D44" s="388">
        <v>6404</v>
      </c>
      <c r="E44" s="388">
        <v>-33</v>
      </c>
      <c r="F44" s="388">
        <v>-49</v>
      </c>
      <c r="G44" s="389">
        <v>-1.2642614862781398E-2</v>
      </c>
      <c r="H44" s="323"/>
    </row>
    <row r="45" spans="1:8" ht="12.75" customHeight="1">
      <c r="A45" s="78" t="s">
        <v>11</v>
      </c>
      <c r="B45" s="388">
        <v>3861</v>
      </c>
      <c r="C45" s="388">
        <v>3807</v>
      </c>
      <c r="D45" s="388">
        <v>7668</v>
      </c>
      <c r="E45" s="388">
        <v>32</v>
      </c>
      <c r="F45" s="388">
        <v>-4</v>
      </c>
      <c r="G45" s="389">
        <v>3.6649214659685292E-3</v>
      </c>
      <c r="H45" s="323"/>
    </row>
    <row r="46" spans="1:8" ht="12.75" customHeight="1">
      <c r="A46" s="78" t="s">
        <v>12</v>
      </c>
      <c r="B46" s="388">
        <v>4087</v>
      </c>
      <c r="C46" s="388">
        <v>4242</v>
      </c>
      <c r="D46" s="388">
        <v>8329</v>
      </c>
      <c r="E46" s="388">
        <v>-2</v>
      </c>
      <c r="F46" s="388">
        <v>33</v>
      </c>
      <c r="G46" s="389">
        <v>3.735839961436449E-3</v>
      </c>
      <c r="H46" s="323"/>
    </row>
    <row r="47" spans="1:8">
      <c r="A47" s="78" t="s">
        <v>39</v>
      </c>
      <c r="B47" s="388">
        <v>5982</v>
      </c>
      <c r="C47" s="388">
        <v>6028</v>
      </c>
      <c r="D47" s="388">
        <v>12010</v>
      </c>
      <c r="E47" s="388">
        <v>77</v>
      </c>
      <c r="F47" s="388">
        <v>30</v>
      </c>
      <c r="G47" s="389">
        <v>8.9893304209023306E-3</v>
      </c>
      <c r="H47" s="325"/>
    </row>
    <row r="48" spans="1:8" ht="12.75" customHeight="1">
      <c r="A48" s="78" t="s">
        <v>40</v>
      </c>
      <c r="B48" s="388">
        <v>2350</v>
      </c>
      <c r="C48" s="388">
        <v>1464</v>
      </c>
      <c r="D48" s="388">
        <v>3814</v>
      </c>
      <c r="E48" s="388">
        <v>32</v>
      </c>
      <c r="F48" s="388">
        <v>22</v>
      </c>
      <c r="G48" s="389">
        <v>1.4361702127659637E-2</v>
      </c>
    </row>
    <row r="49" spans="1:12" ht="12.75" customHeight="1">
      <c r="A49" s="78" t="s">
        <v>41</v>
      </c>
      <c r="B49" s="388">
        <v>183</v>
      </c>
      <c r="C49" s="388">
        <v>61</v>
      </c>
      <c r="D49" s="388">
        <v>244</v>
      </c>
      <c r="E49" s="388">
        <v>13</v>
      </c>
      <c r="F49" s="388">
        <v>4</v>
      </c>
      <c r="G49" s="389">
        <v>7.4889867841409608E-2</v>
      </c>
    </row>
    <row r="50" spans="1:12" ht="12.75" customHeight="1">
      <c r="A50" s="78" t="s">
        <v>42</v>
      </c>
      <c r="B50" s="388">
        <v>0</v>
      </c>
      <c r="C50" s="388">
        <v>3</v>
      </c>
      <c r="D50" s="388">
        <v>3</v>
      </c>
      <c r="E50" s="388">
        <v>0</v>
      </c>
      <c r="F50" s="388">
        <v>0</v>
      </c>
      <c r="G50" s="389">
        <v>0</v>
      </c>
    </row>
    <row r="51" spans="1:12" ht="23.4">
      <c r="A51" s="997" t="s">
        <v>606</v>
      </c>
      <c r="B51" s="998">
        <v>23273</v>
      </c>
      <c r="C51" s="998">
        <v>21800</v>
      </c>
      <c r="D51" s="998">
        <v>45073</v>
      </c>
      <c r="E51" s="998">
        <v>106</v>
      </c>
      <c r="F51" s="998">
        <v>11</v>
      </c>
      <c r="G51" s="999">
        <v>2.6025447103834587E-3</v>
      </c>
      <c r="H51" s="184"/>
    </row>
    <row r="52" spans="1:12" ht="12.75" customHeight="1">
      <c r="A52" s="33" t="s">
        <v>1041</v>
      </c>
      <c r="H52" s="184"/>
    </row>
    <row r="53" spans="1:12" ht="12.75" customHeight="1">
      <c r="B53" s="184"/>
      <c r="C53" s="184"/>
      <c r="D53" s="184"/>
      <c r="E53" s="184"/>
      <c r="F53" s="184"/>
      <c r="G53" s="184"/>
      <c r="H53" s="184"/>
    </row>
    <row r="54" spans="1:12">
      <c r="A54" s="645" t="s">
        <v>90</v>
      </c>
    </row>
    <row r="55" spans="1:12">
      <c r="G55" s="849" t="s">
        <v>891</v>
      </c>
    </row>
    <row r="57" spans="1:12" ht="12.75" customHeight="1"/>
    <row r="58" spans="1:12" ht="12.75" customHeight="1"/>
    <row r="59" spans="1:12" ht="12.75" customHeight="1"/>
    <row r="60" spans="1:12" ht="12.75" customHeight="1"/>
    <row r="61" spans="1:12" ht="12.75" customHeight="1"/>
    <row r="62" spans="1:12" ht="12.75" customHeight="1"/>
    <row r="63" spans="1:12" ht="12.75" customHeight="1"/>
    <row r="64" spans="1:12" ht="12.75" customHeight="1">
      <c r="I64" s="204"/>
      <c r="J64" s="204"/>
      <c r="K64" s="204"/>
      <c r="L64" s="204"/>
    </row>
    <row r="65" spans="9:12" ht="12.75" customHeight="1">
      <c r="I65" s="204"/>
      <c r="J65" s="204"/>
      <c r="K65" s="204"/>
      <c r="L65" s="204"/>
    </row>
    <row r="66" spans="9:12" ht="12.75" customHeight="1">
      <c r="I66" s="204"/>
      <c r="J66" s="204"/>
      <c r="K66" s="204"/>
      <c r="L66" s="204"/>
    </row>
    <row r="67" spans="9:12" ht="12.75" customHeight="1">
      <c r="I67" s="1137"/>
      <c r="J67" s="1137"/>
      <c r="K67" s="204"/>
      <c r="L67" s="204"/>
    </row>
    <row r="68" spans="9:12" ht="12.75" customHeight="1">
      <c r="I68" s="341"/>
      <c r="J68" s="1134"/>
      <c r="K68" s="204"/>
      <c r="L68" s="204"/>
    </row>
    <row r="69" spans="9:12" ht="12.75" customHeight="1">
      <c r="I69" s="343"/>
      <c r="J69" s="1135"/>
      <c r="K69" s="204"/>
      <c r="L69" s="204"/>
    </row>
    <row r="70" spans="9:12" ht="12.75" customHeight="1">
      <c r="I70" s="345"/>
      <c r="J70" s="346"/>
      <c r="K70" s="204"/>
      <c r="L70" s="204"/>
    </row>
    <row r="71" spans="9:12" ht="12.75" customHeight="1">
      <c r="I71" s="345"/>
      <c r="J71" s="346"/>
      <c r="K71" s="204"/>
      <c r="L71" s="204"/>
    </row>
    <row r="72" spans="9:12" ht="12.75" customHeight="1">
      <c r="I72" s="345"/>
      <c r="J72" s="346"/>
      <c r="K72" s="204"/>
      <c r="L72" s="204"/>
    </row>
    <row r="73" spans="9:12" ht="12.75" customHeight="1">
      <c r="I73" s="345"/>
      <c r="J73" s="346"/>
      <c r="K73" s="204"/>
      <c r="L73" s="204"/>
    </row>
    <row r="74" spans="9:12" ht="12.75" customHeight="1">
      <c r="I74" s="345"/>
      <c r="J74" s="346"/>
      <c r="K74" s="204"/>
      <c r="L74" s="204"/>
    </row>
    <row r="75" spans="9:12" ht="12.75" customHeight="1">
      <c r="I75" s="204"/>
      <c r="J75" s="204"/>
      <c r="K75" s="204"/>
      <c r="L75" s="204"/>
    </row>
    <row r="76" spans="9:12" ht="12.75" customHeight="1">
      <c r="I76" s="204"/>
      <c r="J76" s="204"/>
      <c r="K76" s="204"/>
      <c r="L76" s="204"/>
    </row>
    <row r="77" spans="9:12" ht="12.75" customHeight="1">
      <c r="I77" s="204"/>
      <c r="J77" s="204"/>
      <c r="K77" s="204"/>
      <c r="L77" s="204"/>
    </row>
    <row r="78" spans="9:12" ht="12.75" customHeight="1"/>
    <row r="79" spans="9:12" ht="12.75" customHeight="1"/>
    <row r="80" spans="9:12" ht="12.75" customHeight="1"/>
    <row r="81" spans="1:4" ht="12.75" customHeight="1">
      <c r="A81" s="48"/>
    </row>
    <row r="82" spans="1:4" ht="12.75" customHeight="1">
      <c r="A82" s="51"/>
    </row>
    <row r="83" spans="1:4" ht="12.75" customHeight="1"/>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c r="D93" s="14" t="s">
        <v>608</v>
      </c>
    </row>
    <row r="94" spans="1:4" ht="12.75" customHeight="1"/>
    <row r="95" spans="1:4" ht="12.75" customHeight="1"/>
    <row r="96" spans="1:4" ht="12.75" customHeight="1"/>
    <row r="97" ht="12.75" customHeight="1"/>
    <row r="98" ht="12.75" customHeight="1"/>
    <row r="99" ht="12.75" customHeight="1"/>
    <row r="100" ht="12.75" customHeight="1"/>
  </sheetData>
  <mergeCells count="12">
    <mergeCell ref="J68:J69"/>
    <mergeCell ref="D6:E6"/>
    <mergeCell ref="F6:G6"/>
    <mergeCell ref="E37:G37"/>
    <mergeCell ref="E38:F38"/>
    <mergeCell ref="I67:J67"/>
    <mergeCell ref="A4:A8"/>
    <mergeCell ref="B4:G4"/>
    <mergeCell ref="B5:C5"/>
    <mergeCell ref="D5:E5"/>
    <mergeCell ref="F5:G5"/>
    <mergeCell ref="B6:C6"/>
  </mergeCells>
  <hyperlinks>
    <hyperlink ref="A54"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RowHeight="14.4"/>
  <cols>
    <col min="1" max="1" width="28" style="272" customWidth="1"/>
    <col min="2" max="2" width="11.6640625" style="272" customWidth="1"/>
    <col min="3" max="3" width="10.88671875" style="272" customWidth="1"/>
    <col min="4" max="4" width="11.21875" style="272" customWidth="1"/>
    <col min="5" max="5" width="11.109375" style="272" customWidth="1"/>
    <col min="6" max="6" width="11.21875" style="272" customWidth="1"/>
    <col min="7" max="8" width="11.109375" style="272" customWidth="1"/>
    <col min="9" max="9" width="11.21875" style="272" customWidth="1"/>
    <col min="10" max="11" width="10.109375" style="272" customWidth="1"/>
    <col min="12" max="12" width="11" style="272" customWidth="1"/>
    <col min="13" max="16384" width="8.88671875" style="272"/>
  </cols>
  <sheetData>
    <row r="1" spans="1:12" ht="15.6">
      <c r="A1" s="153" t="s">
        <v>1515</v>
      </c>
      <c r="I1" s="140" t="str">
        <f>Naslovnica!A20</f>
        <v>Prosinac 2020.</v>
      </c>
      <c r="L1" s="140"/>
    </row>
    <row r="2" spans="1:12">
      <c r="A2" s="584" t="s">
        <v>1516</v>
      </c>
      <c r="I2" s="558" t="str">
        <f>Naslovnica!A24</f>
        <v>December 2020</v>
      </c>
      <c r="L2" s="558"/>
    </row>
    <row r="3" spans="1:12" ht="10.199999999999999" customHeight="1">
      <c r="A3" s="584"/>
      <c r="I3" s="558"/>
      <c r="L3" s="558"/>
    </row>
    <row r="4" spans="1:12" ht="12.75" customHeight="1">
      <c r="I4" s="14" t="s">
        <v>615</v>
      </c>
    </row>
    <row r="5" spans="1:12" ht="19.8" customHeight="1">
      <c r="A5" s="1111" t="s">
        <v>1575</v>
      </c>
      <c r="B5" s="1113" t="s">
        <v>1553</v>
      </c>
      <c r="C5" s="1113"/>
      <c r="D5" s="1113"/>
      <c r="E5" s="1113"/>
      <c r="F5" s="1114" t="s">
        <v>1555</v>
      </c>
      <c r="G5" s="1115" t="s">
        <v>1552</v>
      </c>
      <c r="H5" s="1111" t="s">
        <v>1554</v>
      </c>
      <c r="I5" s="1111" t="s">
        <v>1577</v>
      </c>
    </row>
    <row r="6" spans="1:12" s="64" customFormat="1" ht="69" customHeight="1">
      <c r="A6" s="1111"/>
      <c r="B6" s="1023" t="s">
        <v>1548</v>
      </c>
      <c r="C6" s="1023" t="s">
        <v>1549</v>
      </c>
      <c r="D6" s="1023" t="s">
        <v>1550</v>
      </c>
      <c r="E6" s="1023" t="s">
        <v>1551</v>
      </c>
      <c r="F6" s="1114"/>
      <c r="G6" s="1115"/>
      <c r="H6" s="1111"/>
      <c r="I6" s="1111"/>
      <c r="J6" s="973"/>
    </row>
    <row r="7" spans="1:12" s="64" customFormat="1">
      <c r="A7" s="1008" t="s">
        <v>954</v>
      </c>
      <c r="B7" s="1050">
        <v>163.1</v>
      </c>
      <c r="C7" s="1050">
        <v>42.940750000000001</v>
      </c>
      <c r="D7" s="1050">
        <v>266.44824</v>
      </c>
      <c r="E7" s="1050">
        <v>0</v>
      </c>
      <c r="F7" s="1051">
        <v>472.48899</v>
      </c>
      <c r="G7" s="1052">
        <v>1.6381333105229521</v>
      </c>
      <c r="H7" s="1051">
        <v>2439.0542899999964</v>
      </c>
      <c r="I7" s="1051">
        <v>21129.899830000002</v>
      </c>
    </row>
    <row r="8" spans="1:12" s="64" customFormat="1">
      <c r="A8" s="1008" t="s">
        <v>936</v>
      </c>
      <c r="B8" s="1050">
        <v>10.37965</v>
      </c>
      <c r="C8" s="1050">
        <v>231.28190000000001</v>
      </c>
      <c r="D8" s="1050">
        <v>141.31440000000001</v>
      </c>
      <c r="E8" s="1050">
        <v>0</v>
      </c>
      <c r="F8" s="1051">
        <v>382.97595000000001</v>
      </c>
      <c r="G8" s="1052">
        <v>0.56843471484250552</v>
      </c>
      <c r="H8" s="1051">
        <v>1424.4660899999981</v>
      </c>
      <c r="I8" s="1051">
        <v>18236.964779999991</v>
      </c>
    </row>
    <row r="9" spans="1:12" s="64" customFormat="1">
      <c r="A9" s="1008" t="s">
        <v>211</v>
      </c>
      <c r="B9" s="1050">
        <v>13.23868</v>
      </c>
      <c r="C9" s="1050">
        <v>97.214439999999996</v>
      </c>
      <c r="D9" s="1050">
        <v>111.3017</v>
      </c>
      <c r="E9" s="1050">
        <v>0</v>
      </c>
      <c r="F9" s="1051">
        <v>221.75482</v>
      </c>
      <c r="G9" s="1052">
        <v>2.7063544672007716</v>
      </c>
      <c r="H9" s="1051">
        <v>979.05654999999388</v>
      </c>
      <c r="I9" s="1051">
        <v>37571.702489999989</v>
      </c>
    </row>
    <row r="10" spans="1:12" s="64" customFormat="1">
      <c r="A10" s="1008" t="s">
        <v>956</v>
      </c>
      <c r="B10" s="1050">
        <v>599.96845999999994</v>
      </c>
      <c r="C10" s="1050">
        <v>49.992800000000003</v>
      </c>
      <c r="D10" s="1050">
        <v>508.06209000000001</v>
      </c>
      <c r="E10" s="1050">
        <v>0</v>
      </c>
      <c r="F10" s="1051">
        <v>1158.0233499999999</v>
      </c>
      <c r="G10" s="1052">
        <v>0.882131670398971</v>
      </c>
      <c r="H10" s="1051">
        <v>8205.7640800000081</v>
      </c>
      <c r="I10" s="1051">
        <v>90315.392660000027</v>
      </c>
    </row>
    <row r="11" spans="1:12" s="64" customFormat="1">
      <c r="A11" s="1008" t="s">
        <v>212</v>
      </c>
      <c r="B11" s="1050">
        <v>10.64</v>
      </c>
      <c r="C11" s="1050">
        <v>265.02959999999996</v>
      </c>
      <c r="D11" s="1050">
        <v>144.88470999999998</v>
      </c>
      <c r="E11" s="1050">
        <v>0</v>
      </c>
      <c r="F11" s="1051">
        <v>420.55430999999993</v>
      </c>
      <c r="G11" s="1052">
        <v>2.9385595686630781</v>
      </c>
      <c r="H11" s="1051">
        <v>1258.4922299999998</v>
      </c>
      <c r="I11" s="1051">
        <v>5786.8609399999987</v>
      </c>
    </row>
    <row r="12" spans="1:12" s="64" customFormat="1">
      <c r="A12" s="1008" t="s">
        <v>213</v>
      </c>
      <c r="B12" s="1050">
        <v>908.26963000000001</v>
      </c>
      <c r="C12" s="1050">
        <v>418.67361999999997</v>
      </c>
      <c r="D12" s="1050">
        <v>1575.25731</v>
      </c>
      <c r="E12" s="1050">
        <v>13.00957</v>
      </c>
      <c r="F12" s="1051">
        <v>2915.2101300000004</v>
      </c>
      <c r="G12" s="1052">
        <v>1.9560344436845054</v>
      </c>
      <c r="H12" s="1051">
        <v>14108.861520000006</v>
      </c>
      <c r="I12" s="1051">
        <v>154448.15799000004</v>
      </c>
    </row>
    <row r="13" spans="1:12" s="64" customFormat="1">
      <c r="A13" s="1009" t="s">
        <v>214</v>
      </c>
      <c r="B13" s="1050">
        <v>254.42949999999999</v>
      </c>
      <c r="C13" s="1050">
        <v>566.24429000000009</v>
      </c>
      <c r="D13" s="1050">
        <v>995.55699000000004</v>
      </c>
      <c r="E13" s="1050">
        <v>79.764279999999999</v>
      </c>
      <c r="F13" s="1051">
        <v>1895.9950600000002</v>
      </c>
      <c r="G13" s="1052">
        <v>1.5545663187287078</v>
      </c>
      <c r="H13" s="1051">
        <v>9620.9432699999888</v>
      </c>
      <c r="I13" s="1051">
        <v>108917.71655999994</v>
      </c>
    </row>
    <row r="14" spans="1:12" s="64" customFormat="1">
      <c r="A14" s="1010" t="s">
        <v>215</v>
      </c>
      <c r="B14" s="1050">
        <v>380.2</v>
      </c>
      <c r="C14" s="1050">
        <v>746.44600000000003</v>
      </c>
      <c r="D14" s="1050">
        <v>587.09567000000004</v>
      </c>
      <c r="E14" s="1050">
        <v>0</v>
      </c>
      <c r="F14" s="1051">
        <v>1713.7416699999999</v>
      </c>
      <c r="G14" s="1052">
        <v>2.7581763237666159</v>
      </c>
      <c r="H14" s="1051">
        <v>5018.8239499999763</v>
      </c>
      <c r="I14" s="1051">
        <v>91382.550670000041</v>
      </c>
    </row>
    <row r="15" spans="1:12" s="64" customFormat="1">
      <c r="A15" s="1010" t="s">
        <v>216</v>
      </c>
      <c r="B15" s="1050">
        <v>1366.5</v>
      </c>
      <c r="C15" s="1050">
        <v>174.07567</v>
      </c>
      <c r="D15" s="1050">
        <v>2102.3609999999999</v>
      </c>
      <c r="E15" s="1050">
        <v>0</v>
      </c>
      <c r="F15" s="1051">
        <v>3642.93667</v>
      </c>
      <c r="G15" s="1052">
        <v>1.4166897532105569</v>
      </c>
      <c r="H15" s="1051">
        <v>20296.680999999837</v>
      </c>
      <c r="I15" s="1051">
        <v>155741.26258999997</v>
      </c>
    </row>
    <row r="16" spans="1:12" s="64" customFormat="1">
      <c r="A16" s="1010" t="s">
        <v>217</v>
      </c>
      <c r="B16" s="1050">
        <v>3571.6668199999999</v>
      </c>
      <c r="C16" s="1050">
        <v>1109.2637299999999</v>
      </c>
      <c r="D16" s="1050">
        <v>1871.61635</v>
      </c>
      <c r="E16" s="1050">
        <v>0</v>
      </c>
      <c r="F16" s="1051">
        <v>6552.5469000000003</v>
      </c>
      <c r="G16" s="1052">
        <v>3.4356001065402877</v>
      </c>
      <c r="H16" s="1051">
        <v>18294.947579999978</v>
      </c>
      <c r="I16" s="1051">
        <v>259243.14674000003</v>
      </c>
    </row>
    <row r="17" spans="1:12" s="64" customFormat="1">
      <c r="A17" s="1010" t="s">
        <v>704</v>
      </c>
      <c r="B17" s="1050">
        <v>282.7</v>
      </c>
      <c r="C17" s="1050">
        <v>317.7568</v>
      </c>
      <c r="D17" s="1050">
        <v>2069.355</v>
      </c>
      <c r="E17" s="1050">
        <v>0</v>
      </c>
      <c r="F17" s="1051">
        <v>2669.8117999999999</v>
      </c>
      <c r="G17" s="1052">
        <v>8.3546313945339872</v>
      </c>
      <c r="H17" s="1051">
        <v>5842.7982999999986</v>
      </c>
      <c r="I17" s="1051">
        <v>37805.965409999997</v>
      </c>
    </row>
    <row r="18" spans="1:12" s="64" customFormat="1">
      <c r="A18" s="1009" t="s">
        <v>218</v>
      </c>
      <c r="B18" s="1050">
        <v>318</v>
      </c>
      <c r="C18" s="1050">
        <v>46.616</v>
      </c>
      <c r="D18" s="1050">
        <v>397.52415000000002</v>
      </c>
      <c r="E18" s="1050">
        <v>0</v>
      </c>
      <c r="F18" s="1051">
        <v>762.14014999999995</v>
      </c>
      <c r="G18" s="1052">
        <v>1.6731160978278785</v>
      </c>
      <c r="H18" s="1051">
        <v>4022.5895199999977</v>
      </c>
      <c r="I18" s="1051">
        <v>23031.284020000006</v>
      </c>
    </row>
    <row r="19" spans="1:12" s="64" customFormat="1">
      <c r="A19" s="1009" t="s">
        <v>219</v>
      </c>
      <c r="B19" s="1050">
        <v>5237.3500000000004</v>
      </c>
      <c r="C19" s="1050">
        <v>329.92633000000001</v>
      </c>
      <c r="D19" s="1050">
        <v>874.81619999999998</v>
      </c>
      <c r="E19" s="1050">
        <v>99.240539999999996</v>
      </c>
      <c r="F19" s="1051">
        <v>6541.3330700000006</v>
      </c>
      <c r="G19" s="1052">
        <v>74.836856342674707</v>
      </c>
      <c r="H19" s="1051">
        <v>8044.0042699999867</v>
      </c>
      <c r="I19" s="1051">
        <v>37843.909989999986</v>
      </c>
    </row>
    <row r="20" spans="1:12" s="64" customFormat="1">
      <c r="A20" s="1009" t="s">
        <v>224</v>
      </c>
      <c r="B20" s="1050">
        <v>22.917000000000002</v>
      </c>
      <c r="C20" s="1050">
        <v>27.06</v>
      </c>
      <c r="D20" s="1050">
        <v>47.470649999999999</v>
      </c>
      <c r="E20" s="1050">
        <v>0</v>
      </c>
      <c r="F20" s="1051">
        <v>97.44765000000001</v>
      </c>
      <c r="G20" s="1052">
        <v>2.3251218416125581</v>
      </c>
      <c r="H20" s="1051">
        <v>494.2965099999999</v>
      </c>
      <c r="I20" s="1051">
        <v>1945.9689600000002</v>
      </c>
    </row>
    <row r="21" spans="1:12" s="64" customFormat="1">
      <c r="A21" s="1009" t="s">
        <v>268</v>
      </c>
      <c r="B21" s="1050">
        <v>5.1959999999999997</v>
      </c>
      <c r="C21" s="1050">
        <v>57.177</v>
      </c>
      <c r="D21" s="1050">
        <v>62.354999999999997</v>
      </c>
      <c r="E21" s="1050">
        <v>0</v>
      </c>
      <c r="F21" s="1051">
        <v>124.72799999999999</v>
      </c>
      <c r="G21" s="1052">
        <v>2.4813967119770006</v>
      </c>
      <c r="H21" s="1051">
        <v>546.44399999999996</v>
      </c>
      <c r="I21" s="1051">
        <v>1173.6982399999999</v>
      </c>
    </row>
    <row r="22" spans="1:12" s="64" customFormat="1">
      <c r="A22" s="1009" t="s">
        <v>266</v>
      </c>
      <c r="B22" s="1050">
        <v>0</v>
      </c>
      <c r="C22" s="1050">
        <v>118.58111</v>
      </c>
      <c r="D22" s="1050">
        <v>1745.05159</v>
      </c>
      <c r="E22" s="1050">
        <v>0</v>
      </c>
      <c r="F22" s="1051">
        <v>1863.6327000000001</v>
      </c>
      <c r="G22" s="1052">
        <v>137.54975094788492</v>
      </c>
      <c r="H22" s="1051">
        <v>16256.375960000005</v>
      </c>
      <c r="I22" s="1051">
        <v>54813.378040000003</v>
      </c>
    </row>
    <row r="23" spans="1:12" s="64" customFormat="1">
      <c r="A23" s="1009" t="s">
        <v>220</v>
      </c>
      <c r="B23" s="1050">
        <v>1540</v>
      </c>
      <c r="C23" s="1050">
        <v>1197.37408</v>
      </c>
      <c r="D23" s="1050">
        <v>479.81796999999995</v>
      </c>
      <c r="E23" s="1050">
        <v>0</v>
      </c>
      <c r="F23" s="1051">
        <v>3217.1920500000001</v>
      </c>
      <c r="G23" s="1052">
        <v>16.915556942036527</v>
      </c>
      <c r="H23" s="1051">
        <v>5078.1016399999935</v>
      </c>
      <c r="I23" s="1051">
        <v>32157.541160000001</v>
      </c>
    </row>
    <row r="24" spans="1:12" s="64" customFormat="1">
      <c r="A24" s="1008" t="s">
        <v>221</v>
      </c>
      <c r="B24" s="1050">
        <v>17.600000000000001</v>
      </c>
      <c r="C24" s="1050">
        <v>755.36243000000002</v>
      </c>
      <c r="D24" s="1050">
        <v>381.73566999999997</v>
      </c>
      <c r="E24" s="1050">
        <v>0</v>
      </c>
      <c r="F24" s="1051">
        <v>1154.6981000000001</v>
      </c>
      <c r="G24" s="1052">
        <v>2.9013339631158286</v>
      </c>
      <c r="H24" s="1051">
        <v>3932.2107600000018</v>
      </c>
      <c r="I24" s="1051">
        <v>34404.395050000014</v>
      </c>
    </row>
    <row r="25" spans="1:12" s="64" customFormat="1">
      <c r="A25" s="1009" t="s">
        <v>222</v>
      </c>
      <c r="B25" s="1050">
        <v>0</v>
      </c>
      <c r="C25" s="1050">
        <v>608.73314000000005</v>
      </c>
      <c r="D25" s="1050">
        <v>528.69254000000001</v>
      </c>
      <c r="E25" s="1050">
        <v>0</v>
      </c>
      <c r="F25" s="1051">
        <v>1137.4256800000001</v>
      </c>
      <c r="G25" s="1052">
        <v>3.4846194117103888</v>
      </c>
      <c r="H25" s="1051">
        <v>4363.0022700000009</v>
      </c>
      <c r="I25" s="1051">
        <v>32409.430939999995</v>
      </c>
    </row>
    <row r="26" spans="1:12" s="64" customFormat="1">
      <c r="A26" s="1009" t="s">
        <v>223</v>
      </c>
      <c r="B26" s="1050">
        <v>0</v>
      </c>
      <c r="C26" s="1050">
        <v>526.33601999999996</v>
      </c>
      <c r="D26" s="1050">
        <v>230.67613</v>
      </c>
      <c r="E26" s="1050">
        <v>0</v>
      </c>
      <c r="F26" s="1051">
        <v>757.01215000000002</v>
      </c>
      <c r="G26" s="1052">
        <v>1.6372882464847374</v>
      </c>
      <c r="H26" s="1051">
        <v>2062.5906499999983</v>
      </c>
      <c r="I26" s="1051">
        <v>43418.304050000042</v>
      </c>
    </row>
    <row r="27" spans="1:12" s="64" customFormat="1" ht="21.6" customHeight="1">
      <c r="A27" s="979" t="s">
        <v>1509</v>
      </c>
      <c r="B27" s="1053">
        <v>14702.155739999998</v>
      </c>
      <c r="C27" s="1053">
        <v>7686.0857100000012</v>
      </c>
      <c r="D27" s="1053">
        <v>15121.393359999996</v>
      </c>
      <c r="E27" s="1053">
        <v>192.01438999999999</v>
      </c>
      <c r="F27" s="1054">
        <v>37701.6492</v>
      </c>
      <c r="G27" s="1055">
        <v>3.639749527888295</v>
      </c>
      <c r="H27" s="1054">
        <v>132289.50443999976</v>
      </c>
      <c r="I27" s="1054">
        <v>1293454.4410100004</v>
      </c>
    </row>
    <row r="28" spans="1:12">
      <c r="A28" s="29" t="s">
        <v>607</v>
      </c>
      <c r="I28" s="989"/>
      <c r="J28" s="989"/>
      <c r="K28" s="989"/>
      <c r="L28" s="990"/>
    </row>
    <row r="29" spans="1:12">
      <c r="A29" s="33" t="s">
        <v>1041</v>
      </c>
      <c r="B29" s="860"/>
      <c r="C29" s="972"/>
      <c r="D29" s="783"/>
      <c r="E29" s="859"/>
      <c r="F29" s="859"/>
      <c r="G29" s="859"/>
      <c r="I29" s="989"/>
      <c r="J29" s="989"/>
      <c r="K29" s="989"/>
      <c r="L29" s="990"/>
    </row>
    <row r="30" spans="1:12" ht="12.75" customHeight="1">
      <c r="A30" s="272" t="s">
        <v>1578</v>
      </c>
    </row>
    <row r="31" spans="1:12" ht="12.75" customHeight="1">
      <c r="A31" s="1035" t="s">
        <v>1583</v>
      </c>
    </row>
    <row r="32" spans="1:12" ht="12.75" customHeight="1"/>
    <row r="33" spans="1:13">
      <c r="A33" s="153" t="s">
        <v>1517</v>
      </c>
      <c r="H33" s="968"/>
      <c r="L33" s="140" t="str">
        <f>I1</f>
        <v>Prosinac 2020.</v>
      </c>
    </row>
    <row r="34" spans="1:13">
      <c r="A34" s="584" t="s">
        <v>1518</v>
      </c>
      <c r="H34" s="969"/>
      <c r="L34" s="558" t="str">
        <f>I2</f>
        <v>December 2020</v>
      </c>
    </row>
    <row r="35" spans="1:13" ht="10.199999999999999" customHeight="1">
      <c r="A35" s="584"/>
      <c r="H35" s="969"/>
    </row>
    <row r="36" spans="1:13" ht="10.199999999999999" customHeight="1">
      <c r="A36" s="584"/>
      <c r="H36" s="969"/>
      <c r="L36" s="14" t="s">
        <v>615</v>
      </c>
    </row>
    <row r="37" spans="1:13" s="64" customFormat="1" ht="14.4" customHeight="1">
      <c r="A37" s="1111" t="s">
        <v>1575</v>
      </c>
      <c r="B37" s="1112" t="s">
        <v>1558</v>
      </c>
      <c r="C37" s="1112"/>
      <c r="D37" s="1112"/>
      <c r="E37" s="1112"/>
      <c r="F37" s="1116" t="s">
        <v>1559</v>
      </c>
      <c r="G37" s="1116"/>
      <c r="H37" s="1116"/>
      <c r="I37" s="1114" t="s">
        <v>1557</v>
      </c>
      <c r="J37" s="1115" t="s">
        <v>1552</v>
      </c>
      <c r="K37" s="1111" t="s">
        <v>1554</v>
      </c>
      <c r="L37" s="1111" t="s">
        <v>1579</v>
      </c>
      <c r="M37" s="973"/>
    </row>
    <row r="38" spans="1:13" s="64" customFormat="1" ht="94.8" customHeight="1">
      <c r="A38" s="1111"/>
      <c r="B38" s="1023" t="s">
        <v>1561</v>
      </c>
      <c r="C38" s="1023" t="s">
        <v>1562</v>
      </c>
      <c r="D38" s="1023" t="s">
        <v>1563</v>
      </c>
      <c r="E38" s="1023" t="s">
        <v>1564</v>
      </c>
      <c r="F38" s="1023" t="s">
        <v>1560</v>
      </c>
      <c r="G38" s="1023" t="s">
        <v>1565</v>
      </c>
      <c r="H38" s="1023" t="s">
        <v>1510</v>
      </c>
      <c r="I38" s="1114"/>
      <c r="J38" s="1115"/>
      <c r="K38" s="1111"/>
      <c r="L38" s="1111"/>
    </row>
    <row r="39" spans="1:13" s="64" customFormat="1">
      <c r="A39" s="1008" t="s">
        <v>954</v>
      </c>
      <c r="B39" s="1050">
        <v>0</v>
      </c>
      <c r="C39" s="1050">
        <v>0</v>
      </c>
      <c r="D39" s="1050">
        <v>0</v>
      </c>
      <c r="E39" s="1050">
        <v>0</v>
      </c>
      <c r="F39" s="1050">
        <v>0</v>
      </c>
      <c r="G39" s="1050">
        <v>0</v>
      </c>
      <c r="H39" s="1050">
        <v>0</v>
      </c>
      <c r="I39" s="1051">
        <v>0</v>
      </c>
      <c r="J39" s="1056" t="s">
        <v>155</v>
      </c>
      <c r="K39" s="1051">
        <v>306.08654999999999</v>
      </c>
      <c r="L39" s="1051">
        <v>1762.8870000000002</v>
      </c>
    </row>
    <row r="40" spans="1:13" s="64" customFormat="1">
      <c r="A40" s="1008" t="s">
        <v>936</v>
      </c>
      <c r="B40" s="1050">
        <v>0</v>
      </c>
      <c r="C40" s="1050">
        <v>0</v>
      </c>
      <c r="D40" s="1050">
        <v>0</v>
      </c>
      <c r="E40" s="1050">
        <v>11.407489999999999</v>
      </c>
      <c r="F40" s="1050">
        <v>0</v>
      </c>
      <c r="G40" s="1050">
        <v>5.4302099999999998</v>
      </c>
      <c r="H40" s="1050">
        <v>0</v>
      </c>
      <c r="I40" s="1051">
        <v>16.837699999999998</v>
      </c>
      <c r="J40" s="1056">
        <v>1</v>
      </c>
      <c r="K40" s="1051">
        <v>409.24652000000015</v>
      </c>
      <c r="L40" s="1051">
        <v>3945.1381099999994</v>
      </c>
    </row>
    <row r="41" spans="1:13" s="64" customFormat="1">
      <c r="A41" s="1008" t="s">
        <v>211</v>
      </c>
      <c r="B41" s="1050">
        <v>153.67944</v>
      </c>
      <c r="C41" s="1050">
        <v>0</v>
      </c>
      <c r="D41" s="1050">
        <v>0</v>
      </c>
      <c r="E41" s="1050">
        <v>0</v>
      </c>
      <c r="F41" s="1050">
        <v>0</v>
      </c>
      <c r="G41" s="1050">
        <v>0</v>
      </c>
      <c r="H41" s="1050">
        <v>0</v>
      </c>
      <c r="I41" s="1051">
        <v>153.67944</v>
      </c>
      <c r="J41" s="1056">
        <v>-0.10135004987385066</v>
      </c>
      <c r="K41" s="1051">
        <v>2277.6138700000083</v>
      </c>
      <c r="L41" s="1051">
        <v>27624.008270000013</v>
      </c>
    </row>
    <row r="42" spans="1:13" s="64" customFormat="1">
      <c r="A42" s="1008" t="s">
        <v>956</v>
      </c>
      <c r="B42" s="1050">
        <v>0</v>
      </c>
      <c r="C42" s="1050">
        <v>0</v>
      </c>
      <c r="D42" s="1050">
        <v>0</v>
      </c>
      <c r="E42" s="1050">
        <v>0</v>
      </c>
      <c r="F42" s="1050">
        <v>0</v>
      </c>
      <c r="G42" s="1050">
        <v>2.1747899999999998</v>
      </c>
      <c r="H42" s="1050">
        <v>0</v>
      </c>
      <c r="I42" s="1051">
        <v>2.1747899999999998</v>
      </c>
      <c r="J42" s="1056">
        <v>1</v>
      </c>
      <c r="K42" s="1051">
        <v>6571.8823999999986</v>
      </c>
      <c r="L42" s="1051">
        <v>28580.55805</v>
      </c>
    </row>
    <row r="43" spans="1:13" s="64" customFormat="1">
      <c r="A43" s="1008" t="s">
        <v>212</v>
      </c>
      <c r="B43" s="1050">
        <v>0</v>
      </c>
      <c r="C43" s="1050">
        <v>0</v>
      </c>
      <c r="D43" s="1050">
        <v>0</v>
      </c>
      <c r="E43" s="1050">
        <v>0</v>
      </c>
      <c r="F43" s="1050">
        <v>0</v>
      </c>
      <c r="G43" s="1050">
        <v>0</v>
      </c>
      <c r="H43" s="1050">
        <v>0</v>
      </c>
      <c r="I43" s="1051">
        <v>0</v>
      </c>
      <c r="J43" s="1056" t="s">
        <v>155</v>
      </c>
      <c r="K43" s="1051">
        <v>211.99501000000006</v>
      </c>
      <c r="L43" s="1051">
        <v>313.46717000000007</v>
      </c>
    </row>
    <row r="44" spans="1:13" s="64" customFormat="1">
      <c r="A44" s="1008" t="s">
        <v>213</v>
      </c>
      <c r="B44" s="1050">
        <v>35.049469999999999</v>
      </c>
      <c r="C44" s="1050">
        <v>0</v>
      </c>
      <c r="D44" s="1050">
        <v>0</v>
      </c>
      <c r="E44" s="1050">
        <v>0</v>
      </c>
      <c r="F44" s="1050">
        <v>0</v>
      </c>
      <c r="G44" s="1050">
        <v>670.42124000000001</v>
      </c>
      <c r="H44" s="1050">
        <v>0</v>
      </c>
      <c r="I44" s="1051">
        <v>705.47071000000005</v>
      </c>
      <c r="J44" s="1056">
        <v>8.1710914415929334</v>
      </c>
      <c r="K44" s="1051">
        <v>3533.3635100000029</v>
      </c>
      <c r="L44" s="1051">
        <v>25720.05255</v>
      </c>
    </row>
    <row r="45" spans="1:13" s="64" customFormat="1">
      <c r="A45" s="1009" t="s">
        <v>214</v>
      </c>
      <c r="B45" s="1050">
        <v>0</v>
      </c>
      <c r="C45" s="1050">
        <v>0</v>
      </c>
      <c r="D45" s="1050">
        <v>0</v>
      </c>
      <c r="E45" s="1050">
        <v>0</v>
      </c>
      <c r="F45" s="1050">
        <v>0</v>
      </c>
      <c r="G45" s="1050">
        <v>522.56292999999994</v>
      </c>
      <c r="H45" s="1050">
        <v>0</v>
      </c>
      <c r="I45" s="1051">
        <v>522.56292999999994</v>
      </c>
      <c r="J45" s="1056">
        <v>4.6529192855867985E-2</v>
      </c>
      <c r="K45" s="1051">
        <v>7313.6845900000044</v>
      </c>
      <c r="L45" s="1051">
        <v>43592.7379</v>
      </c>
    </row>
    <row r="46" spans="1:13" s="64" customFormat="1">
      <c r="A46" s="1010" t="s">
        <v>215</v>
      </c>
      <c r="B46" s="1050">
        <v>0</v>
      </c>
      <c r="C46" s="1050">
        <v>0</v>
      </c>
      <c r="D46" s="1050">
        <v>107.89285000000001</v>
      </c>
      <c r="E46" s="1050">
        <v>22.762119999999999</v>
      </c>
      <c r="F46" s="1050">
        <v>42.36759</v>
      </c>
      <c r="G46" s="1050">
        <v>0</v>
      </c>
      <c r="H46" s="1050">
        <v>0</v>
      </c>
      <c r="I46" s="1051">
        <v>173.02256000000003</v>
      </c>
      <c r="J46" s="1056">
        <v>0.25193516342389022</v>
      </c>
      <c r="K46" s="1051">
        <v>1974.94451999999</v>
      </c>
      <c r="L46" s="1051">
        <v>39573.04457999998</v>
      </c>
    </row>
    <row r="47" spans="1:13" s="64" customFormat="1">
      <c r="A47" s="1010" t="s">
        <v>216</v>
      </c>
      <c r="B47" s="1050">
        <v>0.15</v>
      </c>
      <c r="C47" s="1050">
        <v>0</v>
      </c>
      <c r="D47" s="1050">
        <v>248.22089000000003</v>
      </c>
      <c r="E47" s="1050">
        <v>133.54301000000001</v>
      </c>
      <c r="F47" s="1050">
        <v>5.1749999999999998</v>
      </c>
      <c r="G47" s="1050">
        <v>0.74923000000000006</v>
      </c>
      <c r="H47" s="1050">
        <v>0</v>
      </c>
      <c r="I47" s="1051">
        <v>387.83813000000004</v>
      </c>
      <c r="J47" s="1056">
        <v>-4.0721404528749616E-2</v>
      </c>
      <c r="K47" s="1051">
        <v>4000.8705200000022</v>
      </c>
      <c r="L47" s="1051">
        <v>19254.026909999997</v>
      </c>
    </row>
    <row r="48" spans="1:13" s="64" customFormat="1">
      <c r="A48" s="1010" t="s">
        <v>217</v>
      </c>
      <c r="B48" s="1050">
        <v>6.2573299999999996</v>
      </c>
      <c r="C48" s="1050">
        <v>0</v>
      </c>
      <c r="D48" s="1050">
        <v>251.97792000000001</v>
      </c>
      <c r="E48" s="1050">
        <v>274.89078000000001</v>
      </c>
      <c r="F48" s="1050">
        <v>58.965540000000004</v>
      </c>
      <c r="G48" s="1050">
        <v>0</v>
      </c>
      <c r="H48" s="1050">
        <v>0</v>
      </c>
      <c r="I48" s="1051">
        <v>592.09157000000005</v>
      </c>
      <c r="J48" s="1056">
        <v>1.5470935962032151</v>
      </c>
      <c r="K48" s="1051">
        <v>5268.3532099999575</v>
      </c>
      <c r="L48" s="1051">
        <v>114501.56650999998</v>
      </c>
    </row>
    <row r="49" spans="1:12" s="64" customFormat="1">
      <c r="A49" s="1010" t="s">
        <v>704</v>
      </c>
      <c r="B49" s="1050">
        <v>0</v>
      </c>
      <c r="C49" s="1050">
        <v>0</v>
      </c>
      <c r="D49" s="1050">
        <v>20.120049999999999</v>
      </c>
      <c r="E49" s="1050">
        <v>4.4074499999999999</v>
      </c>
      <c r="F49" s="1050">
        <v>1.53</v>
      </c>
      <c r="G49" s="1050">
        <v>0</v>
      </c>
      <c r="H49" s="1050">
        <v>0</v>
      </c>
      <c r="I49" s="1051">
        <v>26.057500000000001</v>
      </c>
      <c r="J49" s="1056">
        <v>2.4201131396920816</v>
      </c>
      <c r="K49" s="1051">
        <v>154.16568999999998</v>
      </c>
      <c r="L49" s="1051">
        <v>252.99384000000001</v>
      </c>
    </row>
    <row r="50" spans="1:12" s="64" customFormat="1">
      <c r="A50" s="1009" t="s">
        <v>218</v>
      </c>
      <c r="B50" s="1050">
        <v>0</v>
      </c>
      <c r="C50" s="1050">
        <v>0</v>
      </c>
      <c r="D50" s="1050">
        <v>0</v>
      </c>
      <c r="E50" s="1050">
        <v>18.40842</v>
      </c>
      <c r="F50" s="1050">
        <v>0</v>
      </c>
      <c r="G50" s="1050">
        <v>42.952980000000004</v>
      </c>
      <c r="H50" s="1050">
        <v>0</v>
      </c>
      <c r="I50" s="1051">
        <v>61.361400000000003</v>
      </c>
      <c r="J50" s="1056">
        <v>2.6554386813556023</v>
      </c>
      <c r="K50" s="1051">
        <v>420.41476000000057</v>
      </c>
      <c r="L50" s="1051">
        <v>4491.2875000000004</v>
      </c>
    </row>
    <row r="51" spans="1:12" s="64" customFormat="1">
      <c r="A51" s="1009" t="s">
        <v>219</v>
      </c>
      <c r="B51" s="1050">
        <v>0</v>
      </c>
      <c r="C51" s="1050">
        <v>0</v>
      </c>
      <c r="D51" s="1050">
        <v>0</v>
      </c>
      <c r="E51" s="1050">
        <v>10</v>
      </c>
      <c r="F51" s="1050">
        <v>0</v>
      </c>
      <c r="G51" s="1050">
        <v>3.9093200000000001</v>
      </c>
      <c r="H51" s="1050">
        <v>0</v>
      </c>
      <c r="I51" s="1051">
        <v>13.909320000000001</v>
      </c>
      <c r="J51" s="1056">
        <v>-0.60023877632021772</v>
      </c>
      <c r="K51" s="1051">
        <v>466.61516000000006</v>
      </c>
      <c r="L51" s="1051">
        <v>1097.50071</v>
      </c>
    </row>
    <row r="52" spans="1:12" s="64" customFormat="1">
      <c r="A52" s="1009" t="s">
        <v>224</v>
      </c>
      <c r="B52" s="1050">
        <v>0</v>
      </c>
      <c r="C52" s="1050">
        <v>0</v>
      </c>
      <c r="D52" s="1050">
        <v>0</v>
      </c>
      <c r="E52" s="1050">
        <v>0</v>
      </c>
      <c r="F52" s="1050">
        <v>0</v>
      </c>
      <c r="G52" s="1050">
        <v>0</v>
      </c>
      <c r="H52" s="1050">
        <v>0</v>
      </c>
      <c r="I52" s="1051">
        <v>0</v>
      </c>
      <c r="J52" s="1056" t="s">
        <v>155</v>
      </c>
      <c r="K52" s="1051">
        <v>0</v>
      </c>
      <c r="L52" s="1051">
        <v>0</v>
      </c>
    </row>
    <row r="53" spans="1:12" s="64" customFormat="1">
      <c r="A53" s="1009" t="s">
        <v>268</v>
      </c>
      <c r="B53" s="1050">
        <v>0</v>
      </c>
      <c r="C53" s="1050">
        <v>0</v>
      </c>
      <c r="D53" s="1050">
        <v>0</v>
      </c>
      <c r="E53" s="1050">
        <v>0</v>
      </c>
      <c r="F53" s="1050">
        <v>0</v>
      </c>
      <c r="G53" s="1050">
        <v>0</v>
      </c>
      <c r="H53" s="1050">
        <v>0</v>
      </c>
      <c r="I53" s="1051">
        <v>0</v>
      </c>
      <c r="J53" s="1056" t="s">
        <v>155</v>
      </c>
      <c r="K53" s="1051">
        <v>12.847110000000001</v>
      </c>
      <c r="L53" s="1051">
        <v>12.847110000000001</v>
      </c>
    </row>
    <row r="54" spans="1:12" s="64" customFormat="1">
      <c r="A54" s="1009" t="s">
        <v>266</v>
      </c>
      <c r="B54" s="1050">
        <v>0</v>
      </c>
      <c r="C54" s="1050">
        <v>0</v>
      </c>
      <c r="D54" s="1050">
        <v>0</v>
      </c>
      <c r="E54" s="1050">
        <v>136.29464000000002</v>
      </c>
      <c r="F54" s="1050">
        <v>1E-3</v>
      </c>
      <c r="G54" s="1050">
        <v>47.464570000000002</v>
      </c>
      <c r="H54" s="1050">
        <v>0</v>
      </c>
      <c r="I54" s="1051">
        <v>183.76021000000003</v>
      </c>
      <c r="J54" s="1056">
        <v>-0.22926141593357596</v>
      </c>
      <c r="K54" s="1051">
        <v>2512.5622400000002</v>
      </c>
      <c r="L54" s="1051">
        <v>6262.29918</v>
      </c>
    </row>
    <row r="55" spans="1:12" s="64" customFormat="1">
      <c r="A55" s="1009" t="s">
        <v>220</v>
      </c>
      <c r="B55" s="1050">
        <v>3.1349999999999998</v>
      </c>
      <c r="C55" s="1050">
        <v>0</v>
      </c>
      <c r="D55" s="1050">
        <v>14.125260000000001</v>
      </c>
      <c r="E55" s="1050">
        <v>29.28753</v>
      </c>
      <c r="F55" s="1050">
        <v>0.15</v>
      </c>
      <c r="G55" s="1050">
        <v>0</v>
      </c>
      <c r="H55" s="1050">
        <v>0</v>
      </c>
      <c r="I55" s="1051">
        <v>46.697790000000005</v>
      </c>
      <c r="J55" s="1056">
        <v>0.36919895431643557</v>
      </c>
      <c r="K55" s="1051">
        <v>708.90374999999767</v>
      </c>
      <c r="L55" s="1051">
        <v>11380.05351</v>
      </c>
    </row>
    <row r="56" spans="1:12" s="64" customFormat="1">
      <c r="A56" s="1008" t="s">
        <v>221</v>
      </c>
      <c r="B56" s="1050">
        <v>114.61426</v>
      </c>
      <c r="C56" s="1050">
        <v>0</v>
      </c>
      <c r="D56" s="1050">
        <v>19.379200000000001</v>
      </c>
      <c r="E56" s="1050">
        <v>24.977820000000001</v>
      </c>
      <c r="F56" s="1050">
        <v>0.75</v>
      </c>
      <c r="G56" s="1050">
        <v>0</v>
      </c>
      <c r="H56" s="1050">
        <v>0</v>
      </c>
      <c r="I56" s="1051">
        <v>159.72128000000001</v>
      </c>
      <c r="J56" s="1056">
        <v>3.7875039116219229</v>
      </c>
      <c r="K56" s="1051">
        <v>1212.2100200000004</v>
      </c>
      <c r="L56" s="1051">
        <v>10712.477169999995</v>
      </c>
    </row>
    <row r="57" spans="1:12" s="64" customFormat="1">
      <c r="A57" s="1009" t="s">
        <v>222</v>
      </c>
      <c r="B57" s="1050">
        <v>1.77</v>
      </c>
      <c r="C57" s="1050">
        <v>0</v>
      </c>
      <c r="D57" s="1050">
        <v>8.5651900000000012</v>
      </c>
      <c r="E57" s="1050">
        <v>59.193959999999997</v>
      </c>
      <c r="F57" s="1050">
        <v>10.035450000000001</v>
      </c>
      <c r="G57" s="1050">
        <v>0</v>
      </c>
      <c r="H57" s="1050">
        <v>0</v>
      </c>
      <c r="I57" s="1051">
        <v>79.564599999999999</v>
      </c>
      <c r="J57" s="1056">
        <v>3.8323415337485169</v>
      </c>
      <c r="K57" s="1051">
        <v>614.39449999999988</v>
      </c>
      <c r="L57" s="1051">
        <v>3029.19857</v>
      </c>
    </row>
    <row r="58" spans="1:12" s="64" customFormat="1">
      <c r="A58" s="1009" t="s">
        <v>223</v>
      </c>
      <c r="B58" s="1050">
        <v>1.9470000000000001</v>
      </c>
      <c r="C58" s="1050">
        <v>0</v>
      </c>
      <c r="D58" s="1050">
        <v>28.81532</v>
      </c>
      <c r="E58" s="1050">
        <v>0.75</v>
      </c>
      <c r="F58" s="1050">
        <v>4.6880000000000005E-2</v>
      </c>
      <c r="G58" s="1050">
        <v>0</v>
      </c>
      <c r="H58" s="1050">
        <v>0</v>
      </c>
      <c r="I58" s="1051">
        <v>31.559200000000001</v>
      </c>
      <c r="J58" s="1056">
        <v>-0.80394969380651071</v>
      </c>
      <c r="K58" s="1051">
        <v>1553.5211100000051</v>
      </c>
      <c r="L58" s="1051">
        <v>19336.881179999997</v>
      </c>
    </row>
    <row r="59" spans="1:12" s="64" customFormat="1" ht="23.4" customHeight="1">
      <c r="A59" s="979" t="s">
        <v>1509</v>
      </c>
      <c r="B59" s="1053">
        <v>316.60249999999996</v>
      </c>
      <c r="C59" s="1053">
        <v>0</v>
      </c>
      <c r="D59" s="1053">
        <v>699.09668000000011</v>
      </c>
      <c r="E59" s="1053">
        <v>725.92321999999979</v>
      </c>
      <c r="F59" s="1053">
        <v>119.02146</v>
      </c>
      <c r="G59" s="1053">
        <v>1295.66527</v>
      </c>
      <c r="H59" s="1053">
        <v>0</v>
      </c>
      <c r="I59" s="1054">
        <v>3156.309130000001</v>
      </c>
      <c r="J59" s="1055">
        <v>0.52865941640337377</v>
      </c>
      <c r="K59" s="1054">
        <v>39523.675039999973</v>
      </c>
      <c r="L59" s="1054">
        <v>383818.1722599999</v>
      </c>
    </row>
    <row r="60" spans="1:12" ht="12.75" customHeight="1">
      <c r="A60" s="33" t="s">
        <v>1041</v>
      </c>
      <c r="H60" s="184"/>
    </row>
    <row r="61" spans="1:12" ht="12.75" customHeight="1">
      <c r="A61" s="272" t="s">
        <v>1580</v>
      </c>
      <c r="B61" s="184"/>
      <c r="C61" s="184"/>
      <c r="D61" s="184"/>
      <c r="E61" s="184"/>
      <c r="F61" s="184"/>
      <c r="G61" s="184"/>
      <c r="H61" s="184"/>
    </row>
    <row r="62" spans="1:12">
      <c r="A62" s="1035" t="s">
        <v>1584</v>
      </c>
    </row>
    <row r="63" spans="1:12">
      <c r="A63" s="645" t="s">
        <v>90</v>
      </c>
    </row>
    <row r="64" spans="1:12">
      <c r="L64" s="849" t="s">
        <v>1524</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7"/>
      <c r="J75" s="1137"/>
      <c r="K75" s="204"/>
      <c r="L75" s="204"/>
    </row>
    <row r="76" spans="9:12" ht="12.75" customHeight="1">
      <c r="I76" s="341"/>
      <c r="J76" s="1134"/>
      <c r="K76" s="204"/>
      <c r="L76" s="204"/>
    </row>
    <row r="77" spans="9:12" ht="12.75" customHeight="1">
      <c r="I77" s="343"/>
      <c r="J77" s="1135"/>
      <c r="K77" s="204"/>
      <c r="L77" s="204"/>
    </row>
    <row r="78" spans="9:12" ht="12.75" customHeight="1">
      <c r="I78" s="345"/>
      <c r="J78" s="346"/>
      <c r="K78" s="204"/>
      <c r="L78" s="204"/>
    </row>
    <row r="79" spans="9:12" ht="12.75" customHeight="1">
      <c r="I79" s="345"/>
      <c r="J79" s="346"/>
      <c r="K79" s="204"/>
      <c r="L79" s="204"/>
    </row>
    <row r="80" spans="9:12" ht="12.75" customHeight="1">
      <c r="I80" s="345"/>
      <c r="J80" s="346"/>
      <c r="K80" s="204"/>
      <c r="L80" s="204"/>
    </row>
    <row r="81" spans="1:12" ht="12.75" customHeight="1">
      <c r="I81" s="345"/>
      <c r="J81" s="346"/>
      <c r="K81" s="204"/>
      <c r="L81" s="204"/>
    </row>
    <row r="82" spans="1:12" ht="12.75" customHeight="1">
      <c r="I82" s="345"/>
      <c r="J82" s="346"/>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 right="0.7" top="0.75" bottom="0.75" header="0.3" footer="0.3"/>
  <pageSetup paperSize="9"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RowHeight="14.4"/>
  <cols>
    <col min="1" max="1" width="27.77734375" style="272" customWidth="1"/>
    <col min="2" max="2" width="13.33203125" style="272" bestFit="1" customWidth="1"/>
    <col min="3" max="3" width="9.5546875" style="272" customWidth="1"/>
    <col min="4" max="4" width="11.5546875" style="272" customWidth="1"/>
    <col min="5" max="5" width="11" style="272" customWidth="1"/>
    <col min="6" max="6" width="13.109375" style="272" bestFit="1" customWidth="1"/>
    <col min="7" max="7" width="12.109375" style="272" customWidth="1"/>
    <col min="8" max="8" width="6" style="272" customWidth="1"/>
    <col min="9" max="9" width="8.44140625" style="272" customWidth="1"/>
    <col min="10" max="10" width="8" style="272" customWidth="1"/>
    <col min="11" max="11" width="8.109375" style="272" bestFit="1" customWidth="1"/>
    <col min="12" max="12" width="9" style="272" customWidth="1"/>
    <col min="13" max="13" width="8.88671875" style="272" customWidth="1"/>
    <col min="14" max="16384" width="8.88671875" style="272"/>
  </cols>
  <sheetData>
    <row r="1" spans="1:8">
      <c r="A1" s="154" t="s">
        <v>1519</v>
      </c>
      <c r="G1" s="140" t="str">
        <f>Naslovnica!A20</f>
        <v>Prosinac 2020.</v>
      </c>
    </row>
    <row r="2" spans="1:8">
      <c r="A2" s="556" t="s">
        <v>1520</v>
      </c>
      <c r="G2" s="558" t="str">
        <f>Naslovnica!A24</f>
        <v>December 2020</v>
      </c>
    </row>
    <row r="4" spans="1:8">
      <c r="A4" s="204"/>
      <c r="B4" s="204"/>
      <c r="C4" s="1011"/>
      <c r="D4" s="1011"/>
      <c r="E4" s="1021"/>
      <c r="F4" s="1021"/>
      <c r="G4" s="14" t="s">
        <v>615</v>
      </c>
    </row>
    <row r="5" spans="1:8" s="64" customFormat="1">
      <c r="A5" s="1128" t="s">
        <v>1582</v>
      </c>
      <c r="B5" s="1129" t="s">
        <v>1521</v>
      </c>
      <c r="C5" s="1129"/>
      <c r="D5" s="1129"/>
      <c r="E5" s="1129"/>
      <c r="F5" s="1129"/>
      <c r="G5" s="1129"/>
      <c r="H5" s="973"/>
    </row>
    <row r="6" spans="1:8" s="64" customFormat="1" ht="22.95" customHeight="1">
      <c r="A6" s="1128"/>
      <c r="B6" s="1140" t="s">
        <v>1458</v>
      </c>
      <c r="C6" s="1140"/>
      <c r="D6" s="1131" t="s">
        <v>17</v>
      </c>
      <c r="E6" s="1131"/>
      <c r="F6" s="1128" t="s">
        <v>270</v>
      </c>
      <c r="G6" s="1128"/>
    </row>
    <row r="7" spans="1:8" s="64" customFormat="1">
      <c r="A7" s="1128"/>
      <c r="B7" s="1141" t="s">
        <v>1459</v>
      </c>
      <c r="C7" s="1142"/>
      <c r="D7" s="1139" t="s">
        <v>45</v>
      </c>
      <c r="E7" s="1139"/>
      <c r="F7" s="1139" t="s">
        <v>51</v>
      </c>
      <c r="G7" s="1139"/>
    </row>
    <row r="8" spans="1:8" s="64" customFormat="1">
      <c r="A8" s="1128"/>
      <c r="B8" s="992" t="s">
        <v>27</v>
      </c>
      <c r="C8" s="992" t="s">
        <v>28</v>
      </c>
      <c r="D8" s="706" t="s">
        <v>1566</v>
      </c>
      <c r="E8" s="706" t="s">
        <v>159</v>
      </c>
      <c r="F8" s="706" t="s">
        <v>1566</v>
      </c>
      <c r="G8" s="706" t="s">
        <v>159</v>
      </c>
    </row>
    <row r="9" spans="1:8" s="64" customFormat="1">
      <c r="A9" s="1128"/>
      <c r="B9" s="993" t="s">
        <v>29</v>
      </c>
      <c r="C9" s="993" t="s">
        <v>30</v>
      </c>
      <c r="D9" s="747" t="s">
        <v>1567</v>
      </c>
      <c r="E9" s="747" t="s">
        <v>160</v>
      </c>
      <c r="F9" s="747" t="s">
        <v>1567</v>
      </c>
      <c r="G9" s="747" t="s">
        <v>160</v>
      </c>
    </row>
    <row r="10" spans="1:8" s="64" customFormat="1">
      <c r="A10" s="1016" t="s">
        <v>954</v>
      </c>
      <c r="B10" s="1017">
        <v>22670.96299</v>
      </c>
      <c r="C10" s="1018">
        <v>1.8922830510630387E-2</v>
      </c>
      <c r="D10" s="1017">
        <v>605.12116999999853</v>
      </c>
      <c r="E10" s="1018">
        <v>2.7423434597973584E-2</v>
      </c>
      <c r="F10" s="1017">
        <v>1989.014229999997</v>
      </c>
      <c r="G10" s="1018">
        <v>9.6171509420178936E-2</v>
      </c>
    </row>
    <row r="11" spans="1:8" s="64" customFormat="1">
      <c r="A11" s="1016" t="s">
        <v>936</v>
      </c>
      <c r="B11" s="1017">
        <v>23406.446250000001</v>
      </c>
      <c r="C11" s="1018">
        <v>1.9536718199412061E-2</v>
      </c>
      <c r="D11" s="1017">
        <v>522.04121999999916</v>
      </c>
      <c r="E11" s="1018">
        <v>2.2812094931707216E-2</v>
      </c>
      <c r="F11" s="1017">
        <v>840.79385000000184</v>
      </c>
      <c r="G11" s="1018">
        <v>3.7259895486114969E-2</v>
      </c>
    </row>
    <row r="12" spans="1:8" s="64" customFormat="1">
      <c r="A12" s="1016" t="s">
        <v>211</v>
      </c>
      <c r="B12" s="1017">
        <v>25878.4594</v>
      </c>
      <c r="C12" s="1018">
        <v>2.1600039721225348E-2</v>
      </c>
      <c r="D12" s="1017">
        <v>246.74911999999676</v>
      </c>
      <c r="E12" s="1018">
        <v>9.6267130559966052E-3</v>
      </c>
      <c r="F12" s="1017">
        <v>-1530.3636000000006</v>
      </c>
      <c r="G12" s="1018">
        <v>-5.5834706948196922E-2</v>
      </c>
    </row>
    <row r="13" spans="1:8" s="64" customFormat="1">
      <c r="A13" s="1016" t="s">
        <v>956</v>
      </c>
      <c r="B13" s="1017">
        <v>89223.73259</v>
      </c>
      <c r="C13" s="1018">
        <v>7.4472600483318899E-2</v>
      </c>
      <c r="D13" s="1017">
        <v>1767.6008599999914</v>
      </c>
      <c r="E13" s="1018">
        <v>2.0211285647266486E-2</v>
      </c>
      <c r="F13" s="1017">
        <v>1039.8023499999981</v>
      </c>
      <c r="G13" s="1018">
        <v>1.1791290625968731E-2</v>
      </c>
    </row>
    <row r="14" spans="1:8" s="64" customFormat="1">
      <c r="A14" s="1016" t="s">
        <v>212</v>
      </c>
      <c r="B14" s="1017">
        <v>5729.0983699999997</v>
      </c>
      <c r="C14" s="1018">
        <v>4.7819211509479344E-3</v>
      </c>
      <c r="D14" s="1017">
        <v>426.33292999999958</v>
      </c>
      <c r="E14" s="1018">
        <v>8.0398225194739048E-2</v>
      </c>
      <c r="F14" s="1017">
        <v>1037.3514599999999</v>
      </c>
      <c r="G14" s="1018">
        <v>0.22110132534834448</v>
      </c>
    </row>
    <row r="15" spans="1:8" s="64" customFormat="1">
      <c r="A15" s="1016" t="s">
        <v>213</v>
      </c>
      <c r="B15" s="1017">
        <v>157481.30619</v>
      </c>
      <c r="C15" s="1018">
        <v>0.13144532355950259</v>
      </c>
      <c r="D15" s="1017">
        <v>3276.3070799999987</v>
      </c>
      <c r="E15" s="1018">
        <v>2.1246438824352731E-2</v>
      </c>
      <c r="F15" s="1017">
        <v>10165.510840000003</v>
      </c>
      <c r="G15" s="1018">
        <v>6.9004893981994941E-2</v>
      </c>
    </row>
    <row r="16" spans="1:8" s="64" customFormat="1">
      <c r="A16" s="1016" t="s">
        <v>214</v>
      </c>
      <c r="B16" s="1017">
        <v>92025.294379999992</v>
      </c>
      <c r="C16" s="1018">
        <v>7.6810987209132528E-2</v>
      </c>
      <c r="D16" s="1017">
        <v>2007.1588999999949</v>
      </c>
      <c r="E16" s="1018">
        <v>2.2297272536220714E-2</v>
      </c>
      <c r="F16" s="1017">
        <v>1766.825239999991</v>
      </c>
      <c r="G16" s="1018">
        <v>1.9575174017847141E-2</v>
      </c>
    </row>
    <row r="17" spans="1:7" s="64" customFormat="1">
      <c r="A17" s="1016" t="s">
        <v>215</v>
      </c>
      <c r="B17" s="1017">
        <v>74975.722680000006</v>
      </c>
      <c r="C17" s="1018">
        <v>6.2580177706234558E-2</v>
      </c>
      <c r="D17" s="1017">
        <v>1733.4825299999939</v>
      </c>
      <c r="E17" s="1018">
        <v>2.3667797796050882E-2</v>
      </c>
      <c r="F17" s="1017">
        <v>3362.539770000003</v>
      </c>
      <c r="G17" s="1018">
        <v>4.6954200796044399E-2</v>
      </c>
    </row>
    <row r="18" spans="1:7" s="64" customFormat="1">
      <c r="A18" s="1016" t="s">
        <v>216</v>
      </c>
      <c r="B18" s="1017">
        <v>168234.90075999999</v>
      </c>
      <c r="C18" s="1018">
        <v>0.14042105377078221</v>
      </c>
      <c r="D18" s="1017">
        <v>3736.4677399999928</v>
      </c>
      <c r="E18" s="1018">
        <v>2.2714305974852023E-2</v>
      </c>
      <c r="F18" s="1017">
        <v>17948.766209999972</v>
      </c>
      <c r="G18" s="1018">
        <v>0.11943061988881243</v>
      </c>
    </row>
    <row r="19" spans="1:7" s="64" customFormat="1">
      <c r="A19" s="1016" t="s">
        <v>217</v>
      </c>
      <c r="B19" s="1017">
        <v>224035.82699999999</v>
      </c>
      <c r="C19" s="1018">
        <v>0.18699655521910899</v>
      </c>
      <c r="D19" s="1017">
        <v>6647.1783199999772</v>
      </c>
      <c r="E19" s="1018">
        <v>3.0577393807644127E-2</v>
      </c>
      <c r="F19" s="1017">
        <v>15473.855680000008</v>
      </c>
      <c r="G19" s="1018">
        <v>7.4193083149651562E-2</v>
      </c>
    </row>
    <row r="20" spans="1:7" s="64" customFormat="1">
      <c r="A20" s="1016" t="s">
        <v>704</v>
      </c>
      <c r="B20" s="1017">
        <v>39577.456829999996</v>
      </c>
      <c r="C20" s="1018">
        <v>3.303421685114228E-2</v>
      </c>
      <c r="D20" s="1017">
        <v>2777.560249999995</v>
      </c>
      <c r="E20" s="1018">
        <v>7.547739282260757E-2</v>
      </c>
      <c r="F20" s="1017">
        <v>6605.0087799999965</v>
      </c>
      <c r="G20" s="1018">
        <v>0.20031902908707422</v>
      </c>
    </row>
    <row r="21" spans="1:7" s="64" customFormat="1">
      <c r="A21" s="1016" t="s">
        <v>218</v>
      </c>
      <c r="B21" s="1017">
        <v>22425.15958</v>
      </c>
      <c r="C21" s="1018">
        <v>1.871766515138135E-2</v>
      </c>
      <c r="D21" s="1017">
        <v>998.74568999999974</v>
      </c>
      <c r="E21" s="1018">
        <v>4.6612825418542281E-2</v>
      </c>
      <c r="F21" s="1017">
        <v>3537.0972399999991</v>
      </c>
      <c r="G21" s="1018">
        <v>0.18726628366263642</v>
      </c>
    </row>
    <row r="22" spans="1:7" s="64" customFormat="1">
      <c r="A22" s="1016" t="s">
        <v>219</v>
      </c>
      <c r="B22" s="1017">
        <v>41520.278119999995</v>
      </c>
      <c r="C22" s="1018">
        <v>3.465583645324434E-2</v>
      </c>
      <c r="D22" s="1017">
        <v>7174.5873399999909</v>
      </c>
      <c r="E22" s="1018">
        <v>0.20889337722034873</v>
      </c>
      <c r="F22" s="1017">
        <v>7429.790129999994</v>
      </c>
      <c r="G22" s="1018">
        <v>0.21794320257836808</v>
      </c>
    </row>
    <row r="23" spans="1:7" s="64" customFormat="1">
      <c r="A23" s="1016" t="s">
        <v>224</v>
      </c>
      <c r="B23" s="1017">
        <v>2116.47172</v>
      </c>
      <c r="C23" s="1018">
        <v>1.7665608494781622E-3</v>
      </c>
      <c r="D23" s="1017">
        <v>133.07442999999989</v>
      </c>
      <c r="E23" s="1018">
        <v>6.709418767028752E-2</v>
      </c>
      <c r="F23" s="1017">
        <v>500.06425000000013</v>
      </c>
      <c r="G23" s="1018">
        <v>0.30936769303596456</v>
      </c>
    </row>
    <row r="24" spans="1:7" s="64" customFormat="1">
      <c r="A24" s="1016" t="s">
        <v>268</v>
      </c>
      <c r="B24" s="1017">
        <v>1193.0236200000002</v>
      </c>
      <c r="C24" s="1018">
        <v>9.9578406821080158E-4</v>
      </c>
      <c r="D24" s="1017">
        <v>136.02894000000015</v>
      </c>
      <c r="E24" s="1018">
        <v>0.12869406305810371</v>
      </c>
      <c r="F24" s="1017">
        <v>545.85233000000017</v>
      </c>
      <c r="G24" s="1018">
        <v>0.84344336412080367</v>
      </c>
    </row>
    <row r="25" spans="1:7" s="64" customFormat="1">
      <c r="A25" s="1016" t="s">
        <v>266</v>
      </c>
      <c r="B25" s="1017">
        <v>51112.07488</v>
      </c>
      <c r="C25" s="1018">
        <v>4.2661845922800347E-2</v>
      </c>
      <c r="D25" s="1017">
        <v>2112.8609800000049</v>
      </c>
      <c r="E25" s="1018">
        <v>4.3120303609605504E-2</v>
      </c>
      <c r="F25" s="1017">
        <v>14104.23057</v>
      </c>
      <c r="G25" s="1018">
        <v>0.3811146213179688</v>
      </c>
    </row>
    <row r="26" spans="1:7" s="64" customFormat="1">
      <c r="A26" s="1016" t="s">
        <v>220</v>
      </c>
      <c r="B26" s="1017">
        <v>34787.037170000003</v>
      </c>
      <c r="C26" s="1018">
        <v>2.9035785053562448E-2</v>
      </c>
      <c r="D26" s="1017">
        <v>3541.3800700000029</v>
      </c>
      <c r="E26" s="1018">
        <v>0.11333991340511784</v>
      </c>
      <c r="F26" s="1017">
        <v>4269.8651900000041</v>
      </c>
      <c r="G26" s="1018">
        <v>0.13991680463702005</v>
      </c>
    </row>
    <row r="27" spans="1:7" s="64" customFormat="1">
      <c r="A27" s="1016" t="s">
        <v>960</v>
      </c>
      <c r="B27" s="1017">
        <v>33810.124600000003</v>
      </c>
      <c r="C27" s="1018">
        <v>2.8220382946736709E-2</v>
      </c>
      <c r="D27" s="1017">
        <v>1385.2866700000013</v>
      </c>
      <c r="E27" s="1018">
        <v>4.2723009841733495E-2</v>
      </c>
      <c r="F27" s="1017">
        <v>2508.924630000005</v>
      </c>
      <c r="G27" s="1018">
        <v>8.0154263491643452E-2</v>
      </c>
    </row>
    <row r="28" spans="1:7" s="64" customFormat="1">
      <c r="A28" s="1016" t="s">
        <v>222</v>
      </c>
      <c r="B28" s="1017">
        <v>34504.896430000001</v>
      </c>
      <c r="C28" s="1018">
        <v>2.8800289922388759E-2</v>
      </c>
      <c r="D28" s="1017">
        <v>1424.9904600000009</v>
      </c>
      <c r="E28" s="1018">
        <v>4.3077222205296417E-2</v>
      </c>
      <c r="F28" s="1017">
        <v>3765.1711900000009</v>
      </c>
      <c r="G28" s="1018">
        <v>0.1224855186766789</v>
      </c>
    </row>
    <row r="29" spans="1:7" s="64" customFormat="1">
      <c r="A29" s="1016" t="s">
        <v>223</v>
      </c>
      <c r="B29" s="1017">
        <v>53366.347320000001</v>
      </c>
      <c r="C29" s="1018">
        <v>4.4543425250759244E-2</v>
      </c>
      <c r="D29" s="1017">
        <v>1097.5901700000031</v>
      </c>
      <c r="E29" s="1018">
        <v>2.0998972040795927E-2</v>
      </c>
      <c r="F29" s="1017">
        <v>1020.1792599999972</v>
      </c>
      <c r="G29" s="1018">
        <v>1.9489091519185431E-2</v>
      </c>
    </row>
    <row r="30" spans="1:7" s="64" customFormat="1" ht="24" customHeight="1">
      <c r="A30" s="994" t="s">
        <v>1512</v>
      </c>
      <c r="B30" s="995">
        <v>1198074.6208800001</v>
      </c>
      <c r="C30" s="996">
        <v>0.99999999999999978</v>
      </c>
      <c r="D30" s="995">
        <v>41750.5448700001</v>
      </c>
      <c r="E30" s="996">
        <v>3.6106266172424739E-2</v>
      </c>
      <c r="F30" s="995">
        <v>96380.279599999776</v>
      </c>
      <c r="G30" s="996">
        <v>8.7483683984453053E-2</v>
      </c>
    </row>
    <row r="31" spans="1:7">
      <c r="A31" s="34" t="s">
        <v>598</v>
      </c>
      <c r="B31" s="1020"/>
      <c r="C31" s="1020"/>
      <c r="D31" s="987"/>
      <c r="E31" s="1012"/>
      <c r="F31" s="1012"/>
      <c r="G31" s="1012"/>
    </row>
    <row r="33" spans="1:13">
      <c r="A33" s="556"/>
      <c r="H33" s="969"/>
    </row>
    <row r="34" spans="1:13" ht="12.75" customHeight="1">
      <c r="A34" s="156" t="s">
        <v>1522</v>
      </c>
      <c r="G34" s="140" t="str">
        <f>G1</f>
        <v>Prosinac 2020.</v>
      </c>
    </row>
    <row r="35" spans="1:13">
      <c r="A35" s="891" t="s">
        <v>1523</v>
      </c>
      <c r="G35" s="558" t="str">
        <f>G2</f>
        <v>December 2020</v>
      </c>
      <c r="M35" s="849"/>
    </row>
    <row r="37" spans="1:13" ht="30" customHeight="1">
      <c r="A37" s="1117" t="s">
        <v>1581</v>
      </c>
      <c r="B37" s="967" t="s">
        <v>1140</v>
      </c>
      <c r="C37" s="1105" t="s">
        <v>1141</v>
      </c>
      <c r="D37" s="1105"/>
      <c r="E37" s="1105"/>
      <c r="F37" s="1105"/>
      <c r="G37" s="967"/>
    </row>
    <row r="38" spans="1:13" ht="31.8" customHeight="1">
      <c r="A38" s="1117"/>
      <c r="B38" s="863" t="str">
        <f>G34</f>
        <v>Prosinac 2020.</v>
      </c>
      <c r="C38" s="1031" t="s">
        <v>708</v>
      </c>
      <c r="D38" s="1031" t="s">
        <v>63</v>
      </c>
      <c r="E38" s="1031" t="s">
        <v>64</v>
      </c>
      <c r="F38" s="1031" t="s">
        <v>903</v>
      </c>
      <c r="G38" s="1031" t="s">
        <v>65</v>
      </c>
    </row>
    <row r="39" spans="1:13" ht="39" customHeight="1">
      <c r="A39" s="1117"/>
      <c r="B39" s="864" t="str">
        <f>G35</f>
        <v>December 2020</v>
      </c>
      <c r="C39" s="1032" t="s">
        <v>283</v>
      </c>
      <c r="D39" s="1032" t="s">
        <v>51</v>
      </c>
      <c r="E39" s="1032" t="s">
        <v>905</v>
      </c>
      <c r="F39" s="1033" t="s">
        <v>53</v>
      </c>
      <c r="G39" s="1032" t="s">
        <v>904</v>
      </c>
    </row>
    <row r="40" spans="1:13" ht="12.75" customHeight="1">
      <c r="A40" s="1016" t="s">
        <v>954</v>
      </c>
      <c r="B40" s="1013">
        <v>163.15649999999999</v>
      </c>
      <c r="C40" s="1014">
        <v>6.2711353234278172E-3</v>
      </c>
      <c r="D40" s="1014">
        <v>-7.8595795657013297E-3</v>
      </c>
      <c r="E40" s="1014">
        <v>-7.8595795657013297E-3</v>
      </c>
      <c r="F40" s="1014">
        <v>5.5812521270622417E-2</v>
      </c>
      <c r="G40" s="1015" t="s">
        <v>104</v>
      </c>
    </row>
    <row r="41" spans="1:13" ht="12.75" customHeight="1">
      <c r="A41" s="1016" t="s">
        <v>211</v>
      </c>
      <c r="B41" s="1013">
        <v>268.98899999999998</v>
      </c>
      <c r="C41" s="1014">
        <v>6.9991172486910027E-3</v>
      </c>
      <c r="D41" s="1014">
        <v>-8.4352800621358623E-3</v>
      </c>
      <c r="E41" s="1014">
        <v>-8.4352800621358623E-3</v>
      </c>
      <c r="F41" s="1014">
        <v>6.3560436715240698E-2</v>
      </c>
      <c r="G41" s="1015" t="s">
        <v>60</v>
      </c>
    </row>
    <row r="42" spans="1:13" ht="12.75" customHeight="1">
      <c r="A42" s="1016" t="s">
        <v>956</v>
      </c>
      <c r="B42" s="1013">
        <v>262.92230000000001</v>
      </c>
      <c r="C42" s="1014">
        <v>6.9654344099431623E-3</v>
      </c>
      <c r="D42" s="1014">
        <v>-6.134303753877822E-3</v>
      </c>
      <c r="E42" s="1014">
        <v>-6.134303753877822E-3</v>
      </c>
      <c r="F42" s="1014">
        <v>6.3048156578677128E-2</v>
      </c>
      <c r="G42" s="1015" t="s">
        <v>165</v>
      </c>
    </row>
    <row r="43" spans="1:13" ht="12.75" customHeight="1">
      <c r="A43" s="1016" t="s">
        <v>212</v>
      </c>
      <c r="B43" s="1013">
        <v>111.01479999999999</v>
      </c>
      <c r="C43" s="1014">
        <v>1.1696792445513393E-3</v>
      </c>
      <c r="D43" s="1014">
        <v>-3.0461411354778928E-3</v>
      </c>
      <c r="E43" s="1014">
        <v>-3.0461411354778928E-3</v>
      </c>
      <c r="F43" s="1014">
        <v>2.643085834516401E-2</v>
      </c>
      <c r="G43" s="1015" t="s">
        <v>198</v>
      </c>
    </row>
    <row r="44" spans="1:13" ht="12.75" customHeight="1">
      <c r="A44" s="1019" t="s">
        <v>936</v>
      </c>
      <c r="B44" s="1013">
        <v>284.43310000000002</v>
      </c>
      <c r="C44" s="1014">
        <v>6.6144283721818456E-3</v>
      </c>
      <c r="D44" s="1014">
        <v>-8.5815338080015621E-3</v>
      </c>
      <c r="E44" s="1014">
        <v>-8.5815338080015621E-3</v>
      </c>
      <c r="F44" s="1014">
        <v>6.4090658501876563E-2</v>
      </c>
      <c r="G44" s="1015" t="s">
        <v>226</v>
      </c>
    </row>
    <row r="45" spans="1:13" ht="12.75" customHeight="1">
      <c r="A45" s="1019" t="s">
        <v>213</v>
      </c>
      <c r="B45" s="1013">
        <v>142.19300000000001</v>
      </c>
      <c r="C45" s="1014">
        <v>6.8557363862439494E-3</v>
      </c>
      <c r="D45" s="1014">
        <v>-4.5657816993500194E-3</v>
      </c>
      <c r="E45" s="1014">
        <v>-4.5657816993500194E-3</v>
      </c>
      <c r="F45" s="1014">
        <v>4.358079638721124E-2</v>
      </c>
      <c r="G45" s="1015" t="s">
        <v>103</v>
      </c>
      <c r="I45" s="204"/>
      <c r="J45" s="204"/>
      <c r="K45" s="204"/>
      <c r="L45" s="204"/>
      <c r="M45" s="204"/>
    </row>
    <row r="46" spans="1:13" ht="12.75" customHeight="1">
      <c r="A46" s="1019" t="s">
        <v>214</v>
      </c>
      <c r="B46" s="1013">
        <v>209.90899999999999</v>
      </c>
      <c r="C46" s="1014">
        <v>7.0446928285564456E-3</v>
      </c>
      <c r="D46" s="1014">
        <v>-4.7786592729174683E-3</v>
      </c>
      <c r="E46" s="1014">
        <v>-4.7786592729174683E-3</v>
      </c>
      <c r="F46" s="1014">
        <v>6.2476059248904647E-2</v>
      </c>
      <c r="G46" s="1015" t="s">
        <v>227</v>
      </c>
      <c r="I46" s="204"/>
      <c r="J46" s="204"/>
      <c r="K46" s="204"/>
      <c r="L46" s="204"/>
      <c r="M46" s="204"/>
    </row>
    <row r="47" spans="1:13" ht="12.75" customHeight="1">
      <c r="A47" s="1019" t="s">
        <v>215</v>
      </c>
      <c r="B47" s="1013">
        <v>159.3562</v>
      </c>
      <c r="C47" s="1014">
        <v>2.5618280077256785E-3</v>
      </c>
      <c r="D47" s="1014">
        <v>3.5802521228029639E-3</v>
      </c>
      <c r="E47" s="1014">
        <v>3.5802521228029639E-3</v>
      </c>
      <c r="F47" s="1014">
        <v>3.094387934399534E-2</v>
      </c>
      <c r="G47" s="1015" t="s">
        <v>228</v>
      </c>
      <c r="I47" s="204"/>
      <c r="J47" s="204"/>
      <c r="K47" s="204"/>
      <c r="L47" s="204"/>
      <c r="M47" s="204"/>
    </row>
    <row r="48" spans="1:13" ht="12.75" customHeight="1">
      <c r="A48" s="1019" t="s">
        <v>216</v>
      </c>
      <c r="B48" s="1013">
        <v>189.04339999999999</v>
      </c>
      <c r="C48" s="1014">
        <v>2.8529656413390598E-3</v>
      </c>
      <c r="D48" s="1014">
        <v>6.9323896263966886E-3</v>
      </c>
      <c r="E48" s="1014">
        <v>6.9323896263966886E-3</v>
      </c>
      <c r="F48" s="1014">
        <v>5.1896998954779061E-2</v>
      </c>
      <c r="G48" s="1015" t="s">
        <v>229</v>
      </c>
      <c r="I48" s="1137"/>
      <c r="J48" s="1137"/>
      <c r="K48" s="1137"/>
      <c r="L48" s="204"/>
      <c r="M48" s="204"/>
    </row>
    <row r="49" spans="1:13" ht="12.75" customHeight="1">
      <c r="A49" s="1019" t="s">
        <v>217</v>
      </c>
      <c r="B49" s="1013">
        <v>176.92349999999999</v>
      </c>
      <c r="C49" s="1014">
        <v>3.0745907160172575E-3</v>
      </c>
      <c r="D49" s="1014">
        <v>1.0273845491459408E-2</v>
      </c>
      <c r="E49" s="1014">
        <v>1.0273845491459408E-2</v>
      </c>
      <c r="F49" s="1014">
        <v>3.969269737809622E-2</v>
      </c>
      <c r="G49" s="1015" t="s">
        <v>230</v>
      </c>
      <c r="I49" s="971"/>
      <c r="J49" s="341"/>
      <c r="K49" s="1134"/>
      <c r="L49" s="204"/>
      <c r="M49" s="204"/>
    </row>
    <row r="50" spans="1:13" ht="12.75" customHeight="1">
      <c r="A50" s="1019" t="s">
        <v>704</v>
      </c>
      <c r="B50" s="1013">
        <v>109.8685</v>
      </c>
      <c r="C50" s="1014">
        <v>3.2965778599639678E-3</v>
      </c>
      <c r="D50" s="1014">
        <v>2.3248081674696379E-2</v>
      </c>
      <c r="E50" s="1014">
        <v>2.3248081674696379E-2</v>
      </c>
      <c r="F50" s="1014">
        <v>5.0150957252455663E-2</v>
      </c>
      <c r="G50" s="1015" t="s">
        <v>705</v>
      </c>
      <c r="I50" s="342"/>
      <c r="J50" s="343"/>
      <c r="K50" s="1135"/>
      <c r="L50" s="204"/>
      <c r="M50" s="204"/>
    </row>
    <row r="51" spans="1:13" ht="12.75" customHeight="1">
      <c r="A51" s="1016" t="s">
        <v>218</v>
      </c>
      <c r="B51" s="1013">
        <v>220.94280000000001</v>
      </c>
      <c r="C51" s="1014">
        <v>1.3774847928817394E-2</v>
      </c>
      <c r="D51" s="1014">
        <v>-1.0812691200982796E-2</v>
      </c>
      <c r="E51" s="1014">
        <v>-1.0812691200982796E-2</v>
      </c>
      <c r="F51" s="1014">
        <v>6.8227639523723127E-2</v>
      </c>
      <c r="G51" s="1015" t="s">
        <v>61</v>
      </c>
      <c r="I51" s="345"/>
      <c r="J51" s="345"/>
      <c r="K51" s="346"/>
      <c r="L51" s="204"/>
      <c r="M51" s="204"/>
    </row>
    <row r="52" spans="1:13" ht="12.75" customHeight="1">
      <c r="A52" s="1016" t="s">
        <v>219</v>
      </c>
      <c r="B52" s="1013">
        <v>139.0712</v>
      </c>
      <c r="C52" s="1014">
        <v>1.7998366180522387E-2</v>
      </c>
      <c r="D52" s="1014">
        <v>-7.8949677516925946E-3</v>
      </c>
      <c r="E52" s="1014">
        <v>-7.8949677516925946E-3</v>
      </c>
      <c r="F52" s="1014">
        <v>6.8033288031429384E-2</v>
      </c>
      <c r="G52" s="1015" t="s">
        <v>166</v>
      </c>
      <c r="I52" s="345"/>
      <c r="J52" s="345"/>
      <c r="K52" s="346"/>
      <c r="L52" s="204"/>
      <c r="M52" s="204"/>
    </row>
    <row r="53" spans="1:13" ht="12.75" customHeight="1">
      <c r="A53" s="1016" t="s">
        <v>224</v>
      </c>
      <c r="B53" s="1013">
        <v>115.09139999999999</v>
      </c>
      <c r="C53" s="1014">
        <v>1.7625422200215689E-2</v>
      </c>
      <c r="D53" s="1014">
        <v>-9.328160681591903E-3</v>
      </c>
      <c r="E53" s="1014">
        <v>-9.328160681591903E-3</v>
      </c>
      <c r="F53" s="1014">
        <v>4.1793977472614818E-2</v>
      </c>
      <c r="G53" s="1015" t="s">
        <v>225</v>
      </c>
      <c r="I53" s="345"/>
      <c r="J53" s="345"/>
      <c r="K53" s="346"/>
      <c r="L53" s="204"/>
      <c r="M53" s="204"/>
    </row>
    <row r="54" spans="1:13" ht="12.75" customHeight="1">
      <c r="A54" s="1016" t="s">
        <v>268</v>
      </c>
      <c r="B54" s="1013">
        <v>108.9987</v>
      </c>
      <c r="C54" s="1014">
        <v>1.0332394052871594E-2</v>
      </c>
      <c r="D54" s="1014">
        <v>1.1223725964740465E-3</v>
      </c>
      <c r="E54" s="1014">
        <v>1.1223725964740465E-3</v>
      </c>
      <c r="F54" s="1014">
        <v>3.9196741943985147E-2</v>
      </c>
      <c r="G54" s="1015" t="s">
        <v>269</v>
      </c>
      <c r="I54" s="345"/>
      <c r="J54" s="345"/>
      <c r="K54" s="346"/>
      <c r="L54" s="204"/>
      <c r="M54" s="204"/>
    </row>
    <row r="55" spans="1:13" ht="12.75" customHeight="1">
      <c r="A55" s="1016" t="s">
        <v>266</v>
      </c>
      <c r="B55" s="1013">
        <v>110.06959999999999</v>
      </c>
      <c r="C55" s="1014">
        <v>8.6524310563809628E-3</v>
      </c>
      <c r="D55" s="1014">
        <v>4.5628316460542037E-4</v>
      </c>
      <c r="E55" s="1014">
        <v>4.5628316460542037E-4</v>
      </c>
      <c r="F55" s="1014">
        <v>4.1858312820223675E-2</v>
      </c>
      <c r="G55" s="1015" t="s">
        <v>267</v>
      </c>
      <c r="I55" s="345"/>
      <c r="J55" s="345"/>
      <c r="K55" s="346"/>
      <c r="L55" s="204"/>
      <c r="M55" s="204"/>
    </row>
    <row r="56" spans="1:13" ht="12.75" customHeight="1">
      <c r="A56" s="1016" t="s">
        <v>220</v>
      </c>
      <c r="B56" s="1013">
        <v>279.44220000000001</v>
      </c>
      <c r="C56" s="1014">
        <v>1.119309279208546E-2</v>
      </c>
      <c r="D56" s="1014">
        <v>-5.1929345900990883E-3</v>
      </c>
      <c r="E56" s="1014">
        <v>-5.1929345900990883E-3</v>
      </c>
      <c r="F56" s="1014">
        <v>6.6901704613293589E-2</v>
      </c>
      <c r="G56" s="1015" t="s">
        <v>231</v>
      </c>
      <c r="I56" s="204"/>
      <c r="J56" s="204"/>
      <c r="K56" s="204"/>
      <c r="L56" s="204"/>
      <c r="M56" s="204"/>
    </row>
    <row r="57" spans="1:13" ht="12.75" customHeight="1">
      <c r="A57" s="1016" t="s">
        <v>221</v>
      </c>
      <c r="B57" s="1013">
        <v>289.78149999999999</v>
      </c>
      <c r="C57" s="1014">
        <v>1.1795961705721758E-2</v>
      </c>
      <c r="D57" s="1014">
        <v>-7.3208764361025027E-3</v>
      </c>
      <c r="E57" s="1014">
        <v>-7.3208764361025027E-3</v>
      </c>
      <c r="F57" s="1014">
        <v>6.6555287462381818E-2</v>
      </c>
      <c r="G57" s="1015" t="s">
        <v>232</v>
      </c>
      <c r="I57" s="204"/>
      <c r="J57" s="204"/>
      <c r="K57" s="204"/>
      <c r="L57" s="204"/>
      <c r="M57" s="204"/>
    </row>
    <row r="58" spans="1:13" ht="12.75" customHeight="1">
      <c r="A58" s="1019" t="s">
        <v>222</v>
      </c>
      <c r="B58" s="1013">
        <v>133.19900000000001</v>
      </c>
      <c r="C58" s="1014">
        <v>1.085309204220427E-2</v>
      </c>
      <c r="D58" s="1014">
        <v>-4.6584129413310129E-3</v>
      </c>
      <c r="E58" s="1014">
        <v>-4.6584129413310129E-3</v>
      </c>
      <c r="F58" s="1014">
        <v>5.7172950585795412E-2</v>
      </c>
      <c r="G58" s="1015" t="s">
        <v>994</v>
      </c>
      <c r="I58" s="204"/>
      <c r="J58" s="204"/>
      <c r="K58" s="204"/>
      <c r="L58" s="204"/>
      <c r="M58" s="204"/>
    </row>
    <row r="59" spans="1:13" ht="12.75" customHeight="1">
      <c r="A59" s="1016" t="s">
        <v>223</v>
      </c>
      <c r="B59" s="1013">
        <v>253.82660000000001</v>
      </c>
      <c r="C59" s="1014">
        <v>7.0270265981209751E-3</v>
      </c>
      <c r="D59" s="1014">
        <v>9.8415415139431767E-3</v>
      </c>
      <c r="E59" s="1014">
        <v>9.8415415139431767E-3</v>
      </c>
      <c r="F59" s="1014">
        <v>6.8589585536218634E-2</v>
      </c>
      <c r="G59" s="1015" t="s">
        <v>62</v>
      </c>
    </row>
    <row r="60" spans="1:13" ht="12.75" customHeight="1">
      <c r="A60" s="34" t="s">
        <v>598</v>
      </c>
    </row>
    <row r="61" spans="1:13" ht="12.75" customHeight="1"/>
    <row r="62" spans="1:13" ht="12.75" customHeight="1">
      <c r="A62" s="48"/>
    </row>
    <row r="63" spans="1:13" ht="12.75" customHeight="1">
      <c r="A63" s="51"/>
    </row>
    <row r="64" spans="1:13" ht="12.75" customHeight="1">
      <c r="G64" s="14" t="s">
        <v>1525</v>
      </c>
    </row>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c r="A78" s="1138"/>
    </row>
    <row r="79" spans="1:1" ht="12.75" customHeight="1">
      <c r="A79" s="1138"/>
    </row>
    <row r="80" spans="1:1" ht="12.75" customHeight="1">
      <c r="A80" s="1138"/>
    </row>
    <row r="81" spans="1:1" ht="12.75" customHeight="1">
      <c r="A81" s="988"/>
    </row>
    <row r="82" spans="1:1">
      <c r="A82" s="988"/>
    </row>
    <row r="83" spans="1:1">
      <c r="A83" s="988"/>
    </row>
    <row r="84" spans="1:1">
      <c r="A84" s="988"/>
    </row>
    <row r="85" spans="1:1">
      <c r="A85" s="988"/>
    </row>
    <row r="86" spans="1:1">
      <c r="A86" s="988"/>
    </row>
    <row r="87" spans="1:1">
      <c r="A87" s="988"/>
    </row>
    <row r="88" spans="1:1">
      <c r="A88" s="991"/>
    </row>
    <row r="89" spans="1:1">
      <c r="A89" s="991"/>
    </row>
    <row r="90" spans="1:1">
      <c r="A90" s="991"/>
    </row>
    <row r="91" spans="1:1">
      <c r="A91" s="991"/>
    </row>
    <row r="92" spans="1:1">
      <c r="A92" s="988"/>
    </row>
    <row r="93" spans="1:1">
      <c r="A93" s="988"/>
    </row>
    <row r="94" spans="1:1">
      <c r="A94" s="988"/>
    </row>
    <row r="95" spans="1:1">
      <c r="A95" s="988"/>
    </row>
    <row r="96" spans="1:1">
      <c r="A96" s="988"/>
    </row>
    <row r="97" spans="1:1">
      <c r="A97" s="991"/>
    </row>
    <row r="98" spans="1:1">
      <c r="A98" s="991"/>
    </row>
    <row r="99" spans="1:1">
      <c r="A99" s="991"/>
    </row>
    <row r="100" spans="1:1">
      <c r="A100" s="991"/>
    </row>
    <row r="101" spans="1:1">
      <c r="A101" s="204"/>
    </row>
  </sheetData>
  <mergeCells count="13">
    <mergeCell ref="I48:K48"/>
    <mergeCell ref="K49:K50"/>
    <mergeCell ref="A5:A9"/>
    <mergeCell ref="B5:G5"/>
    <mergeCell ref="B6:C6"/>
    <mergeCell ref="D6:E6"/>
    <mergeCell ref="F6:G6"/>
    <mergeCell ref="B7:C7"/>
    <mergeCell ref="A78:A80"/>
    <mergeCell ref="A37:A39"/>
    <mergeCell ref="C37:F37"/>
    <mergeCell ref="D7:E7"/>
    <mergeCell ref="F7:G7"/>
  </mergeCells>
  <pageMargins left="0.7" right="0.7" top="0.75" bottom="0.75" header="0.3" footer="0.3"/>
  <pageSetup paperSize="9"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4.4"/>
  <cols>
    <col min="1" max="1" width="17.88671875" customWidth="1"/>
    <col min="2" max="2" width="5.88671875" bestFit="1" customWidth="1"/>
    <col min="3" max="3" width="7" bestFit="1" customWidth="1"/>
    <col min="4" max="4" width="5.88671875" bestFit="1" customWidth="1"/>
    <col min="5" max="5" width="7" bestFit="1" customWidth="1"/>
    <col min="6" max="6" width="5.88671875" bestFit="1" customWidth="1"/>
    <col min="7" max="7" width="7" bestFit="1" customWidth="1"/>
    <col min="8" max="8" width="5.88671875" bestFit="1" customWidth="1"/>
    <col min="9" max="9" width="7" bestFit="1" customWidth="1"/>
    <col min="10" max="10" width="4.88671875" bestFit="1" customWidth="1"/>
    <col min="11" max="11" width="7" bestFit="1" customWidth="1"/>
    <col min="12" max="12" width="6.5546875" bestFit="1" customWidth="1"/>
    <col min="13" max="13" width="7" bestFit="1" customWidth="1"/>
    <col min="14" max="14" width="5.88671875" bestFit="1" customWidth="1"/>
    <col min="15" max="15" width="7" bestFit="1" customWidth="1"/>
    <col min="16" max="16" width="5.88671875" bestFit="1" customWidth="1"/>
    <col min="17" max="17" width="7" bestFit="1" customWidth="1"/>
    <col min="18" max="18" width="5.88671875" bestFit="1" customWidth="1"/>
    <col min="19" max="19" width="7" bestFit="1" customWidth="1"/>
    <col min="20" max="20" width="5.88671875" bestFit="1" customWidth="1"/>
    <col min="21" max="21" width="7" bestFit="1" customWidth="1"/>
    <col min="22" max="22" width="5.88671875" bestFit="1" customWidth="1"/>
    <col min="23" max="23" width="7" bestFit="1" customWidth="1"/>
    <col min="24" max="24" width="5.88671875" bestFit="1" customWidth="1"/>
    <col min="25" max="25" width="7" bestFit="1" customWidth="1"/>
    <col min="26" max="26" width="6.5546875" bestFit="1" customWidth="1"/>
    <col min="27" max="27" width="7" bestFit="1" customWidth="1"/>
    <col min="28" max="28" width="6.5546875" bestFit="1" customWidth="1"/>
    <col min="29" max="29" width="7" bestFit="1" customWidth="1"/>
    <col min="30" max="30" width="5.88671875" bestFit="1" customWidth="1"/>
    <col min="31" max="31" width="7" bestFit="1" customWidth="1"/>
    <col min="32" max="32" width="5.5546875" bestFit="1" customWidth="1"/>
    <col min="33" max="33" width="7" bestFit="1" customWidth="1"/>
    <col min="34" max="34" width="5.5546875" bestFit="1" customWidth="1"/>
    <col min="35" max="35" width="7" bestFit="1" customWidth="1"/>
    <col min="36" max="36" width="5.88671875" bestFit="1" customWidth="1"/>
    <col min="37" max="37" width="7" bestFit="1" customWidth="1"/>
    <col min="38" max="38" width="5.88671875" bestFit="1" customWidth="1"/>
    <col min="39" max="39" width="7" bestFit="1" customWidth="1"/>
    <col min="40" max="40" width="5.88671875" bestFit="1" customWidth="1"/>
    <col min="41" max="41" width="7" bestFit="1" customWidth="1"/>
    <col min="42" max="43" width="7.88671875" customWidth="1"/>
  </cols>
  <sheetData>
    <row r="1" spans="1:43" ht="12.75" customHeight="1">
      <c r="A1" s="144" t="s">
        <v>1546</v>
      </c>
      <c r="AQ1" s="140" t="str">
        <f>Naslovnica!A20</f>
        <v>Prosinac 2020.</v>
      </c>
    </row>
    <row r="2" spans="1:43" ht="12.75" customHeight="1">
      <c r="A2" s="582" t="s">
        <v>1547</v>
      </c>
      <c r="G2" s="547"/>
      <c r="AQ2" s="558" t="str">
        <f>Naslovnica!A24</f>
        <v>December 2020</v>
      </c>
    </row>
    <row r="3" spans="1:43" ht="12.75" customHeight="1">
      <c r="AQ3" s="25"/>
    </row>
    <row r="4" spans="1:43" ht="12.75" customHeight="1">
      <c r="A4" s="344"/>
      <c r="B4" s="892"/>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272"/>
      <c r="AQ4" s="25" t="s">
        <v>474</v>
      </c>
    </row>
    <row r="5" spans="1:43" ht="48.75" customHeight="1">
      <c r="A5" s="1124" t="s">
        <v>609</v>
      </c>
      <c r="B5" s="1093" t="s">
        <v>954</v>
      </c>
      <c r="C5" s="1093"/>
      <c r="D5" s="1093" t="s">
        <v>936</v>
      </c>
      <c r="E5" s="1093"/>
      <c r="F5" s="1093" t="s">
        <v>955</v>
      </c>
      <c r="G5" s="1093"/>
      <c r="H5" s="1126" t="s">
        <v>956</v>
      </c>
      <c r="I5" s="1126"/>
      <c r="J5" s="1093" t="s">
        <v>212</v>
      </c>
      <c r="K5" s="1093"/>
      <c r="L5" s="1093" t="s">
        <v>213</v>
      </c>
      <c r="M5" s="1093"/>
      <c r="N5" s="1093" t="s">
        <v>214</v>
      </c>
      <c r="O5" s="1093"/>
      <c r="P5" s="1093" t="s">
        <v>218</v>
      </c>
      <c r="Q5" s="1093"/>
      <c r="R5" s="1093" t="s">
        <v>215</v>
      </c>
      <c r="S5" s="1093"/>
      <c r="T5" s="1093" t="s">
        <v>957</v>
      </c>
      <c r="U5" s="1093"/>
      <c r="V5" s="1093" t="s">
        <v>958</v>
      </c>
      <c r="W5" s="1093"/>
      <c r="X5" s="1093" t="s">
        <v>704</v>
      </c>
      <c r="Y5" s="1093"/>
      <c r="Z5" s="1093" t="s">
        <v>217</v>
      </c>
      <c r="AA5" s="1093"/>
      <c r="AB5" s="1093" t="s">
        <v>959</v>
      </c>
      <c r="AC5" s="1093"/>
      <c r="AD5" s="1093" t="s">
        <v>960</v>
      </c>
      <c r="AE5" s="1093"/>
      <c r="AF5" s="1093" t="s">
        <v>961</v>
      </c>
      <c r="AG5" s="1093"/>
      <c r="AH5" s="1093" t="s">
        <v>268</v>
      </c>
      <c r="AI5" s="1093"/>
      <c r="AJ5" s="1093" t="s">
        <v>266</v>
      </c>
      <c r="AK5" s="1093"/>
      <c r="AL5" s="1093" t="s">
        <v>962</v>
      </c>
      <c r="AM5" s="1093"/>
      <c r="AN5" s="1093" t="s">
        <v>963</v>
      </c>
      <c r="AO5" s="1093"/>
      <c r="AP5" s="1093" t="s">
        <v>473</v>
      </c>
      <c r="AQ5" s="1093"/>
    </row>
    <row r="6" spans="1:43">
      <c r="A6" s="1124"/>
      <c r="B6" s="751" t="s">
        <v>31</v>
      </c>
      <c r="C6" s="751" t="s">
        <v>32</v>
      </c>
      <c r="D6" s="751" t="s">
        <v>31</v>
      </c>
      <c r="E6" s="751" t="s">
        <v>32</v>
      </c>
      <c r="F6" s="751" t="s">
        <v>31</v>
      </c>
      <c r="G6" s="751" t="s">
        <v>32</v>
      </c>
      <c r="H6" s="751" t="s">
        <v>31</v>
      </c>
      <c r="I6" s="751" t="s">
        <v>32</v>
      </c>
      <c r="J6" s="751" t="s">
        <v>32</v>
      </c>
      <c r="K6" s="751" t="s">
        <v>32</v>
      </c>
      <c r="L6" s="751" t="s">
        <v>31</v>
      </c>
      <c r="M6" s="751" t="s">
        <v>32</v>
      </c>
      <c r="N6" s="751" t="s">
        <v>31</v>
      </c>
      <c r="O6" s="751" t="s">
        <v>32</v>
      </c>
      <c r="P6" s="751" t="s">
        <v>31</v>
      </c>
      <c r="Q6" s="751" t="s">
        <v>32</v>
      </c>
      <c r="R6" s="751" t="s">
        <v>31</v>
      </c>
      <c r="S6" s="751" t="s">
        <v>32</v>
      </c>
      <c r="T6" s="751" t="s">
        <v>31</v>
      </c>
      <c r="U6" s="751" t="s">
        <v>32</v>
      </c>
      <c r="V6" s="751" t="s">
        <v>31</v>
      </c>
      <c r="W6" s="751" t="s">
        <v>32</v>
      </c>
      <c r="X6" s="751" t="s">
        <v>31</v>
      </c>
      <c r="Y6" s="751" t="s">
        <v>32</v>
      </c>
      <c r="Z6" s="751" t="s">
        <v>31</v>
      </c>
      <c r="AA6" s="751" t="s">
        <v>32</v>
      </c>
      <c r="AB6" s="751" t="s">
        <v>31</v>
      </c>
      <c r="AC6" s="751" t="s">
        <v>32</v>
      </c>
      <c r="AD6" s="751" t="s">
        <v>31</v>
      </c>
      <c r="AE6" s="751" t="s">
        <v>32</v>
      </c>
      <c r="AF6" s="751" t="s">
        <v>31</v>
      </c>
      <c r="AG6" s="751" t="s">
        <v>32</v>
      </c>
      <c r="AH6" s="751" t="s">
        <v>31</v>
      </c>
      <c r="AI6" s="751" t="s">
        <v>32</v>
      </c>
      <c r="AJ6" s="751" t="s">
        <v>31</v>
      </c>
      <c r="AK6" s="751" t="s">
        <v>32</v>
      </c>
      <c r="AL6" s="751" t="s">
        <v>31</v>
      </c>
      <c r="AM6" s="751" t="s">
        <v>32</v>
      </c>
      <c r="AN6" s="751" t="s">
        <v>31</v>
      </c>
      <c r="AO6" s="751" t="s">
        <v>32</v>
      </c>
      <c r="AP6" s="751" t="s">
        <v>31</v>
      </c>
      <c r="AQ6" s="751" t="s">
        <v>32</v>
      </c>
    </row>
    <row r="7" spans="1:43" ht="19.2">
      <c r="A7" s="1124"/>
      <c r="B7" s="752" t="s">
        <v>29</v>
      </c>
      <c r="C7" s="752" t="s">
        <v>30</v>
      </c>
      <c r="D7" s="752" t="s">
        <v>29</v>
      </c>
      <c r="E7" s="752" t="s">
        <v>30</v>
      </c>
      <c r="F7" s="752" t="s">
        <v>29</v>
      </c>
      <c r="G7" s="752" t="s">
        <v>30</v>
      </c>
      <c r="H7" s="752" t="s">
        <v>29</v>
      </c>
      <c r="I7" s="752" t="s">
        <v>30</v>
      </c>
      <c r="J7" s="752" t="s">
        <v>30</v>
      </c>
      <c r="K7" s="752" t="s">
        <v>30</v>
      </c>
      <c r="L7" s="752" t="s">
        <v>29</v>
      </c>
      <c r="M7" s="752" t="s">
        <v>30</v>
      </c>
      <c r="N7" s="752" t="s">
        <v>29</v>
      </c>
      <c r="O7" s="752" t="s">
        <v>30</v>
      </c>
      <c r="P7" s="752" t="s">
        <v>29</v>
      </c>
      <c r="Q7" s="752" t="s">
        <v>30</v>
      </c>
      <c r="R7" s="752" t="s">
        <v>29</v>
      </c>
      <c r="S7" s="752" t="s">
        <v>30</v>
      </c>
      <c r="T7" s="752" t="s">
        <v>29</v>
      </c>
      <c r="U7" s="752" t="s">
        <v>30</v>
      </c>
      <c r="V7" s="752" t="s">
        <v>29</v>
      </c>
      <c r="W7" s="752" t="s">
        <v>30</v>
      </c>
      <c r="X7" s="752" t="s">
        <v>29</v>
      </c>
      <c r="Y7" s="752" t="s">
        <v>30</v>
      </c>
      <c r="Z7" s="752" t="s">
        <v>29</v>
      </c>
      <c r="AA7" s="752" t="s">
        <v>30</v>
      </c>
      <c r="AB7" s="752" t="s">
        <v>29</v>
      </c>
      <c r="AC7" s="752" t="s">
        <v>30</v>
      </c>
      <c r="AD7" s="752" t="s">
        <v>29</v>
      </c>
      <c r="AE7" s="752" t="s">
        <v>30</v>
      </c>
      <c r="AF7" s="752" t="s">
        <v>29</v>
      </c>
      <c r="AG7" s="752" t="s">
        <v>30</v>
      </c>
      <c r="AH7" s="752" t="s">
        <v>29</v>
      </c>
      <c r="AI7" s="752" t="s">
        <v>30</v>
      </c>
      <c r="AJ7" s="752" t="s">
        <v>29</v>
      </c>
      <c r="AK7" s="752" t="s">
        <v>30</v>
      </c>
      <c r="AL7" s="752" t="s">
        <v>29</v>
      </c>
      <c r="AM7" s="752" t="s">
        <v>30</v>
      </c>
      <c r="AN7" s="752" t="s">
        <v>29</v>
      </c>
      <c r="AO7" s="752" t="s">
        <v>30</v>
      </c>
      <c r="AP7" s="752" t="s">
        <v>29</v>
      </c>
      <c r="AQ7" s="752" t="s">
        <v>30</v>
      </c>
    </row>
    <row r="8" spans="1:43" ht="19.2">
      <c r="A8" s="377" t="s">
        <v>475</v>
      </c>
      <c r="B8" s="398">
        <v>1750.5928100000001</v>
      </c>
      <c r="C8" s="399">
        <v>7.7217399699534076E-2</v>
      </c>
      <c r="D8" s="398">
        <v>1250.1215900000002</v>
      </c>
      <c r="E8" s="399">
        <v>5.3409286318545995E-2</v>
      </c>
      <c r="F8" s="398">
        <v>518.20381999999995</v>
      </c>
      <c r="G8" s="399">
        <v>2.0024523561862417E-2</v>
      </c>
      <c r="H8" s="398">
        <v>2884.2754599999998</v>
      </c>
      <c r="I8" s="399">
        <v>3.2326325925567286E-2</v>
      </c>
      <c r="J8" s="398">
        <v>553.09698000000003</v>
      </c>
      <c r="K8" s="399">
        <v>9.6541714474800144E-2</v>
      </c>
      <c r="L8" s="398">
        <v>8602.3735199999992</v>
      </c>
      <c r="M8" s="399">
        <v>5.4624728027219314E-2</v>
      </c>
      <c r="N8" s="398">
        <v>4100.0789800000002</v>
      </c>
      <c r="O8" s="399">
        <v>4.4553826288993403E-2</v>
      </c>
      <c r="P8" s="398">
        <v>1204.5251599999999</v>
      </c>
      <c r="Q8" s="399">
        <v>5.3713114312651855E-2</v>
      </c>
      <c r="R8" s="398">
        <v>6275.1116600000005</v>
      </c>
      <c r="S8" s="399">
        <v>8.3695247417387084E-2</v>
      </c>
      <c r="T8" s="398">
        <v>4032.7085999999999</v>
      </c>
      <c r="U8" s="399">
        <v>0.11592561275893216</v>
      </c>
      <c r="V8" s="398">
        <v>2057.1201299999998</v>
      </c>
      <c r="W8" s="399">
        <v>4.9544950639651447E-2</v>
      </c>
      <c r="X8" s="398">
        <v>2577.1859199999999</v>
      </c>
      <c r="Y8" s="399">
        <v>6.5117522105323219E-2</v>
      </c>
      <c r="Z8" s="398">
        <v>22004.691649999997</v>
      </c>
      <c r="AA8" s="399">
        <v>9.8219521157212053E-2</v>
      </c>
      <c r="AB8" s="398">
        <v>16012.818630000002</v>
      </c>
      <c r="AC8" s="399">
        <v>9.518131230596151E-2</v>
      </c>
      <c r="AD8" s="398">
        <v>2092.6617299999998</v>
      </c>
      <c r="AE8" s="399">
        <v>6.1894528776743986E-2</v>
      </c>
      <c r="AF8" s="398">
        <v>140.82751999999999</v>
      </c>
      <c r="AG8" s="399">
        <v>6.6538814891417497E-2</v>
      </c>
      <c r="AH8" s="398">
        <v>50.59319</v>
      </c>
      <c r="AI8" s="399">
        <v>4.2407534228031459E-2</v>
      </c>
      <c r="AJ8" s="398">
        <v>1426.4612299999999</v>
      </c>
      <c r="AK8" s="399">
        <v>2.7908497812875327E-2</v>
      </c>
      <c r="AL8" s="398">
        <v>2252.0884999999998</v>
      </c>
      <c r="AM8" s="399">
        <v>6.5268664247951191E-2</v>
      </c>
      <c r="AN8" s="398">
        <v>2463.1605499999996</v>
      </c>
      <c r="AO8" s="399">
        <v>4.6155689375369444E-2</v>
      </c>
      <c r="AP8" s="398">
        <v>82248.697629999981</v>
      </c>
      <c r="AQ8" s="399">
        <v>6.865073025994059E-2</v>
      </c>
    </row>
    <row r="9" spans="1:43" ht="19.2">
      <c r="A9" s="377" t="s">
        <v>476</v>
      </c>
      <c r="B9" s="398">
        <v>42.441050000000004</v>
      </c>
      <c r="C9" s="399">
        <v>1.8720444313477505E-3</v>
      </c>
      <c r="D9" s="398">
        <v>66.298259999999999</v>
      </c>
      <c r="E9" s="399">
        <v>2.8324786797429878E-3</v>
      </c>
      <c r="F9" s="398">
        <v>84.801919999999996</v>
      </c>
      <c r="G9" s="399">
        <v>3.2769307743257697E-3</v>
      </c>
      <c r="H9" s="398">
        <v>233.01041000000001</v>
      </c>
      <c r="I9" s="399">
        <v>2.6115295027022362E-3</v>
      </c>
      <c r="J9" s="398">
        <v>2.7452800000000002</v>
      </c>
      <c r="K9" s="399">
        <v>4.7918185688408449E-4</v>
      </c>
      <c r="L9" s="398">
        <v>366.53748999999999</v>
      </c>
      <c r="M9" s="399">
        <v>2.3274984115116194E-3</v>
      </c>
      <c r="N9" s="398">
        <v>287.15974999999997</v>
      </c>
      <c r="O9" s="399">
        <v>3.1204436990359564E-3</v>
      </c>
      <c r="P9" s="398">
        <v>10.264799999999999</v>
      </c>
      <c r="Q9" s="399">
        <v>4.5773587311078568E-4</v>
      </c>
      <c r="R9" s="398">
        <v>0</v>
      </c>
      <c r="S9" s="399">
        <v>0</v>
      </c>
      <c r="T9" s="398">
        <v>76.539100000000005</v>
      </c>
      <c r="U9" s="399">
        <v>2.2002189961152128E-3</v>
      </c>
      <c r="V9" s="398">
        <v>12.654260000000001</v>
      </c>
      <c r="W9" s="399">
        <v>3.0477300666019723E-4</v>
      </c>
      <c r="X9" s="398">
        <v>0</v>
      </c>
      <c r="Y9" s="399">
        <v>0</v>
      </c>
      <c r="Z9" s="398">
        <v>0</v>
      </c>
      <c r="AA9" s="399">
        <v>0</v>
      </c>
      <c r="AB9" s="398">
        <v>0</v>
      </c>
      <c r="AC9" s="399">
        <v>0</v>
      </c>
      <c r="AD9" s="398">
        <v>79.586060000000003</v>
      </c>
      <c r="AE9" s="399">
        <v>2.3539120586381986E-3</v>
      </c>
      <c r="AF9" s="398">
        <v>0.23308999999999999</v>
      </c>
      <c r="AG9" s="399">
        <v>1.1013140303145652E-4</v>
      </c>
      <c r="AH9" s="398">
        <v>0.13899</v>
      </c>
      <c r="AI9" s="399">
        <v>1.1650230361742543E-4</v>
      </c>
      <c r="AJ9" s="398">
        <v>63.620940000000004</v>
      </c>
      <c r="AK9" s="399">
        <v>1.2447340506009214E-3</v>
      </c>
      <c r="AL9" s="398">
        <v>112.41799</v>
      </c>
      <c r="AM9" s="399">
        <v>3.258030066198347E-3</v>
      </c>
      <c r="AN9" s="398">
        <v>121.33563000000001</v>
      </c>
      <c r="AO9" s="399">
        <v>2.2736356541780273E-3</v>
      </c>
      <c r="AP9" s="398">
        <v>1559.7850199999998</v>
      </c>
      <c r="AQ9" s="399">
        <v>1.3019097415161837E-3</v>
      </c>
    </row>
    <row r="10" spans="1:43" ht="19.2">
      <c r="A10" s="377" t="s">
        <v>477</v>
      </c>
      <c r="B10" s="398">
        <v>20916.843399999998</v>
      </c>
      <c r="C10" s="399">
        <v>0.92262703699232085</v>
      </c>
      <c r="D10" s="398">
        <v>22121.811859999998</v>
      </c>
      <c r="E10" s="399">
        <v>0.94511621346828056</v>
      </c>
      <c r="F10" s="398">
        <v>25309.309079999999</v>
      </c>
      <c r="G10" s="399">
        <v>0.97800679278458125</v>
      </c>
      <c r="H10" s="398">
        <v>86218.222540000002</v>
      </c>
      <c r="I10" s="399">
        <v>0.96631490341464543</v>
      </c>
      <c r="J10" s="398">
        <v>5178.4457499999999</v>
      </c>
      <c r="K10" s="399">
        <v>0.90388494079237658</v>
      </c>
      <c r="L10" s="398">
        <v>148707.54399000001</v>
      </c>
      <c r="M10" s="399">
        <v>0.94428696070494533</v>
      </c>
      <c r="N10" s="398">
        <v>87760.642189999999</v>
      </c>
      <c r="O10" s="399">
        <v>0.9536578261582086</v>
      </c>
      <c r="P10" s="398">
        <v>21246.848480000001</v>
      </c>
      <c r="Q10" s="399">
        <v>0.94745584325514087</v>
      </c>
      <c r="R10" s="398">
        <v>72550.027480000004</v>
      </c>
      <c r="S10" s="399">
        <v>0.96764692472051272</v>
      </c>
      <c r="T10" s="398">
        <v>30713.761180000001</v>
      </c>
      <c r="U10" s="399">
        <v>0.8829082232529778</v>
      </c>
      <c r="V10" s="398">
        <v>39527.171280000002</v>
      </c>
      <c r="W10" s="399">
        <v>0.95199678493868445</v>
      </c>
      <c r="X10" s="398">
        <v>38980.66203</v>
      </c>
      <c r="Y10" s="399">
        <v>0.98492084009936631</v>
      </c>
      <c r="Z10" s="398">
        <v>213328.53881</v>
      </c>
      <c r="AA10" s="399">
        <v>0.95220725036089882</v>
      </c>
      <c r="AB10" s="398">
        <v>160689.04558000001</v>
      </c>
      <c r="AC10" s="399">
        <v>0.95514690979153771</v>
      </c>
      <c r="AD10" s="398">
        <v>31698.340629999999</v>
      </c>
      <c r="AE10" s="399">
        <v>0.93753989389320369</v>
      </c>
      <c r="AF10" s="398">
        <v>1978.6567299999999</v>
      </c>
      <c r="AG10" s="399">
        <v>0.93488455872209808</v>
      </c>
      <c r="AH10" s="398">
        <v>1143.3484699999999</v>
      </c>
      <c r="AI10" s="399">
        <v>0.95836197274954182</v>
      </c>
      <c r="AJ10" s="398">
        <v>49670.384210000004</v>
      </c>
      <c r="AK10" s="399">
        <v>0.97179354050124611</v>
      </c>
      <c r="AL10" s="398">
        <v>32208.405589999998</v>
      </c>
      <c r="AM10" s="399">
        <v>0.93344449403988539</v>
      </c>
      <c r="AN10" s="398">
        <v>50840.424599999998</v>
      </c>
      <c r="AO10" s="399">
        <v>0.95266824793434257</v>
      </c>
      <c r="AP10" s="398">
        <v>1140788.4338800001</v>
      </c>
      <c r="AQ10" s="399">
        <v>0.95218479215639806</v>
      </c>
    </row>
    <row r="11" spans="1:43" ht="19.2">
      <c r="A11" s="377" t="s">
        <v>478</v>
      </c>
      <c r="B11" s="400">
        <v>17474.541719999997</v>
      </c>
      <c r="C11" s="401">
        <v>0.77078956616954419</v>
      </c>
      <c r="D11" s="400">
        <v>18566.692480000002</v>
      </c>
      <c r="E11" s="401">
        <v>0.79322987666560885</v>
      </c>
      <c r="F11" s="400">
        <v>21347.430350000002</v>
      </c>
      <c r="G11" s="401">
        <v>0.82491117496739408</v>
      </c>
      <c r="H11" s="400">
        <v>72244.708680000011</v>
      </c>
      <c r="I11" s="401">
        <v>0.80970282886480627</v>
      </c>
      <c r="J11" s="400">
        <v>4948.5669699999999</v>
      </c>
      <c r="K11" s="401">
        <v>0.86376016639462916</v>
      </c>
      <c r="L11" s="400">
        <v>123872.4719</v>
      </c>
      <c r="M11" s="401">
        <v>0.7865852455563761</v>
      </c>
      <c r="N11" s="400">
        <v>73603.953349999996</v>
      </c>
      <c r="O11" s="401">
        <v>0.79982306871051378</v>
      </c>
      <c r="P11" s="400">
        <v>16315.29732</v>
      </c>
      <c r="Q11" s="401">
        <v>0.72754431297563149</v>
      </c>
      <c r="R11" s="400">
        <v>31254.679230000002</v>
      </c>
      <c r="S11" s="401">
        <v>0.41686399427447307</v>
      </c>
      <c r="T11" s="400">
        <v>22042.041699999998</v>
      </c>
      <c r="U11" s="401">
        <v>0.63362802621801995</v>
      </c>
      <c r="V11" s="400">
        <v>28603.006129999998</v>
      </c>
      <c r="W11" s="401">
        <v>0.68889245027051382</v>
      </c>
      <c r="X11" s="400">
        <v>23701.6836</v>
      </c>
      <c r="Y11" s="401">
        <v>0.59886828256316749</v>
      </c>
      <c r="Z11" s="400">
        <v>92054.940659999993</v>
      </c>
      <c r="AA11" s="401">
        <v>0.41089383735039842</v>
      </c>
      <c r="AB11" s="400">
        <v>69599.338969999997</v>
      </c>
      <c r="AC11" s="401">
        <v>0.41370333180324337</v>
      </c>
      <c r="AD11" s="400">
        <v>22748.359820000001</v>
      </c>
      <c r="AE11" s="401">
        <v>0.67282685553900623</v>
      </c>
      <c r="AF11" s="400">
        <v>1428.90398</v>
      </c>
      <c r="AG11" s="401">
        <v>0.67513492691506416</v>
      </c>
      <c r="AH11" s="400">
        <v>954.77839000000006</v>
      </c>
      <c r="AI11" s="401">
        <v>0.80030133016142624</v>
      </c>
      <c r="AJ11" s="400">
        <v>42253.523139999998</v>
      </c>
      <c r="AK11" s="401">
        <v>0.82668377754575706</v>
      </c>
      <c r="AL11" s="400">
        <v>23229.84836</v>
      </c>
      <c r="AM11" s="401">
        <v>0.67323338898078822</v>
      </c>
      <c r="AN11" s="400">
        <v>40105.18447</v>
      </c>
      <c r="AO11" s="401">
        <v>0.75150701676316267</v>
      </c>
      <c r="AP11" s="400">
        <v>746349.95121999993</v>
      </c>
      <c r="AQ11" s="401">
        <v>0.62295781765710667</v>
      </c>
    </row>
    <row r="12" spans="1:43" ht="19.2">
      <c r="A12" s="384" t="s">
        <v>479</v>
      </c>
      <c r="B12" s="400">
        <v>4972.3953099999999</v>
      </c>
      <c r="C12" s="401">
        <v>0.21932880903147237</v>
      </c>
      <c r="D12" s="400">
        <v>5440.3205900000003</v>
      </c>
      <c r="E12" s="401">
        <v>0.23242830327887631</v>
      </c>
      <c r="F12" s="400">
        <v>6314.0415800000001</v>
      </c>
      <c r="G12" s="401">
        <v>0.24398831021602468</v>
      </c>
      <c r="H12" s="400">
        <v>21341.933280000001</v>
      </c>
      <c r="I12" s="401">
        <v>0.23919570119387673</v>
      </c>
      <c r="J12" s="400">
        <v>278.04321999999996</v>
      </c>
      <c r="K12" s="401">
        <v>4.8531758674390225E-2</v>
      </c>
      <c r="L12" s="400">
        <v>36260.847240000003</v>
      </c>
      <c r="M12" s="401">
        <v>0.23025493067889319</v>
      </c>
      <c r="N12" s="400">
        <v>21785.1888</v>
      </c>
      <c r="O12" s="401">
        <v>0.23673044402381843</v>
      </c>
      <c r="P12" s="400">
        <v>4638.3268600000001</v>
      </c>
      <c r="Q12" s="401">
        <v>0.20683584629367441</v>
      </c>
      <c r="R12" s="400">
        <v>9485.2489999999998</v>
      </c>
      <c r="S12" s="401">
        <v>0.12651093795365601</v>
      </c>
      <c r="T12" s="400">
        <v>6314.5216799999998</v>
      </c>
      <c r="U12" s="401">
        <v>0.18151938749890378</v>
      </c>
      <c r="V12" s="400">
        <v>8352.8618800000004</v>
      </c>
      <c r="W12" s="401">
        <v>0.20117547998736771</v>
      </c>
      <c r="X12" s="400">
        <v>3645.1029700000004</v>
      </c>
      <c r="Y12" s="401">
        <v>9.2100485022498624E-2</v>
      </c>
      <c r="Z12" s="400">
        <v>27405.507149999998</v>
      </c>
      <c r="AA12" s="401">
        <v>0.12232644892997403</v>
      </c>
      <c r="AB12" s="400">
        <v>20220.44097</v>
      </c>
      <c r="AC12" s="401">
        <v>0.12019171336419672</v>
      </c>
      <c r="AD12" s="400">
        <v>6519.4402499999997</v>
      </c>
      <c r="AE12" s="401">
        <v>0.19282508796196507</v>
      </c>
      <c r="AF12" s="400">
        <v>453.80020000000002</v>
      </c>
      <c r="AG12" s="401">
        <v>0.21441354293172413</v>
      </c>
      <c r="AH12" s="400">
        <v>152.28245999999999</v>
      </c>
      <c r="AI12" s="401">
        <v>0.12764412828641228</v>
      </c>
      <c r="AJ12" s="400">
        <v>6805.0392999999995</v>
      </c>
      <c r="AK12" s="401">
        <v>0.13313956273496522</v>
      </c>
      <c r="AL12" s="400">
        <v>6615.2722599999997</v>
      </c>
      <c r="AM12" s="401">
        <v>0.19171981209740438</v>
      </c>
      <c r="AN12" s="400">
        <v>6565.8275100000001</v>
      </c>
      <c r="AO12" s="401">
        <v>0.12303310681222768</v>
      </c>
      <c r="AP12" s="400">
        <v>203566.44250999996</v>
      </c>
      <c r="AQ12" s="401">
        <v>0.16991132184970154</v>
      </c>
    </row>
    <row r="13" spans="1:43" ht="19.2">
      <c r="A13" s="384" t="s">
        <v>480</v>
      </c>
      <c r="B13" s="400">
        <v>11619.461009999999</v>
      </c>
      <c r="C13" s="401">
        <v>0.51252613399133162</v>
      </c>
      <c r="D13" s="400">
        <v>11943.65415</v>
      </c>
      <c r="E13" s="401">
        <v>0.51027200017163132</v>
      </c>
      <c r="F13" s="400">
        <v>13398.826509999999</v>
      </c>
      <c r="G13" s="401">
        <v>0.51775982112752816</v>
      </c>
      <c r="H13" s="400">
        <v>46718.402119999999</v>
      </c>
      <c r="I13" s="401">
        <v>0.52360959089976578</v>
      </c>
      <c r="J13" s="400">
        <v>4652.9297500000002</v>
      </c>
      <c r="K13" s="401">
        <v>0.81215741838945354</v>
      </c>
      <c r="L13" s="400">
        <v>80855.567089999997</v>
      </c>
      <c r="M13" s="401">
        <v>0.51342961933810971</v>
      </c>
      <c r="N13" s="400">
        <v>47184.319899999995</v>
      </c>
      <c r="O13" s="401">
        <v>0.51273207239263818</v>
      </c>
      <c r="P13" s="400">
        <v>10715.79126</v>
      </c>
      <c r="Q13" s="401">
        <v>0.4778468229745369</v>
      </c>
      <c r="R13" s="400">
        <v>19730.92814</v>
      </c>
      <c r="S13" s="401">
        <v>0.26316422749551277</v>
      </c>
      <c r="T13" s="400">
        <v>15382.48712</v>
      </c>
      <c r="U13" s="401">
        <v>0.44219020564550132</v>
      </c>
      <c r="V13" s="400">
        <v>18791.07604</v>
      </c>
      <c r="W13" s="401">
        <v>0.45257587113677072</v>
      </c>
      <c r="X13" s="400">
        <v>17210.2834</v>
      </c>
      <c r="Y13" s="401">
        <v>0.43485066445589504</v>
      </c>
      <c r="Z13" s="400">
        <v>54685.788679999998</v>
      </c>
      <c r="AA13" s="401">
        <v>0.24409394431364767</v>
      </c>
      <c r="AB13" s="400">
        <v>42129.000530000005</v>
      </c>
      <c r="AC13" s="401">
        <v>0.25041772152913894</v>
      </c>
      <c r="AD13" s="400">
        <v>15936.9689</v>
      </c>
      <c r="AE13" s="401">
        <v>0.47136676035793135</v>
      </c>
      <c r="AF13" s="400">
        <v>886.23603000000003</v>
      </c>
      <c r="AG13" s="401">
        <v>0.41873275301783858</v>
      </c>
      <c r="AH13" s="400">
        <v>781.58683999999994</v>
      </c>
      <c r="AI13" s="401">
        <v>0.65513106940833232</v>
      </c>
      <c r="AJ13" s="400">
        <v>32561.986290000001</v>
      </c>
      <c r="AK13" s="401">
        <v>0.63707032763683413</v>
      </c>
      <c r="AL13" s="400">
        <v>16351.88387</v>
      </c>
      <c r="AM13" s="401">
        <v>0.47390038985258298</v>
      </c>
      <c r="AN13" s="400">
        <v>31201.985670000002</v>
      </c>
      <c r="AO13" s="401">
        <v>0.58467531013325502</v>
      </c>
      <c r="AP13" s="400">
        <v>492739.16330000007</v>
      </c>
      <c r="AQ13" s="401">
        <v>0.41127585436536873</v>
      </c>
    </row>
    <row r="14" spans="1:43" ht="19.2">
      <c r="A14" s="384" t="s">
        <v>481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c r="T14" s="400">
        <v>0</v>
      </c>
      <c r="U14" s="401">
        <v>0</v>
      </c>
      <c r="V14" s="400">
        <v>0</v>
      </c>
      <c r="W14" s="401">
        <v>0</v>
      </c>
      <c r="X14" s="400">
        <v>0</v>
      </c>
      <c r="Y14" s="401">
        <v>0</v>
      </c>
      <c r="Z14" s="400">
        <v>0</v>
      </c>
      <c r="AA14" s="401">
        <v>0</v>
      </c>
      <c r="AB14" s="400">
        <v>0</v>
      </c>
      <c r="AC14" s="401">
        <v>0</v>
      </c>
      <c r="AD14" s="400">
        <v>0</v>
      </c>
      <c r="AE14" s="401">
        <v>0</v>
      </c>
      <c r="AF14" s="400">
        <v>0</v>
      </c>
      <c r="AG14" s="401">
        <v>0</v>
      </c>
      <c r="AH14" s="400">
        <v>0</v>
      </c>
      <c r="AI14" s="401">
        <v>0</v>
      </c>
      <c r="AJ14" s="400">
        <v>0</v>
      </c>
      <c r="AK14" s="401">
        <v>0</v>
      </c>
      <c r="AL14" s="400">
        <v>0</v>
      </c>
      <c r="AM14" s="401">
        <v>0</v>
      </c>
      <c r="AN14" s="400">
        <v>0</v>
      </c>
      <c r="AO14" s="401">
        <v>0</v>
      </c>
      <c r="AP14" s="400">
        <v>0</v>
      </c>
      <c r="AQ14" s="401">
        <v>0</v>
      </c>
    </row>
    <row r="15" spans="1:43" ht="19.2">
      <c r="A15" s="384" t="s">
        <v>482</v>
      </c>
      <c r="B15" s="400">
        <v>788.07979</v>
      </c>
      <c r="C15" s="401">
        <v>3.4761637196233472E-2</v>
      </c>
      <c r="D15" s="400">
        <v>1061.5043000000001</v>
      </c>
      <c r="E15" s="401">
        <v>4.535093829318454E-2</v>
      </c>
      <c r="F15" s="400">
        <v>1462.1041200000002</v>
      </c>
      <c r="G15" s="401">
        <v>5.6498885710329426E-2</v>
      </c>
      <c r="H15" s="400">
        <v>3740.9094799999998</v>
      </c>
      <c r="I15" s="401">
        <v>4.1927291892059591E-2</v>
      </c>
      <c r="J15" s="400">
        <v>6.7537700000000003</v>
      </c>
      <c r="K15" s="401">
        <v>1.1788539054551899E-3</v>
      </c>
      <c r="L15" s="400">
        <v>6040.6026400000001</v>
      </c>
      <c r="M15" s="401">
        <v>3.8357585329601332E-2</v>
      </c>
      <c r="N15" s="400">
        <v>4149.5908900000004</v>
      </c>
      <c r="O15" s="401">
        <v>4.5091851299764361E-2</v>
      </c>
      <c r="P15" s="400">
        <v>689.89162999999996</v>
      </c>
      <c r="Q15" s="401">
        <v>3.0764179293300706E-2</v>
      </c>
      <c r="R15" s="400">
        <v>972.43407999999999</v>
      </c>
      <c r="S15" s="401">
        <v>1.2969986086701631E-2</v>
      </c>
      <c r="T15" s="400">
        <v>345.03290000000004</v>
      </c>
      <c r="U15" s="401">
        <v>9.9184330736149327E-3</v>
      </c>
      <c r="V15" s="400">
        <v>753.35556999999994</v>
      </c>
      <c r="W15" s="401">
        <v>1.8144280436240969E-2</v>
      </c>
      <c r="X15" s="400">
        <v>2654.2979500000001</v>
      </c>
      <c r="Y15" s="401">
        <v>6.7065904749797442E-2</v>
      </c>
      <c r="Z15" s="400">
        <v>6925.4237499999999</v>
      </c>
      <c r="AA15" s="401">
        <v>3.0912126166320712E-2</v>
      </c>
      <c r="AB15" s="400">
        <v>5096.8935899999997</v>
      </c>
      <c r="AC15" s="401">
        <v>3.0296291476826855E-2</v>
      </c>
      <c r="AD15" s="400">
        <v>291.95067</v>
      </c>
      <c r="AE15" s="401">
        <v>8.6350072191097443E-3</v>
      </c>
      <c r="AF15" s="400">
        <v>27.983090000000001</v>
      </c>
      <c r="AG15" s="401">
        <v>1.3221575197801368E-2</v>
      </c>
      <c r="AH15" s="400">
        <v>0</v>
      </c>
      <c r="AI15" s="401">
        <v>0</v>
      </c>
      <c r="AJ15" s="400">
        <v>2886.4975499999996</v>
      </c>
      <c r="AK15" s="401">
        <v>5.6473887173957737E-2</v>
      </c>
      <c r="AL15" s="400">
        <v>262.69223</v>
      </c>
      <c r="AM15" s="401">
        <v>7.6131870308007756E-3</v>
      </c>
      <c r="AN15" s="400">
        <v>2337.37129</v>
      </c>
      <c r="AO15" s="401">
        <v>4.3798599817680008E-2</v>
      </c>
      <c r="AP15" s="400">
        <v>40493.369290000002</v>
      </c>
      <c r="AQ15" s="401">
        <v>3.3798703840265933E-2</v>
      </c>
    </row>
    <row r="16" spans="1:43" ht="19.2">
      <c r="A16" s="385" t="s">
        <v>483</v>
      </c>
      <c r="B16" s="400">
        <v>0</v>
      </c>
      <c r="C16" s="401">
        <v>0</v>
      </c>
      <c r="D16" s="400">
        <v>0</v>
      </c>
      <c r="E16" s="401">
        <v>0</v>
      </c>
      <c r="F16" s="400">
        <v>0</v>
      </c>
      <c r="G16" s="401">
        <v>0</v>
      </c>
      <c r="H16" s="400">
        <v>0</v>
      </c>
      <c r="I16" s="401">
        <v>0</v>
      </c>
      <c r="J16" s="400">
        <v>0</v>
      </c>
      <c r="K16" s="401">
        <v>0</v>
      </c>
      <c r="L16" s="400">
        <v>0</v>
      </c>
      <c r="M16" s="401">
        <v>0</v>
      </c>
      <c r="N16" s="400">
        <v>0</v>
      </c>
      <c r="O16" s="401">
        <v>0</v>
      </c>
      <c r="P16" s="400">
        <v>0</v>
      </c>
      <c r="Q16" s="401">
        <v>0</v>
      </c>
      <c r="R16" s="400">
        <v>0</v>
      </c>
      <c r="S16" s="401">
        <v>0</v>
      </c>
      <c r="T16" s="400">
        <v>0</v>
      </c>
      <c r="U16" s="401">
        <v>0</v>
      </c>
      <c r="V16" s="400">
        <v>0</v>
      </c>
      <c r="W16" s="401">
        <v>0</v>
      </c>
      <c r="X16" s="400">
        <v>0</v>
      </c>
      <c r="Y16" s="401">
        <v>0</v>
      </c>
      <c r="Z16" s="400">
        <v>0</v>
      </c>
      <c r="AA16" s="401">
        <v>0</v>
      </c>
      <c r="AB16" s="400">
        <v>0</v>
      </c>
      <c r="AC16" s="401">
        <v>0</v>
      </c>
      <c r="AD16" s="400">
        <v>0</v>
      </c>
      <c r="AE16" s="401">
        <v>0</v>
      </c>
      <c r="AF16" s="400">
        <v>0</v>
      </c>
      <c r="AG16" s="401">
        <v>0</v>
      </c>
      <c r="AH16" s="400">
        <v>0</v>
      </c>
      <c r="AI16" s="401">
        <v>0</v>
      </c>
      <c r="AJ16" s="400">
        <v>0</v>
      </c>
      <c r="AK16" s="401">
        <v>0</v>
      </c>
      <c r="AL16" s="400">
        <v>0</v>
      </c>
      <c r="AM16" s="401">
        <v>0</v>
      </c>
      <c r="AN16" s="400">
        <v>0</v>
      </c>
      <c r="AO16" s="401">
        <v>0</v>
      </c>
      <c r="AP16" s="400">
        <v>0</v>
      </c>
      <c r="AQ16" s="401">
        <v>0</v>
      </c>
    </row>
    <row r="17" spans="1:43" s="272" customFormat="1" ht="19.2">
      <c r="A17" s="385" t="s">
        <v>484</v>
      </c>
      <c r="B17" s="400">
        <v>94.605609999999999</v>
      </c>
      <c r="C17" s="401">
        <v>4.1729859505068101E-3</v>
      </c>
      <c r="D17" s="400">
        <v>121.21344000000001</v>
      </c>
      <c r="E17" s="401">
        <v>5.1786349219165922E-3</v>
      </c>
      <c r="F17" s="400">
        <v>172.45814000000001</v>
      </c>
      <c r="G17" s="401">
        <v>6.664157913511653E-3</v>
      </c>
      <c r="H17" s="400">
        <v>443.46379999999999</v>
      </c>
      <c r="I17" s="401">
        <v>4.9702448791040877E-3</v>
      </c>
      <c r="J17" s="400">
        <v>10.84023</v>
      </c>
      <c r="K17" s="401">
        <v>1.8921354253302247E-3</v>
      </c>
      <c r="L17" s="400">
        <v>715.4549300000001</v>
      </c>
      <c r="M17" s="401">
        <v>4.5431102097718773E-3</v>
      </c>
      <c r="N17" s="400">
        <v>484.85376000000002</v>
      </c>
      <c r="O17" s="401">
        <v>5.2687009942928697E-3</v>
      </c>
      <c r="P17" s="400">
        <v>271.28757000000002</v>
      </c>
      <c r="Q17" s="401">
        <v>1.2097464414119456E-2</v>
      </c>
      <c r="R17" s="400">
        <v>1066.06801</v>
      </c>
      <c r="S17" s="401">
        <v>1.4218842738602595E-2</v>
      </c>
      <c r="T17" s="400">
        <v>0</v>
      </c>
      <c r="U17" s="401">
        <v>0</v>
      </c>
      <c r="V17" s="400">
        <v>705.71263999999996</v>
      </c>
      <c r="W17" s="401">
        <v>1.6996818710134403E-2</v>
      </c>
      <c r="X17" s="400">
        <v>191.99928</v>
      </c>
      <c r="Y17" s="401">
        <v>4.8512283349763687E-3</v>
      </c>
      <c r="Z17" s="400">
        <v>3038.2210800000003</v>
      </c>
      <c r="AA17" s="401">
        <v>1.3561317940456017E-2</v>
      </c>
      <c r="AB17" s="400">
        <v>2153.0038799999998</v>
      </c>
      <c r="AC17" s="401">
        <v>1.2797605433080887E-2</v>
      </c>
      <c r="AD17" s="400">
        <v>0</v>
      </c>
      <c r="AE17" s="401">
        <v>0</v>
      </c>
      <c r="AF17" s="400">
        <v>60.884660000000004</v>
      </c>
      <c r="AG17" s="401">
        <v>2.8767055767700032E-2</v>
      </c>
      <c r="AH17" s="400">
        <v>20.909089999999999</v>
      </c>
      <c r="AI17" s="401">
        <v>1.7526132466681586E-2</v>
      </c>
      <c r="AJ17" s="400">
        <v>0</v>
      </c>
      <c r="AK17" s="401">
        <v>0</v>
      </c>
      <c r="AL17" s="400">
        <v>0</v>
      </c>
      <c r="AM17" s="401">
        <v>0</v>
      </c>
      <c r="AN17" s="400">
        <v>0</v>
      </c>
      <c r="AO17" s="401">
        <v>0</v>
      </c>
      <c r="AP17" s="400">
        <v>9550.9761199999994</v>
      </c>
      <c r="AQ17" s="401">
        <v>7.9719376017705589E-3</v>
      </c>
    </row>
    <row r="18" spans="1:43" ht="19.2">
      <c r="A18" s="386" t="s">
        <v>485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c r="T18" s="400">
        <v>0</v>
      </c>
      <c r="U18" s="401">
        <v>0</v>
      </c>
      <c r="V18" s="400">
        <v>0</v>
      </c>
      <c r="W18" s="401">
        <v>0</v>
      </c>
      <c r="X18" s="400">
        <v>0</v>
      </c>
      <c r="Y18" s="401">
        <v>0</v>
      </c>
      <c r="Z18" s="400">
        <v>0</v>
      </c>
      <c r="AA18" s="401">
        <v>0</v>
      </c>
      <c r="AB18" s="400">
        <v>0</v>
      </c>
      <c r="AC18" s="401">
        <v>0</v>
      </c>
      <c r="AD18" s="400">
        <v>0</v>
      </c>
      <c r="AE18" s="401">
        <v>0</v>
      </c>
      <c r="AF18" s="400">
        <v>0</v>
      </c>
      <c r="AG18" s="401">
        <v>0</v>
      </c>
      <c r="AH18" s="400">
        <v>0</v>
      </c>
      <c r="AI18" s="401">
        <v>0</v>
      </c>
      <c r="AJ18" s="400">
        <v>0</v>
      </c>
      <c r="AK18" s="401">
        <v>0</v>
      </c>
      <c r="AL18" s="400">
        <v>0</v>
      </c>
      <c r="AM18" s="401">
        <v>0</v>
      </c>
      <c r="AN18" s="400">
        <v>0</v>
      </c>
      <c r="AO18" s="401">
        <v>0</v>
      </c>
      <c r="AP18" s="400">
        <v>0</v>
      </c>
      <c r="AQ18" s="401">
        <v>0</v>
      </c>
    </row>
    <row r="19" spans="1:43" ht="19.2">
      <c r="A19" s="377" t="s">
        <v>486</v>
      </c>
      <c r="B19" s="400">
        <v>0</v>
      </c>
      <c r="C19" s="401">
        <v>0</v>
      </c>
      <c r="D19" s="400">
        <v>0</v>
      </c>
      <c r="E19" s="401">
        <v>0</v>
      </c>
      <c r="F19" s="400">
        <v>0</v>
      </c>
      <c r="G19" s="401">
        <v>0</v>
      </c>
      <c r="H19" s="400">
        <v>0</v>
      </c>
      <c r="I19" s="401">
        <v>0</v>
      </c>
      <c r="J19" s="400">
        <v>0</v>
      </c>
      <c r="K19" s="401">
        <v>0</v>
      </c>
      <c r="L19" s="400">
        <v>0</v>
      </c>
      <c r="M19" s="401">
        <v>0</v>
      </c>
      <c r="N19" s="400">
        <v>0</v>
      </c>
      <c r="O19" s="401">
        <v>0</v>
      </c>
      <c r="P19" s="400">
        <v>0</v>
      </c>
      <c r="Q19" s="401">
        <v>0</v>
      </c>
      <c r="R19" s="400">
        <v>0</v>
      </c>
      <c r="S19" s="401">
        <v>0</v>
      </c>
      <c r="T19" s="400">
        <v>0</v>
      </c>
      <c r="U19" s="401">
        <v>0</v>
      </c>
      <c r="V19" s="400">
        <v>0</v>
      </c>
      <c r="W19" s="401">
        <v>0</v>
      </c>
      <c r="X19" s="400">
        <v>0</v>
      </c>
      <c r="Y19" s="401">
        <v>0</v>
      </c>
      <c r="Z19" s="400">
        <v>0</v>
      </c>
      <c r="AA19" s="401">
        <v>0</v>
      </c>
      <c r="AB19" s="400">
        <v>0</v>
      </c>
      <c r="AC19" s="401">
        <v>0</v>
      </c>
      <c r="AD19" s="400">
        <v>0</v>
      </c>
      <c r="AE19" s="401">
        <v>0</v>
      </c>
      <c r="AF19" s="400">
        <v>0</v>
      </c>
      <c r="AG19" s="401">
        <v>0</v>
      </c>
      <c r="AH19" s="400">
        <v>0</v>
      </c>
      <c r="AI19" s="401">
        <v>0</v>
      </c>
      <c r="AJ19" s="400">
        <v>0</v>
      </c>
      <c r="AK19" s="401">
        <v>0</v>
      </c>
      <c r="AL19" s="400">
        <v>0</v>
      </c>
      <c r="AM19" s="401">
        <v>0</v>
      </c>
      <c r="AN19" s="400">
        <v>0</v>
      </c>
      <c r="AO19" s="401">
        <v>0</v>
      </c>
      <c r="AP19" s="400">
        <v>0</v>
      </c>
      <c r="AQ19" s="401">
        <v>0</v>
      </c>
    </row>
    <row r="20" spans="1:43" ht="19.2">
      <c r="A20" s="384" t="s">
        <v>487</v>
      </c>
      <c r="B20" s="400">
        <v>3442.30168</v>
      </c>
      <c r="C20" s="401">
        <v>0.15183747082277668</v>
      </c>
      <c r="D20" s="400">
        <v>3555.1193800000001</v>
      </c>
      <c r="E20" s="401">
        <v>0.15188633680267188</v>
      </c>
      <c r="F20" s="400">
        <v>3961.8787299999999</v>
      </c>
      <c r="G20" s="401">
        <v>0.15309561781718736</v>
      </c>
      <c r="H20" s="400">
        <v>13973.513859999999</v>
      </c>
      <c r="I20" s="401">
        <v>0.15661207454983922</v>
      </c>
      <c r="J20" s="400">
        <v>229.87878000000001</v>
      </c>
      <c r="K20" s="401">
        <v>4.0124774397747386E-2</v>
      </c>
      <c r="L20" s="400">
        <v>24835.072090000001</v>
      </c>
      <c r="M20" s="401">
        <v>0.15770171514856929</v>
      </c>
      <c r="N20" s="400">
        <v>14156.688840000001</v>
      </c>
      <c r="O20" s="401">
        <v>0.1538347574476947</v>
      </c>
      <c r="P20" s="400">
        <v>4931.55116</v>
      </c>
      <c r="Q20" s="401">
        <v>0.21991153027950938</v>
      </c>
      <c r="R20" s="400">
        <v>41295.348250000003</v>
      </c>
      <c r="S20" s="401">
        <v>0.55078293044603965</v>
      </c>
      <c r="T20" s="400">
        <v>8671.7194799999997</v>
      </c>
      <c r="U20" s="401">
        <v>0.24928019703495774</v>
      </c>
      <c r="V20" s="400">
        <v>10924.165150000001</v>
      </c>
      <c r="W20" s="401">
        <v>0.26310433466817063</v>
      </c>
      <c r="X20" s="400">
        <v>15278.978429999999</v>
      </c>
      <c r="Y20" s="401">
        <v>0.38605255753619883</v>
      </c>
      <c r="Z20" s="400">
        <v>121273.59815000001</v>
      </c>
      <c r="AA20" s="401">
        <v>0.5413134130105004</v>
      </c>
      <c r="AB20" s="400">
        <v>91089.706609999994</v>
      </c>
      <c r="AC20" s="401">
        <v>0.54144357798829423</v>
      </c>
      <c r="AD20" s="400">
        <v>8949.9808100000009</v>
      </c>
      <c r="AE20" s="401">
        <v>0.26471303835419763</v>
      </c>
      <c r="AF20" s="400">
        <v>549.75274999999999</v>
      </c>
      <c r="AG20" s="401">
        <v>0.25974963180703403</v>
      </c>
      <c r="AH20" s="400">
        <v>188.57007999999999</v>
      </c>
      <c r="AI20" s="401">
        <v>0.1580606425881157</v>
      </c>
      <c r="AJ20" s="400">
        <v>7416.8610699999999</v>
      </c>
      <c r="AK20" s="401">
        <v>0.14510976295548891</v>
      </c>
      <c r="AL20" s="400">
        <v>8978.5572300000003</v>
      </c>
      <c r="AM20" s="401">
        <v>0.26021110505909728</v>
      </c>
      <c r="AN20" s="400">
        <v>10735.24013</v>
      </c>
      <c r="AO20" s="401">
        <v>0.20116123117117996</v>
      </c>
      <c r="AP20" s="400">
        <v>394438.48265999986</v>
      </c>
      <c r="AQ20" s="401">
        <v>0.32922697449929106</v>
      </c>
    </row>
    <row r="21" spans="1:43" s="272" customFormat="1" ht="19.2">
      <c r="A21" s="384" t="s">
        <v>488</v>
      </c>
      <c r="B21" s="400">
        <v>1392.1872700000001</v>
      </c>
      <c r="C21" s="401">
        <v>6.1408387073286996E-2</v>
      </c>
      <c r="D21" s="400">
        <v>1587.5793500000002</v>
      </c>
      <c r="E21" s="401">
        <v>6.7826586418334833E-2</v>
      </c>
      <c r="F21" s="400">
        <v>1863.4618600000001</v>
      </c>
      <c r="G21" s="401">
        <v>7.2008222406006142E-2</v>
      </c>
      <c r="H21" s="400">
        <v>6061.3807800000004</v>
      </c>
      <c r="I21" s="401">
        <v>6.7934624612189187E-2</v>
      </c>
      <c r="J21" s="400">
        <v>0</v>
      </c>
      <c r="K21" s="401">
        <v>0</v>
      </c>
      <c r="L21" s="400">
        <v>10213.233109999999</v>
      </c>
      <c r="M21" s="401">
        <v>6.4853622039925243E-2</v>
      </c>
      <c r="N21" s="400">
        <v>6322.6931399999994</v>
      </c>
      <c r="O21" s="401">
        <v>6.8706035472070395E-2</v>
      </c>
      <c r="P21" s="400">
        <v>1388.30565</v>
      </c>
      <c r="Q21" s="401">
        <v>6.190839557004392E-2</v>
      </c>
      <c r="R21" s="400">
        <v>7364.2019800000007</v>
      </c>
      <c r="S21" s="401">
        <v>9.8221153685050411E-2</v>
      </c>
      <c r="T21" s="400">
        <v>3864.8909100000001</v>
      </c>
      <c r="U21" s="401">
        <v>0.11110146837492224</v>
      </c>
      <c r="V21" s="400">
        <v>2336.2801099999997</v>
      </c>
      <c r="W21" s="401">
        <v>5.6268411864867342E-2</v>
      </c>
      <c r="X21" s="400">
        <v>2633.72138</v>
      </c>
      <c r="Y21" s="401">
        <v>6.6545998428166317E-2</v>
      </c>
      <c r="Z21" s="400">
        <v>21220.172640000001</v>
      </c>
      <c r="AA21" s="401">
        <v>9.4717764226165499E-2</v>
      </c>
      <c r="AB21" s="400">
        <v>15663.21019</v>
      </c>
      <c r="AC21" s="401">
        <v>9.3103215321205982E-2</v>
      </c>
      <c r="AD21" s="400">
        <v>3979.90029</v>
      </c>
      <c r="AE21" s="401">
        <v>0.11771326894193107</v>
      </c>
      <c r="AF21" s="400">
        <v>128.77846</v>
      </c>
      <c r="AG21" s="401">
        <v>6.0845821270883789E-2</v>
      </c>
      <c r="AH21" s="400">
        <v>50.958480000000002</v>
      </c>
      <c r="AI21" s="401">
        <v>4.271372263358876E-2</v>
      </c>
      <c r="AJ21" s="400">
        <v>1882.3236899999999</v>
      </c>
      <c r="AK21" s="401">
        <v>3.6827377765807495E-2</v>
      </c>
      <c r="AL21" s="400">
        <v>3995.8625899999997</v>
      </c>
      <c r="AM21" s="401">
        <v>0.1158056682797584</v>
      </c>
      <c r="AN21" s="400">
        <v>3402.9435199999998</v>
      </c>
      <c r="AO21" s="401">
        <v>6.37657192386612E-2</v>
      </c>
      <c r="AP21" s="400">
        <v>95352.085400000011</v>
      </c>
      <c r="AQ21" s="401">
        <v>7.9587768355502672E-2</v>
      </c>
    </row>
    <row r="22" spans="1:43" s="272" customFormat="1" ht="19.2">
      <c r="A22" s="384" t="s">
        <v>489</v>
      </c>
      <c r="B22" s="400">
        <v>230.94217999999998</v>
      </c>
      <c r="C22" s="401">
        <v>1.0186694769151794E-2</v>
      </c>
      <c r="D22" s="400">
        <v>230.94217999999998</v>
      </c>
      <c r="E22" s="401">
        <v>9.8666058672334297E-3</v>
      </c>
      <c r="F22" s="400">
        <v>250.73723000000001</v>
      </c>
      <c r="G22" s="401">
        <v>9.6890323386097706E-3</v>
      </c>
      <c r="H22" s="400">
        <v>884.17865000000006</v>
      </c>
      <c r="I22" s="401">
        <v>9.9096801303187893E-3</v>
      </c>
      <c r="J22" s="400">
        <v>167.16051999999999</v>
      </c>
      <c r="K22" s="401">
        <v>2.9177456715274632E-2</v>
      </c>
      <c r="L22" s="400">
        <v>1583.6035400000001</v>
      </c>
      <c r="M22" s="401">
        <v>1.0055819184591943E-2</v>
      </c>
      <c r="N22" s="400">
        <v>910.57204000000002</v>
      </c>
      <c r="O22" s="401">
        <v>9.8948017078866971E-3</v>
      </c>
      <c r="P22" s="400">
        <v>324.24028999999996</v>
      </c>
      <c r="Q22" s="401">
        <v>1.4458772917236023E-2</v>
      </c>
      <c r="R22" s="400">
        <v>14624.255090000001</v>
      </c>
      <c r="S22" s="401">
        <v>0.19505320612136046</v>
      </c>
      <c r="T22" s="400">
        <v>1200.8798899999999</v>
      </c>
      <c r="U22" s="401">
        <v>3.4520901683332404E-2</v>
      </c>
      <c r="V22" s="400">
        <v>346.45830999999998</v>
      </c>
      <c r="W22" s="401">
        <v>8.344315734077748E-3</v>
      </c>
      <c r="X22" s="400">
        <v>3846.4247400000004</v>
      </c>
      <c r="Y22" s="401">
        <v>9.718726386391717E-2</v>
      </c>
      <c r="Z22" s="400">
        <v>42984.462189999998</v>
      </c>
      <c r="AA22" s="401">
        <v>0.19186423334871347</v>
      </c>
      <c r="AB22" s="400">
        <v>32790.459900000002</v>
      </c>
      <c r="AC22" s="401">
        <v>0.19490878380091958</v>
      </c>
      <c r="AD22" s="400">
        <v>1250.72126</v>
      </c>
      <c r="AE22" s="401">
        <v>3.6992506676535579E-2</v>
      </c>
      <c r="AF22" s="400">
        <v>23.812450000000002</v>
      </c>
      <c r="AG22" s="401">
        <v>1.1251012605072748E-2</v>
      </c>
      <c r="AH22" s="400">
        <v>15.755280000000001</v>
      </c>
      <c r="AI22" s="401">
        <v>1.3206176085600048E-2</v>
      </c>
      <c r="AJ22" s="400">
        <v>708.98853000000008</v>
      </c>
      <c r="AK22" s="401">
        <v>1.3871253156217008E-2</v>
      </c>
      <c r="AL22" s="400">
        <v>1162.1126299999999</v>
      </c>
      <c r="AM22" s="401">
        <v>3.3679644057404284E-2</v>
      </c>
      <c r="AN22" s="400">
        <v>2217.3243199999997</v>
      </c>
      <c r="AO22" s="401">
        <v>4.1549111590948581E-2</v>
      </c>
      <c r="AP22" s="400">
        <v>105754.03122000002</v>
      </c>
      <c r="AQ22" s="401">
        <v>8.8269987007520215E-2</v>
      </c>
    </row>
    <row r="23" spans="1:43" ht="19.2">
      <c r="A23" s="384" t="s">
        <v>481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c r="T23" s="400">
        <v>0</v>
      </c>
      <c r="U23" s="401">
        <v>0</v>
      </c>
      <c r="V23" s="400">
        <v>0</v>
      </c>
      <c r="W23" s="401">
        <v>0</v>
      </c>
      <c r="X23" s="400">
        <v>0</v>
      </c>
      <c r="Y23" s="401">
        <v>0</v>
      </c>
      <c r="Z23" s="400">
        <v>0</v>
      </c>
      <c r="AA23" s="401">
        <v>0</v>
      </c>
      <c r="AB23" s="400">
        <v>0</v>
      </c>
      <c r="AC23" s="401">
        <v>0</v>
      </c>
      <c r="AD23" s="400">
        <v>0</v>
      </c>
      <c r="AE23" s="401">
        <v>0</v>
      </c>
      <c r="AF23" s="400">
        <v>0</v>
      </c>
      <c r="AG23" s="401">
        <v>0</v>
      </c>
      <c r="AH23" s="400">
        <v>0</v>
      </c>
      <c r="AI23" s="401">
        <v>0</v>
      </c>
      <c r="AJ23" s="400">
        <v>0</v>
      </c>
      <c r="AK23" s="401">
        <v>0</v>
      </c>
      <c r="AL23" s="400">
        <v>0</v>
      </c>
      <c r="AM23" s="401">
        <v>0</v>
      </c>
      <c r="AN23" s="400">
        <v>0</v>
      </c>
      <c r="AO23" s="401">
        <v>0</v>
      </c>
      <c r="AP23" s="400">
        <v>0</v>
      </c>
      <c r="AQ23" s="401">
        <v>0</v>
      </c>
    </row>
    <row r="24" spans="1:43" ht="19.2">
      <c r="A24" s="384" t="s">
        <v>490</v>
      </c>
      <c r="B24" s="400">
        <v>0</v>
      </c>
      <c r="C24" s="401">
        <v>0</v>
      </c>
      <c r="D24" s="400">
        <v>0</v>
      </c>
      <c r="E24" s="401">
        <v>0</v>
      </c>
      <c r="F24" s="400">
        <v>0</v>
      </c>
      <c r="G24" s="401">
        <v>0</v>
      </c>
      <c r="H24" s="400">
        <v>0</v>
      </c>
      <c r="I24" s="401">
        <v>0</v>
      </c>
      <c r="J24" s="400">
        <v>0</v>
      </c>
      <c r="K24" s="401">
        <v>0</v>
      </c>
      <c r="L24" s="400">
        <v>0</v>
      </c>
      <c r="M24" s="401">
        <v>0</v>
      </c>
      <c r="N24" s="400">
        <v>0</v>
      </c>
      <c r="O24" s="401">
        <v>0</v>
      </c>
      <c r="P24" s="400">
        <v>0</v>
      </c>
      <c r="Q24" s="401">
        <v>0</v>
      </c>
      <c r="R24" s="400">
        <v>0</v>
      </c>
      <c r="S24" s="401">
        <v>0</v>
      </c>
      <c r="T24" s="400">
        <v>722.60640000000001</v>
      </c>
      <c r="U24" s="401">
        <v>2.0772289300428511E-2</v>
      </c>
      <c r="V24" s="400">
        <v>0</v>
      </c>
      <c r="W24" s="401">
        <v>0</v>
      </c>
      <c r="X24" s="400">
        <v>0</v>
      </c>
      <c r="Y24" s="401">
        <v>0</v>
      </c>
      <c r="Z24" s="400">
        <v>0</v>
      </c>
      <c r="AA24" s="401">
        <v>0</v>
      </c>
      <c r="AB24" s="400">
        <v>0</v>
      </c>
      <c r="AC24" s="401">
        <v>0</v>
      </c>
      <c r="AD24" s="400">
        <v>749.81266000000005</v>
      </c>
      <c r="AE24" s="401">
        <v>2.2177163464224558E-2</v>
      </c>
      <c r="AF24" s="400">
        <v>0</v>
      </c>
      <c r="AG24" s="401">
        <v>0</v>
      </c>
      <c r="AH24" s="400">
        <v>0</v>
      </c>
      <c r="AI24" s="401">
        <v>0</v>
      </c>
      <c r="AJ24" s="400">
        <v>0</v>
      </c>
      <c r="AK24" s="401">
        <v>0</v>
      </c>
      <c r="AL24" s="400">
        <v>728.19114000000002</v>
      </c>
      <c r="AM24" s="401">
        <v>2.1103994370111488E-2</v>
      </c>
      <c r="AN24" s="400">
        <v>732.34100000000001</v>
      </c>
      <c r="AO24" s="401">
        <v>1.3722899107347038E-2</v>
      </c>
      <c r="AP24" s="400">
        <v>2932.9512</v>
      </c>
      <c r="AQ24" s="401">
        <v>2.4480538598015138E-3</v>
      </c>
    </row>
    <row r="25" spans="1:43" ht="19.2">
      <c r="A25" s="385" t="s">
        <v>483</v>
      </c>
      <c r="B25" s="400">
        <v>0</v>
      </c>
      <c r="C25" s="401">
        <v>0</v>
      </c>
      <c r="D25" s="400">
        <v>0</v>
      </c>
      <c r="E25" s="401">
        <v>0</v>
      </c>
      <c r="F25" s="400">
        <v>0</v>
      </c>
      <c r="G25" s="401">
        <v>0</v>
      </c>
      <c r="H25" s="400">
        <v>0</v>
      </c>
      <c r="I25" s="401">
        <v>0</v>
      </c>
      <c r="J25" s="400">
        <v>0</v>
      </c>
      <c r="K25" s="401">
        <v>0</v>
      </c>
      <c r="L25" s="400">
        <v>0</v>
      </c>
      <c r="M25" s="401">
        <v>0</v>
      </c>
      <c r="N25" s="400">
        <v>0</v>
      </c>
      <c r="O25" s="401">
        <v>0</v>
      </c>
      <c r="P25" s="400">
        <v>0</v>
      </c>
      <c r="Q25" s="401">
        <v>0</v>
      </c>
      <c r="R25" s="400">
        <v>0</v>
      </c>
      <c r="S25" s="401">
        <v>0</v>
      </c>
      <c r="T25" s="400">
        <v>0</v>
      </c>
      <c r="U25" s="401">
        <v>0</v>
      </c>
      <c r="V25" s="400">
        <v>0</v>
      </c>
      <c r="W25" s="401">
        <v>0</v>
      </c>
      <c r="X25" s="400">
        <v>0</v>
      </c>
      <c r="Y25" s="401">
        <v>0</v>
      </c>
      <c r="Z25" s="400">
        <v>0</v>
      </c>
      <c r="AA25" s="401">
        <v>0</v>
      </c>
      <c r="AB25" s="400">
        <v>0</v>
      </c>
      <c r="AC25" s="401">
        <v>0</v>
      </c>
      <c r="AD25" s="400">
        <v>0</v>
      </c>
      <c r="AE25" s="401">
        <v>0</v>
      </c>
      <c r="AF25" s="400">
        <v>0</v>
      </c>
      <c r="AG25" s="401">
        <v>0</v>
      </c>
      <c r="AH25" s="400">
        <v>0</v>
      </c>
      <c r="AI25" s="401">
        <v>0</v>
      </c>
      <c r="AJ25" s="400">
        <v>0</v>
      </c>
      <c r="AK25" s="401">
        <v>0</v>
      </c>
      <c r="AL25" s="400">
        <v>0</v>
      </c>
      <c r="AM25" s="401">
        <v>0</v>
      </c>
      <c r="AN25" s="400">
        <v>0</v>
      </c>
      <c r="AO25" s="401">
        <v>0</v>
      </c>
      <c r="AP25" s="400">
        <v>0</v>
      </c>
      <c r="AQ25" s="401">
        <v>0</v>
      </c>
    </row>
    <row r="26" spans="1:43" ht="38.4">
      <c r="A26" s="385" t="s">
        <v>491</v>
      </c>
      <c r="B26" s="400">
        <v>1819.1722299999999</v>
      </c>
      <c r="C26" s="401">
        <v>8.0242388980337878E-2</v>
      </c>
      <c r="D26" s="400">
        <v>1736.5978500000001</v>
      </c>
      <c r="E26" s="401">
        <v>7.419314451710364E-2</v>
      </c>
      <c r="F26" s="400">
        <v>1847.6796399999998</v>
      </c>
      <c r="G26" s="401">
        <v>7.1398363072571469E-2</v>
      </c>
      <c r="H26" s="400">
        <v>7027.9544299999998</v>
      </c>
      <c r="I26" s="401">
        <v>7.8767769807331259E-2</v>
      </c>
      <c r="J26" s="400">
        <v>62.718260000000001</v>
      </c>
      <c r="K26" s="401">
        <v>1.0947317682472753E-2</v>
      </c>
      <c r="L26" s="400">
        <v>13038.23544</v>
      </c>
      <c r="M26" s="401">
        <v>8.2792273924052084E-2</v>
      </c>
      <c r="N26" s="400">
        <v>6923.4236600000004</v>
      </c>
      <c r="O26" s="401">
        <v>7.5233920267737606E-2</v>
      </c>
      <c r="P26" s="400">
        <v>3219.00522</v>
      </c>
      <c r="Q26" s="401">
        <v>0.14354436179222943</v>
      </c>
      <c r="R26" s="400">
        <v>19306.891179999999</v>
      </c>
      <c r="S26" s="401">
        <v>0.25750857063962879</v>
      </c>
      <c r="T26" s="400">
        <v>2883.3422799999998</v>
      </c>
      <c r="U26" s="401">
        <v>8.2885537676274587E-2</v>
      </c>
      <c r="V26" s="400">
        <v>8241.426730000001</v>
      </c>
      <c r="W26" s="401">
        <v>0.19849160706922553</v>
      </c>
      <c r="X26" s="400">
        <v>8798.8323099999998</v>
      </c>
      <c r="Y26" s="401">
        <v>0.22231929524411537</v>
      </c>
      <c r="Z26" s="400">
        <v>57068.963320000003</v>
      </c>
      <c r="AA26" s="401">
        <v>0.25473141543562139</v>
      </c>
      <c r="AB26" s="400">
        <v>42636.036520000001</v>
      </c>
      <c r="AC26" s="401">
        <v>0.25343157886616868</v>
      </c>
      <c r="AD26" s="400">
        <v>2969.5466000000001</v>
      </c>
      <c r="AE26" s="401">
        <v>8.7830099271506382E-2</v>
      </c>
      <c r="AF26" s="400">
        <v>397.16184000000004</v>
      </c>
      <c r="AG26" s="401">
        <v>0.1876527979310775</v>
      </c>
      <c r="AH26" s="400">
        <v>121.85632000000001</v>
      </c>
      <c r="AI26" s="401">
        <v>0.10214074386892691</v>
      </c>
      <c r="AJ26" s="400">
        <v>4825.5488499999992</v>
      </c>
      <c r="AK26" s="401">
        <v>9.4411132033464407E-2</v>
      </c>
      <c r="AL26" s="400">
        <v>3092.3908700000002</v>
      </c>
      <c r="AM26" s="401">
        <v>8.9621798351823087E-2</v>
      </c>
      <c r="AN26" s="400">
        <v>4382.6312900000003</v>
      </c>
      <c r="AO26" s="401">
        <v>8.2123501234223129E-2</v>
      </c>
      <c r="AP26" s="400">
        <v>190399.41483999995</v>
      </c>
      <c r="AQ26" s="401">
        <v>0.15892116527646674</v>
      </c>
    </row>
    <row r="27" spans="1:43" ht="19.2">
      <c r="A27" s="386" t="s">
        <v>485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c r="T27" s="400">
        <v>0</v>
      </c>
      <c r="U27" s="401">
        <v>0</v>
      </c>
      <c r="V27" s="400">
        <v>0</v>
      </c>
      <c r="W27" s="401">
        <v>0</v>
      </c>
      <c r="X27" s="400">
        <v>0</v>
      </c>
      <c r="Y27" s="401">
        <v>0</v>
      </c>
      <c r="Z27" s="400">
        <v>0</v>
      </c>
      <c r="AA27" s="401">
        <v>0</v>
      </c>
      <c r="AB27" s="400">
        <v>0</v>
      </c>
      <c r="AC27" s="401">
        <v>0</v>
      </c>
      <c r="AD27" s="400">
        <v>0</v>
      </c>
      <c r="AE27" s="401">
        <v>0</v>
      </c>
      <c r="AF27" s="400">
        <v>0</v>
      </c>
      <c r="AG27" s="401">
        <v>0</v>
      </c>
      <c r="AH27" s="400">
        <v>0</v>
      </c>
      <c r="AI27" s="401">
        <v>0</v>
      </c>
      <c r="AJ27" s="400">
        <v>0</v>
      </c>
      <c r="AK27" s="401">
        <v>0</v>
      </c>
      <c r="AL27" s="400">
        <v>0</v>
      </c>
      <c r="AM27" s="401">
        <v>0</v>
      </c>
      <c r="AN27" s="400">
        <v>0</v>
      </c>
      <c r="AO27" s="401">
        <v>0</v>
      </c>
      <c r="AP27" s="400">
        <v>0</v>
      </c>
      <c r="AQ27" s="401">
        <v>0</v>
      </c>
    </row>
    <row r="28" spans="1:43" ht="19.2">
      <c r="A28" s="384" t="s">
        <v>486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c r="T28" s="400">
        <v>0</v>
      </c>
      <c r="U28" s="401">
        <v>0</v>
      </c>
      <c r="V28" s="400">
        <v>0</v>
      </c>
      <c r="W28" s="401">
        <v>0</v>
      </c>
      <c r="X28" s="400">
        <v>0</v>
      </c>
      <c r="Y28" s="401">
        <v>0</v>
      </c>
      <c r="Z28" s="400">
        <v>0</v>
      </c>
      <c r="AA28" s="401">
        <v>0</v>
      </c>
      <c r="AB28" s="400">
        <v>0</v>
      </c>
      <c r="AC28" s="401">
        <v>0</v>
      </c>
      <c r="AD28" s="400">
        <v>0</v>
      </c>
      <c r="AE28" s="401">
        <v>0</v>
      </c>
      <c r="AF28" s="400">
        <v>0</v>
      </c>
      <c r="AG28" s="401">
        <v>0</v>
      </c>
      <c r="AH28" s="400">
        <v>0</v>
      </c>
      <c r="AI28" s="401">
        <v>0</v>
      </c>
      <c r="AJ28" s="400">
        <v>0</v>
      </c>
      <c r="AK28" s="401">
        <v>0</v>
      </c>
      <c r="AL28" s="400">
        <v>0</v>
      </c>
      <c r="AM28" s="401">
        <v>0</v>
      </c>
      <c r="AN28" s="400">
        <v>0</v>
      </c>
      <c r="AO28" s="401">
        <v>0</v>
      </c>
      <c r="AP28" s="400">
        <v>0</v>
      </c>
      <c r="AQ28" s="401">
        <v>0</v>
      </c>
    </row>
    <row r="29" spans="1:43" ht="19.2">
      <c r="A29" s="384" t="s">
        <v>492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c r="T29" s="400">
        <v>0</v>
      </c>
      <c r="U29" s="401">
        <v>0</v>
      </c>
      <c r="V29" s="400">
        <v>0</v>
      </c>
      <c r="W29" s="401">
        <v>0</v>
      </c>
      <c r="X29" s="400">
        <v>0</v>
      </c>
      <c r="Y29" s="401">
        <v>0</v>
      </c>
      <c r="Z29" s="400">
        <v>0</v>
      </c>
      <c r="AA29" s="401">
        <v>0</v>
      </c>
      <c r="AB29" s="400">
        <v>0</v>
      </c>
      <c r="AC29" s="401">
        <v>0</v>
      </c>
      <c r="AD29" s="400">
        <v>0</v>
      </c>
      <c r="AE29" s="401">
        <v>0</v>
      </c>
      <c r="AF29" s="400">
        <v>0</v>
      </c>
      <c r="AG29" s="401">
        <v>0</v>
      </c>
      <c r="AH29" s="400">
        <v>0</v>
      </c>
      <c r="AI29" s="401">
        <v>0</v>
      </c>
      <c r="AJ29" s="400">
        <v>0</v>
      </c>
      <c r="AK29" s="401">
        <v>0</v>
      </c>
      <c r="AL29" s="400">
        <v>0</v>
      </c>
      <c r="AM29" s="401">
        <v>0</v>
      </c>
      <c r="AN29" s="400">
        <v>0</v>
      </c>
      <c r="AO29" s="401">
        <v>0</v>
      </c>
      <c r="AP29" s="400">
        <v>0</v>
      </c>
      <c r="AQ29" s="401">
        <v>0</v>
      </c>
    </row>
    <row r="30" spans="1:43" ht="19.2">
      <c r="A30" s="377" t="s">
        <v>493</v>
      </c>
      <c r="B30" s="398">
        <v>22709.877260000001</v>
      </c>
      <c r="C30" s="399">
        <v>1.0017164811232029</v>
      </c>
      <c r="D30" s="398">
        <v>23438.23171</v>
      </c>
      <c r="E30" s="399">
        <v>1.0013579784665696</v>
      </c>
      <c r="F30" s="398">
        <v>25912.31482</v>
      </c>
      <c r="G30" s="399">
        <v>1.0013082471207695</v>
      </c>
      <c r="H30" s="398">
        <v>89335.508409999995</v>
      </c>
      <c r="I30" s="399">
        <v>1.001252758842915</v>
      </c>
      <c r="J30" s="398">
        <v>5734.2880100000002</v>
      </c>
      <c r="K30" s="399">
        <v>1.0009058371240609</v>
      </c>
      <c r="L30" s="398">
        <v>157676.45499999999</v>
      </c>
      <c r="M30" s="399">
        <v>1.0012391871436761</v>
      </c>
      <c r="N30" s="398">
        <v>92147.880919999996</v>
      </c>
      <c r="O30" s="399">
        <v>1.001332096146238</v>
      </c>
      <c r="P30" s="398">
        <v>22461.638440000002</v>
      </c>
      <c r="Q30" s="399">
        <v>1.0016266934409037</v>
      </c>
      <c r="R30" s="398">
        <v>78825.139139999999</v>
      </c>
      <c r="S30" s="399">
        <v>1.0513421721378997</v>
      </c>
      <c r="T30" s="398">
        <v>34823.008880000001</v>
      </c>
      <c r="U30" s="399">
        <v>1.0010340550080252</v>
      </c>
      <c r="V30" s="398">
        <v>41596.945670000001</v>
      </c>
      <c r="W30" s="399">
        <v>1.0018465085849961</v>
      </c>
      <c r="X30" s="398">
        <v>41557.847950000003</v>
      </c>
      <c r="Y30" s="399">
        <v>1.0500383622046896</v>
      </c>
      <c r="Z30" s="398">
        <v>235333.23046000002</v>
      </c>
      <c r="AA30" s="399">
        <v>1.050426771518111</v>
      </c>
      <c r="AB30" s="398">
        <v>176701.86421</v>
      </c>
      <c r="AC30" s="399">
        <v>1.0503282220974992</v>
      </c>
      <c r="AD30" s="398">
        <v>33870.58842</v>
      </c>
      <c r="AE30" s="399">
        <v>1.0017883347285859</v>
      </c>
      <c r="AF30" s="398">
        <v>2119.7173399999997</v>
      </c>
      <c r="AG30" s="399">
        <v>1.0015335050165468</v>
      </c>
      <c r="AH30" s="398">
        <v>1194.0806499999999</v>
      </c>
      <c r="AI30" s="399">
        <v>1.0008860092811906</v>
      </c>
      <c r="AJ30" s="398">
        <v>51160.466380000005</v>
      </c>
      <c r="AK30" s="399">
        <v>1.0009467723647223</v>
      </c>
      <c r="AL30" s="398">
        <v>34572.912079999995</v>
      </c>
      <c r="AM30" s="399">
        <v>1.0019711883540348</v>
      </c>
      <c r="AN30" s="398">
        <v>53424.92078</v>
      </c>
      <c r="AO30" s="399">
        <v>1.00109757296389</v>
      </c>
      <c r="AP30" s="398">
        <v>1224596.9165299998</v>
      </c>
      <c r="AQ30" s="399">
        <v>1.0221374321578545</v>
      </c>
    </row>
    <row r="31" spans="1:43" ht="19.2">
      <c r="A31" s="384" t="s">
        <v>494</v>
      </c>
      <c r="B31" s="400">
        <v>38.914279999999998</v>
      </c>
      <c r="C31" s="401">
        <v>1.716481123202822E-3</v>
      </c>
      <c r="D31" s="400">
        <v>31.785450000000001</v>
      </c>
      <c r="E31" s="401">
        <v>1.3579784665696619E-3</v>
      </c>
      <c r="F31" s="400">
        <v>33.855419999999995</v>
      </c>
      <c r="G31" s="401">
        <v>1.3082471207694843E-3</v>
      </c>
      <c r="H31" s="400">
        <v>111.77582000000001</v>
      </c>
      <c r="I31" s="401">
        <v>1.2527588429149354E-3</v>
      </c>
      <c r="J31" s="400">
        <v>5.1896300000000002</v>
      </c>
      <c r="K31" s="401">
        <v>9.0583712406069742E-4</v>
      </c>
      <c r="L31" s="400">
        <v>195.14881</v>
      </c>
      <c r="M31" s="401">
        <v>1.2391871436763068E-3</v>
      </c>
      <c r="N31" s="400">
        <v>122.58654</v>
      </c>
      <c r="O31" s="401">
        <v>1.3320961462378318E-3</v>
      </c>
      <c r="P31" s="400">
        <v>36.478859999999997</v>
      </c>
      <c r="Q31" s="401">
        <v>1.6266934409034871E-3</v>
      </c>
      <c r="R31" s="400">
        <v>3849.4164599999999</v>
      </c>
      <c r="S31" s="401">
        <v>5.1342172137899822E-2</v>
      </c>
      <c r="T31" s="400">
        <v>35.971710000000002</v>
      </c>
      <c r="U31" s="401">
        <v>1.0340550080252782E-3</v>
      </c>
      <c r="V31" s="400">
        <v>76.667550000000006</v>
      </c>
      <c r="W31" s="401">
        <v>1.8465085849959622E-3</v>
      </c>
      <c r="X31" s="400">
        <v>1980.39112</v>
      </c>
      <c r="Y31" s="401">
        <v>5.0038362204689449E-2</v>
      </c>
      <c r="Z31" s="400">
        <v>11297.403460000001</v>
      </c>
      <c r="AA31" s="401">
        <v>5.0426771518110813E-2</v>
      </c>
      <c r="AB31" s="400">
        <v>8466.9634499999993</v>
      </c>
      <c r="AC31" s="401">
        <v>5.0328222097499098E-2</v>
      </c>
      <c r="AD31" s="400">
        <v>60.463819999999998</v>
      </c>
      <c r="AE31" s="401">
        <v>1.7883347285860044E-3</v>
      </c>
      <c r="AF31" s="400">
        <v>3.2456199999999997</v>
      </c>
      <c r="AG31" s="401">
        <v>1.5335050165470672E-3</v>
      </c>
      <c r="AH31" s="400">
        <v>1.0570299999999999</v>
      </c>
      <c r="AI31" s="401">
        <v>8.8600928119092882E-4</v>
      </c>
      <c r="AJ31" s="400">
        <v>48.391500000000001</v>
      </c>
      <c r="AK31" s="401">
        <v>9.46772364722283E-4</v>
      </c>
      <c r="AL31" s="400">
        <v>68.015649999999994</v>
      </c>
      <c r="AM31" s="401">
        <v>1.971188354035004E-3</v>
      </c>
      <c r="AN31" s="400">
        <v>58.573459999999997</v>
      </c>
      <c r="AO31" s="401">
        <v>1.0975729638900832E-3</v>
      </c>
      <c r="AP31" s="400">
        <v>26522.295640000004</v>
      </c>
      <c r="AQ31" s="401">
        <v>2.2137432157854815E-2</v>
      </c>
    </row>
    <row r="32" spans="1:43" ht="22.5" customHeight="1">
      <c r="A32" s="738" t="s">
        <v>495</v>
      </c>
      <c r="B32" s="739">
        <v>22670.96298</v>
      </c>
      <c r="C32" s="740">
        <v>1</v>
      </c>
      <c r="D32" s="739">
        <v>23406.446260000001</v>
      </c>
      <c r="E32" s="740">
        <v>1</v>
      </c>
      <c r="F32" s="739">
        <v>25878.4594</v>
      </c>
      <c r="G32" s="740">
        <v>1</v>
      </c>
      <c r="H32" s="739">
        <v>89223.73259</v>
      </c>
      <c r="I32" s="740">
        <v>1</v>
      </c>
      <c r="J32" s="739">
        <v>5729.0983799999995</v>
      </c>
      <c r="K32" s="740">
        <v>1</v>
      </c>
      <c r="L32" s="739">
        <v>157481.30619</v>
      </c>
      <c r="M32" s="740">
        <v>1</v>
      </c>
      <c r="N32" s="739">
        <v>92025.294379999992</v>
      </c>
      <c r="O32" s="740">
        <v>1</v>
      </c>
      <c r="P32" s="739">
        <v>22425.15958</v>
      </c>
      <c r="Q32" s="740">
        <v>1</v>
      </c>
      <c r="R32" s="739">
        <v>74975.722680000006</v>
      </c>
      <c r="S32" s="740">
        <v>1</v>
      </c>
      <c r="T32" s="739">
        <v>34787.037170000003</v>
      </c>
      <c r="U32" s="740">
        <v>1</v>
      </c>
      <c r="V32" s="739">
        <v>41520.278119999995</v>
      </c>
      <c r="W32" s="740">
        <v>1</v>
      </c>
      <c r="X32" s="739">
        <v>39577.456829999996</v>
      </c>
      <c r="Y32" s="740">
        <v>1</v>
      </c>
      <c r="Z32" s="739">
        <v>224035.82699999999</v>
      </c>
      <c r="AA32" s="740">
        <v>1</v>
      </c>
      <c r="AB32" s="739">
        <v>168234.90075999999</v>
      </c>
      <c r="AC32" s="740">
        <v>1</v>
      </c>
      <c r="AD32" s="739">
        <v>33810.124600000003</v>
      </c>
      <c r="AE32" s="740">
        <v>1</v>
      </c>
      <c r="AF32" s="739">
        <v>2116.47172</v>
      </c>
      <c r="AG32" s="740">
        <v>1</v>
      </c>
      <c r="AH32" s="739">
        <v>1193.0236200000002</v>
      </c>
      <c r="AI32" s="740">
        <v>1</v>
      </c>
      <c r="AJ32" s="739">
        <v>51112.07488</v>
      </c>
      <c r="AK32" s="740">
        <v>1</v>
      </c>
      <c r="AL32" s="739">
        <v>34504.896430000001</v>
      </c>
      <c r="AM32" s="740">
        <v>1</v>
      </c>
      <c r="AN32" s="739">
        <v>53366.347320000001</v>
      </c>
      <c r="AO32" s="740">
        <v>1</v>
      </c>
      <c r="AP32" s="739">
        <v>1198074.6208900001</v>
      </c>
      <c r="AQ32" s="740">
        <v>1</v>
      </c>
    </row>
    <row r="33" spans="1:43" ht="19.2">
      <c r="A33" s="386" t="s">
        <v>496</v>
      </c>
      <c r="B33" s="400">
        <v>40.535309999999996</v>
      </c>
      <c r="C33" s="401">
        <v>1.7879835998038402E-3</v>
      </c>
      <c r="D33" s="400">
        <v>64.169359999999998</v>
      </c>
      <c r="E33" s="401">
        <v>2.7415251032644372E-3</v>
      </c>
      <c r="F33" s="400">
        <v>82.706419999999994</v>
      </c>
      <c r="G33" s="401">
        <v>3.1959560931204426E-3</v>
      </c>
      <c r="H33" s="400">
        <v>224.85144</v>
      </c>
      <c r="I33" s="401">
        <v>2.5200855587743124E-3</v>
      </c>
      <c r="J33" s="400">
        <v>2.7452800000000002</v>
      </c>
      <c r="K33" s="401">
        <v>4.7918185688408449E-4</v>
      </c>
      <c r="L33" s="400">
        <v>352.71715999999998</v>
      </c>
      <c r="M33" s="401">
        <v>2.2397398683907878E-3</v>
      </c>
      <c r="N33" s="400">
        <v>278.52598999999998</v>
      </c>
      <c r="O33" s="401">
        <v>3.0266242762547737E-3</v>
      </c>
      <c r="P33" s="400">
        <v>8.3093500000000002</v>
      </c>
      <c r="Q33" s="401">
        <v>3.7053693956366486E-4</v>
      </c>
      <c r="R33" s="400">
        <v>0</v>
      </c>
      <c r="S33" s="401">
        <v>0</v>
      </c>
      <c r="T33" s="400">
        <v>74.590500000000006</v>
      </c>
      <c r="U33" s="401">
        <v>2.1442038778837456E-3</v>
      </c>
      <c r="V33" s="400">
        <v>10.5312</v>
      </c>
      <c r="W33" s="401">
        <v>2.5363991950061633E-4</v>
      </c>
      <c r="X33" s="400">
        <v>0</v>
      </c>
      <c r="Y33" s="401">
        <v>0</v>
      </c>
      <c r="Z33" s="400">
        <v>0</v>
      </c>
      <c r="AA33" s="401">
        <v>0</v>
      </c>
      <c r="AB33" s="400">
        <v>0</v>
      </c>
      <c r="AC33" s="401">
        <v>0</v>
      </c>
      <c r="AD33" s="400">
        <v>77.574119999999994</v>
      </c>
      <c r="AE33" s="401">
        <v>2.294405031562646E-3</v>
      </c>
      <c r="AF33" s="400">
        <v>9.708E-2</v>
      </c>
      <c r="AG33" s="401">
        <v>4.5868791480946411E-5</v>
      </c>
      <c r="AH33" s="400">
        <v>5.7450000000000001E-2</v>
      </c>
      <c r="AI33" s="401">
        <v>4.8154956060299959E-5</v>
      </c>
      <c r="AJ33" s="400">
        <v>59.172530000000002</v>
      </c>
      <c r="AK33" s="401">
        <v>1.15770158301975E-3</v>
      </c>
      <c r="AL33" s="400">
        <v>110.39394</v>
      </c>
      <c r="AM33" s="401">
        <v>3.1993702755768569E-3</v>
      </c>
      <c r="AN33" s="400">
        <v>119.34480000000001</v>
      </c>
      <c r="AO33" s="401">
        <v>2.2363306839116078E-3</v>
      </c>
      <c r="AP33" s="400">
        <v>1506.3219299999998</v>
      </c>
      <c r="AQ33" s="401">
        <v>1.2572855678062986E-3</v>
      </c>
    </row>
    <row r="34" spans="1:43" ht="28.8">
      <c r="A34" s="386" t="s">
        <v>497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c r="T34" s="400">
        <v>0</v>
      </c>
      <c r="U34" s="401">
        <v>0</v>
      </c>
      <c r="V34" s="400">
        <v>0</v>
      </c>
      <c r="W34" s="401">
        <v>0</v>
      </c>
      <c r="X34" s="400">
        <v>0</v>
      </c>
      <c r="Y34" s="401">
        <v>0</v>
      </c>
      <c r="Z34" s="400">
        <v>0</v>
      </c>
      <c r="AA34" s="401">
        <v>0</v>
      </c>
      <c r="AB34" s="400">
        <v>0</v>
      </c>
      <c r="AC34" s="401">
        <v>0</v>
      </c>
      <c r="AD34" s="400">
        <v>0</v>
      </c>
      <c r="AE34" s="401">
        <v>0</v>
      </c>
      <c r="AF34" s="400">
        <v>0</v>
      </c>
      <c r="AG34" s="401">
        <v>0</v>
      </c>
      <c r="AH34" s="400">
        <v>0</v>
      </c>
      <c r="AI34" s="401">
        <v>0</v>
      </c>
      <c r="AJ34" s="400">
        <v>0</v>
      </c>
      <c r="AK34" s="401">
        <v>0</v>
      </c>
      <c r="AL34" s="400">
        <v>0</v>
      </c>
      <c r="AM34" s="401">
        <v>0</v>
      </c>
      <c r="AN34" s="400">
        <v>0</v>
      </c>
      <c r="AO34" s="401">
        <v>0</v>
      </c>
      <c r="AP34" s="400">
        <v>0</v>
      </c>
      <c r="AQ34" s="401">
        <v>0</v>
      </c>
    </row>
    <row r="35" spans="1:43" ht="12.75" customHeight="1">
      <c r="A35" s="34" t="s">
        <v>598</v>
      </c>
    </row>
    <row r="36" spans="1:43" ht="12.75" customHeight="1"/>
    <row r="37" spans="1:43">
      <c r="A37" s="645" t="s">
        <v>90</v>
      </c>
      <c r="AQ37" s="25" t="s">
        <v>1117</v>
      </c>
    </row>
    <row r="39" spans="1:43" ht="12.75" customHeight="1"/>
    <row r="51" spans="1:1">
      <c r="A51" s="34"/>
    </row>
    <row r="52" spans="1:1">
      <c r="A52" s="565"/>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09375" defaultRowHeight="13.2"/>
  <cols>
    <col min="1" max="1" width="10.88671875" style="58" customWidth="1"/>
    <col min="2" max="2" width="11.109375" style="58" customWidth="1"/>
    <col min="3" max="3" width="10.88671875" style="58" customWidth="1"/>
    <col min="4" max="4" width="9" style="58" customWidth="1"/>
    <col min="5" max="9" width="11.44140625" style="58" customWidth="1"/>
    <col min="10" max="16384" width="9.109375" style="58"/>
  </cols>
  <sheetData>
    <row r="1" spans="1:9" ht="13.8">
      <c r="A1" s="626" t="s">
        <v>93</v>
      </c>
      <c r="B1" s="625"/>
      <c r="C1" s="625"/>
      <c r="D1" s="625"/>
      <c r="E1" s="625"/>
      <c r="F1" s="579"/>
      <c r="G1" s="579"/>
      <c r="H1" s="579"/>
      <c r="I1" s="579"/>
    </row>
    <row r="2" spans="1:9">
      <c r="A2" s="627" t="s">
        <v>94</v>
      </c>
      <c r="B2" s="625"/>
      <c r="C2" s="625"/>
      <c r="D2" s="625"/>
      <c r="E2" s="625"/>
      <c r="G2" s="579"/>
      <c r="H2" s="579"/>
      <c r="I2" s="579"/>
    </row>
    <row r="4" spans="1:9">
      <c r="A4" s="59" t="s">
        <v>95</v>
      </c>
      <c r="I4" s="60"/>
    </row>
    <row r="5" spans="1:9">
      <c r="A5" s="578" t="s">
        <v>96</v>
      </c>
      <c r="I5" s="61"/>
    </row>
    <row r="7" spans="1:9" ht="26.25" customHeight="1">
      <c r="A7" s="1143" t="s">
        <v>732</v>
      </c>
      <c r="B7" s="1143"/>
      <c r="C7" s="1143"/>
      <c r="D7" s="59"/>
      <c r="E7" s="1143" t="s">
        <v>734</v>
      </c>
      <c r="F7" s="1143"/>
      <c r="G7" s="1143"/>
      <c r="I7" s="59"/>
    </row>
    <row r="8" spans="1:9" ht="27.75" customHeight="1">
      <c r="A8" s="1144" t="s">
        <v>733</v>
      </c>
      <c r="B8" s="1144"/>
      <c r="C8" s="1144"/>
      <c r="E8" s="1144" t="s">
        <v>735</v>
      </c>
      <c r="F8" s="1144"/>
      <c r="G8" s="1144"/>
      <c r="H8" s="580"/>
    </row>
    <row r="9" spans="1:9">
      <c r="B9" s="579"/>
    </row>
    <row r="10" spans="1:9" ht="26.25" customHeight="1">
      <c r="A10" s="141" t="s">
        <v>594</v>
      </c>
      <c r="B10" s="141" t="s">
        <v>595</v>
      </c>
      <c r="C10" s="141" t="s">
        <v>596</v>
      </c>
      <c r="E10" s="141" t="s">
        <v>597</v>
      </c>
      <c r="F10" s="141" t="s">
        <v>595</v>
      </c>
      <c r="G10" s="141" t="s">
        <v>596</v>
      </c>
    </row>
    <row r="11" spans="1:9">
      <c r="A11" s="81" t="s">
        <v>167</v>
      </c>
      <c r="B11" s="82">
        <v>137</v>
      </c>
      <c r="C11" s="82">
        <v>135</v>
      </c>
      <c r="E11" s="83" t="s">
        <v>937</v>
      </c>
      <c r="F11" s="82">
        <v>946</v>
      </c>
      <c r="G11" s="82">
        <v>938</v>
      </c>
    </row>
    <row r="12" spans="1:9">
      <c r="A12" s="81" t="s">
        <v>199</v>
      </c>
      <c r="B12" s="82">
        <v>191</v>
      </c>
      <c r="C12" s="82">
        <v>189</v>
      </c>
      <c r="E12" s="83" t="s">
        <v>967</v>
      </c>
      <c r="F12" s="82">
        <v>1521</v>
      </c>
      <c r="G12" s="82">
        <v>1513</v>
      </c>
    </row>
    <row r="13" spans="1:9">
      <c r="A13" s="81" t="s">
        <v>260</v>
      </c>
      <c r="B13" s="183">
        <v>251</v>
      </c>
      <c r="C13" s="82">
        <v>249</v>
      </c>
      <c r="E13" s="83" t="s">
        <v>1014</v>
      </c>
      <c r="F13" s="82">
        <v>2223</v>
      </c>
      <c r="G13" s="82">
        <v>2216</v>
      </c>
    </row>
    <row r="14" spans="1:9">
      <c r="A14" s="81" t="s">
        <v>272</v>
      </c>
      <c r="B14" s="82">
        <v>347</v>
      </c>
      <c r="C14" s="82">
        <v>343</v>
      </c>
      <c r="E14" s="83" t="s">
        <v>1148</v>
      </c>
      <c r="F14" s="82">
        <v>2632</v>
      </c>
      <c r="G14" s="82">
        <v>2624</v>
      </c>
    </row>
    <row r="15" spans="1:9">
      <c r="A15" s="81" t="s">
        <v>966</v>
      </c>
      <c r="B15" s="82">
        <v>1521</v>
      </c>
      <c r="C15" s="82">
        <v>1513</v>
      </c>
      <c r="E15" s="83" t="s">
        <v>1425</v>
      </c>
      <c r="F15" s="82">
        <v>3675</v>
      </c>
      <c r="G15" s="82">
        <v>3666</v>
      </c>
    </row>
    <row r="16" spans="1:9" ht="14.4">
      <c r="A16" s="34" t="s">
        <v>598</v>
      </c>
      <c r="E16" s="34" t="s">
        <v>593</v>
      </c>
      <c r="F16"/>
      <c r="G16"/>
    </row>
    <row r="17" spans="1:9">
      <c r="A17" s="34"/>
    </row>
    <row r="18" spans="1:9">
      <c r="A18" s="953" t="s">
        <v>1426</v>
      </c>
    </row>
    <row r="19" spans="1:9">
      <c r="A19" s="954" t="s">
        <v>1427</v>
      </c>
    </row>
    <row r="21" spans="1:9">
      <c r="A21" s="59" t="s">
        <v>97</v>
      </c>
    </row>
    <row r="22" spans="1:9">
      <c r="A22" s="578" t="s">
        <v>98</v>
      </c>
    </row>
    <row r="23" spans="1:9">
      <c r="E23" s="34"/>
    </row>
    <row r="24" spans="1:9" ht="29.25" customHeight="1">
      <c r="A24" s="1143" t="s">
        <v>736</v>
      </c>
      <c r="B24" s="1143"/>
      <c r="C24" s="1143"/>
      <c r="E24" s="1143" t="s">
        <v>738</v>
      </c>
      <c r="F24" s="1143"/>
      <c r="G24" s="1143"/>
    </row>
    <row r="25" spans="1:9" ht="27" customHeight="1">
      <c r="A25" s="1144" t="s">
        <v>737</v>
      </c>
      <c r="B25" s="1144"/>
      <c r="C25" s="1144"/>
      <c r="E25" s="1144" t="s">
        <v>739</v>
      </c>
      <c r="F25" s="1144"/>
      <c r="G25" s="1144"/>
      <c r="H25" s="1145"/>
      <c r="I25" s="1145"/>
    </row>
    <row r="26" spans="1:9">
      <c r="H26" s="75"/>
      <c r="I26" s="76"/>
    </row>
    <row r="27" spans="1:9" ht="25.5" customHeight="1">
      <c r="A27" s="141" t="s">
        <v>594</v>
      </c>
      <c r="B27" s="141" t="s">
        <v>595</v>
      </c>
      <c r="C27" s="141" t="s">
        <v>596</v>
      </c>
      <c r="E27" s="141" t="s">
        <v>597</v>
      </c>
      <c r="F27" s="141" t="s">
        <v>595</v>
      </c>
      <c r="G27" s="141" t="s">
        <v>596</v>
      </c>
    </row>
    <row r="28" spans="1:9">
      <c r="A28" s="81" t="s">
        <v>167</v>
      </c>
      <c r="B28" s="82">
        <v>14285</v>
      </c>
      <c r="C28" s="82">
        <v>14904</v>
      </c>
      <c r="E28" s="83" t="s">
        <v>937</v>
      </c>
      <c r="F28" s="82">
        <v>8202</v>
      </c>
      <c r="G28" s="82">
        <v>8432</v>
      </c>
    </row>
    <row r="29" spans="1:9">
      <c r="A29" s="81" t="s">
        <v>199</v>
      </c>
      <c r="B29" s="82">
        <v>13006</v>
      </c>
      <c r="C29" s="82">
        <v>13515</v>
      </c>
      <c r="E29" s="83" t="s">
        <v>967</v>
      </c>
      <c r="F29" s="82">
        <v>7714</v>
      </c>
      <c r="G29" s="82">
        <v>7908</v>
      </c>
    </row>
    <row r="30" spans="1:9">
      <c r="A30" s="81" t="s">
        <v>260</v>
      </c>
      <c r="B30" s="82">
        <v>11521</v>
      </c>
      <c r="C30" s="82">
        <v>11909</v>
      </c>
      <c r="E30" s="83" t="s">
        <v>1014</v>
      </c>
      <c r="F30" s="82">
        <v>7134</v>
      </c>
      <c r="G30" s="82">
        <v>7300</v>
      </c>
    </row>
    <row r="31" spans="1:9">
      <c r="A31" s="81" t="s">
        <v>272</v>
      </c>
      <c r="B31" s="82">
        <v>10024</v>
      </c>
      <c r="C31" s="82">
        <v>10317</v>
      </c>
      <c r="E31" s="83" t="s">
        <v>1148</v>
      </c>
      <c r="F31" s="82">
        <v>6579</v>
      </c>
      <c r="G31" s="82">
        <v>6706</v>
      </c>
    </row>
    <row r="32" spans="1:9">
      <c r="A32" s="81" t="s">
        <v>966</v>
      </c>
      <c r="B32" s="82">
        <v>7714</v>
      </c>
      <c r="C32" s="82">
        <v>7908</v>
      </c>
      <c r="E32" s="83" t="s">
        <v>1425</v>
      </c>
      <c r="F32" s="82">
        <v>6412</v>
      </c>
      <c r="G32" s="82">
        <v>6532</v>
      </c>
    </row>
    <row r="33" spans="1:9" ht="14.4">
      <c r="A33" s="34" t="s">
        <v>593</v>
      </c>
      <c r="E33" s="34" t="s">
        <v>593</v>
      </c>
      <c r="F33" s="272"/>
      <c r="G33" s="272"/>
    </row>
    <row r="35" spans="1:9">
      <c r="A35" s="953" t="s">
        <v>1426</v>
      </c>
    </row>
    <row r="36" spans="1:9">
      <c r="A36" s="954" t="s">
        <v>1427</v>
      </c>
    </row>
    <row r="37" spans="1:9">
      <c r="A37" s="645" t="s">
        <v>90</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6" spans="8:8">
      <c r="H56" s="62" t="s">
        <v>1118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09375" defaultRowHeight="13.8"/>
  <cols>
    <col min="1" max="1" width="50.109375" style="893" customWidth="1"/>
    <col min="2" max="2" width="14.33203125" style="893" bestFit="1" customWidth="1"/>
    <col min="3" max="3" width="12.5546875" style="893" customWidth="1"/>
    <col min="4" max="4" width="13.6640625" style="893" customWidth="1"/>
    <col min="5" max="16384" width="9.109375" style="893"/>
  </cols>
  <sheetData>
    <row r="1" spans="1:4">
      <c r="A1" s="151" t="s">
        <v>1055</v>
      </c>
      <c r="B1" s="297"/>
      <c r="C1" s="297"/>
      <c r="D1" s="297"/>
    </row>
    <row r="2" spans="1:4">
      <c r="A2" s="553" t="s">
        <v>1056</v>
      </c>
      <c r="B2" s="297"/>
      <c r="C2" s="297"/>
      <c r="D2" s="297"/>
    </row>
    <row r="3" spans="1:4">
      <c r="A3" s="297"/>
      <c r="B3" s="297"/>
      <c r="C3" s="297"/>
      <c r="D3" s="297"/>
    </row>
    <row r="4" spans="1:4">
      <c r="A4" s="297"/>
      <c r="B4" s="297"/>
      <c r="C4" s="297"/>
      <c r="D4" s="894" t="s">
        <v>363</v>
      </c>
    </row>
    <row r="5" spans="1:4" ht="35.25" customHeight="1">
      <c r="A5" s="1146" t="s">
        <v>353</v>
      </c>
      <c r="B5" s="895" t="s">
        <v>1057</v>
      </c>
      <c r="C5" s="1148" t="s">
        <v>392</v>
      </c>
      <c r="D5" s="1148"/>
    </row>
    <row r="6" spans="1:4" ht="20.399999999999999">
      <c r="A6" s="1147"/>
      <c r="B6" s="896" t="s">
        <v>1428</v>
      </c>
      <c r="C6" s="897" t="s">
        <v>393</v>
      </c>
      <c r="D6" s="897" t="s">
        <v>394</v>
      </c>
    </row>
    <row r="7" spans="1:4">
      <c r="A7" s="482" t="s">
        <v>1058</v>
      </c>
      <c r="B7" s="483">
        <v>582.95397000000003</v>
      </c>
      <c r="C7" s="484">
        <v>14.301717523739876</v>
      </c>
      <c r="D7" s="483">
        <v>544.85667999999998</v>
      </c>
    </row>
    <row r="8" spans="1:4">
      <c r="A8" s="482" t="s">
        <v>1101</v>
      </c>
      <c r="B8" s="483">
        <v>4373.5679600000003</v>
      </c>
      <c r="C8" s="484">
        <v>4.0317078494653753</v>
      </c>
      <c r="D8" s="483">
        <v>3504.3664699999999</v>
      </c>
    </row>
    <row r="9" spans="1:4">
      <c r="A9" s="482" t="s">
        <v>1102</v>
      </c>
      <c r="B9" s="483">
        <v>1150353.2365999999</v>
      </c>
      <c r="C9" s="484">
        <v>0.64570280780340839</v>
      </c>
      <c r="D9" s="483">
        <v>451348.99892999994</v>
      </c>
    </row>
    <row r="10" spans="1:4">
      <c r="A10" s="482" t="s">
        <v>1059</v>
      </c>
      <c r="B10" s="483">
        <v>20.582819999999998</v>
      </c>
      <c r="C10" s="484">
        <v>-0.72933841777768893</v>
      </c>
      <c r="D10" s="483">
        <v>-55.463509999999999</v>
      </c>
    </row>
    <row r="11" spans="1:4">
      <c r="A11" s="482" t="s">
        <v>1060</v>
      </c>
      <c r="B11" s="483">
        <v>23.698439999999998</v>
      </c>
      <c r="C11" s="484">
        <v>-0.17466464626131561</v>
      </c>
      <c r="D11" s="483">
        <v>-5.0152700000000001</v>
      </c>
    </row>
    <row r="12" spans="1:4">
      <c r="A12" s="482" t="s">
        <v>1103</v>
      </c>
      <c r="B12" s="483">
        <v>60676.831689999999</v>
      </c>
      <c r="C12" s="484">
        <v>0.76104495993108323</v>
      </c>
      <c r="D12" s="483">
        <v>26221.816019999995</v>
      </c>
    </row>
    <row r="13" spans="1:4" ht="20.399999999999999">
      <c r="A13" s="485" t="s">
        <v>1104</v>
      </c>
      <c r="B13" s="483">
        <v>55.348839999999996</v>
      </c>
      <c r="C13" s="484">
        <v>-5.8729535441403885E-2</v>
      </c>
      <c r="D13" s="483">
        <v>-3.4534300000000004</v>
      </c>
    </row>
    <row r="14" spans="1:4">
      <c r="A14" s="898" t="s">
        <v>1061</v>
      </c>
      <c r="B14" s="899">
        <v>1216086.2203199998</v>
      </c>
      <c r="C14" s="900">
        <v>0.65559749890403141</v>
      </c>
      <c r="D14" s="899">
        <v>481556.10589000001</v>
      </c>
    </row>
    <row r="15" spans="1:4">
      <c r="A15" s="482" t="s">
        <v>1105</v>
      </c>
      <c r="B15" s="483">
        <v>447158.24745999998</v>
      </c>
      <c r="C15" s="484">
        <v>4.8349500663278633</v>
      </c>
      <c r="D15" s="483">
        <v>370523.78745999996</v>
      </c>
    </row>
    <row r="16" spans="1:4">
      <c r="A16" s="485" t="s">
        <v>1106</v>
      </c>
      <c r="B16" s="483">
        <v>49006.980389999997</v>
      </c>
      <c r="C16" s="484">
        <v>0.20599730857379203</v>
      </c>
      <c r="D16" s="483">
        <v>8370.919230000005</v>
      </c>
    </row>
    <row r="17" spans="1:4" ht="20.399999999999999">
      <c r="A17" s="485" t="s">
        <v>1108</v>
      </c>
      <c r="B17" s="483">
        <v>0</v>
      </c>
      <c r="C17" s="484"/>
      <c r="D17" s="483"/>
    </row>
    <row r="18" spans="1:4">
      <c r="A18" s="482" t="s">
        <v>1109</v>
      </c>
      <c r="B18" s="483">
        <v>0</v>
      </c>
      <c r="C18" s="484"/>
      <c r="D18" s="483"/>
    </row>
    <row r="19" spans="1:4">
      <c r="A19" s="482" t="s">
        <v>1110</v>
      </c>
      <c r="B19" s="483">
        <v>1065576.4134899999</v>
      </c>
      <c r="C19" s="484">
        <v>0.76878615719352716</v>
      </c>
      <c r="D19" s="483">
        <v>463142.69975000003</v>
      </c>
    </row>
    <row r="20" spans="1:4">
      <c r="A20" s="482" t="s">
        <v>1111</v>
      </c>
      <c r="B20" s="483">
        <v>15768.76093</v>
      </c>
      <c r="C20" s="484">
        <v>0.16570419000090963</v>
      </c>
      <c r="D20" s="483">
        <v>2241.5204299999996</v>
      </c>
    </row>
    <row r="21" spans="1:4">
      <c r="A21" s="482" t="s">
        <v>1112</v>
      </c>
      <c r="B21" s="483">
        <v>8961.4575600000007</v>
      </c>
      <c r="C21" s="484">
        <v>7.2621488668060898</v>
      </c>
      <c r="D21" s="483">
        <v>7876.8175100000008</v>
      </c>
    </row>
    <row r="22" spans="1:4">
      <c r="A22" s="482" t="s">
        <v>1113</v>
      </c>
      <c r="B22" s="483">
        <v>991.66038000000003</v>
      </c>
      <c r="C22" s="484">
        <v>4.4864685952270076</v>
      </c>
      <c r="D22" s="483">
        <v>810.91381000000001</v>
      </c>
    </row>
    <row r="23" spans="1:4">
      <c r="A23" s="485" t="s">
        <v>1114</v>
      </c>
      <c r="B23" s="483">
        <v>607.48292000000004</v>
      </c>
      <c r="C23" s="484">
        <v>0.33513008433753888</v>
      </c>
      <c r="D23" s="483">
        <v>152.48387000000005</v>
      </c>
    </row>
    <row r="24" spans="1:4" ht="20.399999999999999">
      <c r="A24" s="485" t="s">
        <v>1115</v>
      </c>
      <c r="B24" s="483">
        <v>75173.464650000009</v>
      </c>
      <c r="C24" s="484">
        <v>-1.3636159430395504E-2</v>
      </c>
      <c r="D24" s="483">
        <v>-1039.2487099999935</v>
      </c>
    </row>
    <row r="25" spans="1:4">
      <c r="A25" s="898" t="s">
        <v>1062</v>
      </c>
      <c r="B25" s="899">
        <v>1216086.2203199998</v>
      </c>
      <c r="C25" s="900">
        <v>0.65559749890403141</v>
      </c>
      <c r="D25" s="899">
        <v>481556.10589000001</v>
      </c>
    </row>
    <row r="26" spans="1:4">
      <c r="A26" s="482" t="s">
        <v>1132</v>
      </c>
      <c r="B26" s="483">
        <v>447158.24745999998</v>
      </c>
      <c r="C26" s="484">
        <v>4.8349500663278633</v>
      </c>
      <c r="D26" s="483">
        <v>370523.78745999996</v>
      </c>
    </row>
    <row r="27" spans="1:4">
      <c r="A27" s="34" t="s">
        <v>598</v>
      </c>
      <c r="B27" s="901"/>
      <c r="C27" s="901"/>
      <c r="D27" s="902"/>
    </row>
    <row r="28" spans="1:4">
      <c r="A28" s="953" t="s">
        <v>1426</v>
      </c>
      <c r="B28" s="901"/>
      <c r="C28" s="901"/>
      <c r="D28" s="902"/>
    </row>
    <row r="29" spans="1:4">
      <c r="A29" s="954" t="s">
        <v>1427</v>
      </c>
      <c r="B29" s="904"/>
      <c r="C29" s="904"/>
      <c r="D29" s="902"/>
    </row>
    <row r="30" spans="1:4">
      <c r="A30" s="954"/>
      <c r="B30" s="904"/>
      <c r="C30" s="904"/>
      <c r="D30" s="902"/>
    </row>
    <row r="31" spans="1:4">
      <c r="A31" s="151" t="s">
        <v>1121</v>
      </c>
      <c r="B31" s="904"/>
      <c r="C31" s="904"/>
      <c r="D31" s="902"/>
    </row>
    <row r="32" spans="1:4">
      <c r="A32" s="553" t="s">
        <v>1122</v>
      </c>
      <c r="B32" s="904"/>
      <c r="C32" s="904"/>
      <c r="D32" s="902"/>
    </row>
    <row r="33" spans="1:4">
      <c r="A33" s="903"/>
      <c r="B33" s="904"/>
      <c r="C33" s="904"/>
      <c r="D33" s="902"/>
    </row>
    <row r="34" spans="1:4">
      <c r="A34" s="905"/>
      <c r="B34" s="297"/>
      <c r="C34" s="297"/>
      <c r="D34" s="894" t="s">
        <v>363</v>
      </c>
    </row>
    <row r="35" spans="1:4" ht="40.5" customHeight="1">
      <c r="A35" s="1146" t="s">
        <v>353</v>
      </c>
      <c r="B35" s="895" t="s">
        <v>354</v>
      </c>
      <c r="C35" s="1148" t="s">
        <v>412</v>
      </c>
      <c r="D35" s="1148"/>
    </row>
    <row r="36" spans="1:4" ht="20.399999999999999">
      <c r="A36" s="1149"/>
      <c r="B36" s="896" t="s">
        <v>1429</v>
      </c>
      <c r="C36" s="897" t="s">
        <v>393</v>
      </c>
      <c r="D36" s="897" t="s">
        <v>394</v>
      </c>
    </row>
    <row r="37" spans="1:4" ht="40.799999999999997">
      <c r="A37" s="80" t="s">
        <v>1089</v>
      </c>
      <c r="B37" s="483">
        <v>543467.41019000008</v>
      </c>
      <c r="C37" s="484">
        <v>1.2627560223051491</v>
      </c>
      <c r="D37" s="483">
        <v>303287.99852000008</v>
      </c>
    </row>
    <row r="38" spans="1:4">
      <c r="A38" s="80" t="s">
        <v>1090</v>
      </c>
      <c r="B38" s="483">
        <v>128554.52931999999</v>
      </c>
      <c r="C38" s="484">
        <v>0.74065598560352741</v>
      </c>
      <c r="D38" s="483">
        <v>54700.459139999984</v>
      </c>
    </row>
    <row r="39" spans="1:4">
      <c r="A39" s="80" t="s">
        <v>1091</v>
      </c>
      <c r="B39" s="483">
        <v>0</v>
      </c>
      <c r="C39" s="484"/>
      <c r="D39" s="483"/>
    </row>
    <row r="40" spans="1:4">
      <c r="A40" s="80" t="s">
        <v>1092</v>
      </c>
      <c r="B40" s="483">
        <v>54.583880000000001</v>
      </c>
      <c r="C40" s="484">
        <v>-0.33325149204606525</v>
      </c>
      <c r="D40" s="483">
        <v>-27.281890000000008</v>
      </c>
    </row>
    <row r="41" spans="1:4" ht="20.399999999999999">
      <c r="A41" s="80" t="s">
        <v>1093</v>
      </c>
      <c r="B41" s="543">
        <v>-544050.73905999993</v>
      </c>
      <c r="C41" s="906">
        <v>1.0911857633149766</v>
      </c>
      <c r="D41" s="543">
        <v>-283886.98478999996</v>
      </c>
    </row>
    <row r="42" spans="1:4">
      <c r="A42" s="80" t="s">
        <v>1094</v>
      </c>
      <c r="B42" s="543">
        <v>-5956.6015199999993</v>
      </c>
      <c r="C42" s="906">
        <v>0.13438915343097282</v>
      </c>
      <c r="D42" s="543">
        <v>-705.66844999999921</v>
      </c>
    </row>
    <row r="43" spans="1:4">
      <c r="A43" s="80" t="s">
        <v>1095</v>
      </c>
      <c r="B43" s="543">
        <v>-112085.31641</v>
      </c>
      <c r="C43" s="906">
        <v>2.1136881616026266</v>
      </c>
      <c r="D43" s="543">
        <v>-76087.711449999988</v>
      </c>
    </row>
    <row r="44" spans="1:4">
      <c r="A44" s="80" t="s">
        <v>1096</v>
      </c>
      <c r="B44" s="543">
        <v>0</v>
      </c>
      <c r="C44" s="906">
        <v>-1</v>
      </c>
      <c r="D44" s="543">
        <v>7709.1296900000007</v>
      </c>
    </row>
    <row r="45" spans="1:4" ht="20.399999999999999">
      <c r="A45" s="80" t="s">
        <v>1097</v>
      </c>
      <c r="B45" s="543">
        <v>9983.8664000000008</v>
      </c>
      <c r="C45" s="906">
        <v>0.99920205860174183</v>
      </c>
      <c r="D45" s="543">
        <v>4989.9407700000002</v>
      </c>
    </row>
    <row r="46" spans="1:4">
      <c r="A46" s="80" t="s">
        <v>1098</v>
      </c>
      <c r="B46" s="543">
        <v>-1761.0345199999999</v>
      </c>
      <c r="C46" s="906">
        <v>1.0909485667606249</v>
      </c>
      <c r="D46" s="543">
        <v>-918.81651999999997</v>
      </c>
    </row>
    <row r="47" spans="1:4" ht="20.399999999999999">
      <c r="A47" s="80" t="s">
        <v>1099</v>
      </c>
      <c r="B47" s="543">
        <v>8222.8318799999997</v>
      </c>
      <c r="C47" s="906">
        <v>0.98059030471757958</v>
      </c>
      <c r="D47" s="543">
        <v>4071.1242499999998</v>
      </c>
    </row>
    <row r="48" spans="1:4">
      <c r="A48" s="80" t="s">
        <v>1100</v>
      </c>
      <c r="B48" s="543">
        <v>-508.36221999999998</v>
      </c>
      <c r="C48" s="906">
        <v>-0.7306128472671175</v>
      </c>
      <c r="D48" s="543">
        <v>1378.7441799999999</v>
      </c>
    </row>
    <row r="49" spans="1:5" ht="20.399999999999999">
      <c r="A49" s="907" t="s">
        <v>1107</v>
      </c>
      <c r="B49" s="908">
        <v>7714.4696599999997</v>
      </c>
      <c r="C49" s="909">
        <v>2.4065466174810828</v>
      </c>
      <c r="D49" s="908">
        <v>5449.8684299999995</v>
      </c>
    </row>
    <row r="50" spans="1:5">
      <c r="A50" s="34" t="s">
        <v>598</v>
      </c>
    </row>
    <row r="51" spans="1:5">
      <c r="A51" s="953" t="s">
        <v>1426</v>
      </c>
    </row>
    <row r="52" spans="1:5">
      <c r="A52" s="954" t="s">
        <v>1427</v>
      </c>
    </row>
    <row r="54" spans="1:5">
      <c r="A54" s="645" t="s">
        <v>90</v>
      </c>
    </row>
    <row r="56" spans="1:5">
      <c r="E56" s="62" t="s">
        <v>1526</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09375" defaultRowHeight="13.8"/>
  <cols>
    <col min="1" max="1" width="57.109375" style="893" customWidth="1"/>
    <col min="2" max="2" width="13.109375" style="893" customWidth="1"/>
    <col min="3" max="3" width="13.44140625" style="893" customWidth="1"/>
    <col min="4" max="4" width="12.88671875" style="893" customWidth="1"/>
    <col min="5" max="5" width="12.6640625" style="893" bestFit="1" customWidth="1"/>
    <col min="6" max="16384" width="9.109375" style="893"/>
  </cols>
  <sheetData>
    <row r="1" spans="1:5">
      <c r="A1" s="910" t="s">
        <v>1124</v>
      </c>
      <c r="B1" s="911"/>
      <c r="C1" s="911"/>
      <c r="D1" s="912"/>
      <c r="E1" s="744" t="s">
        <v>1430</v>
      </c>
    </row>
    <row r="2" spans="1:5">
      <c r="A2" s="553" t="s">
        <v>1125</v>
      </c>
      <c r="B2" s="912"/>
      <c r="C2" s="912"/>
      <c r="D2" s="912"/>
      <c r="E2" s="558" t="s">
        <v>1147</v>
      </c>
    </row>
    <row r="3" spans="1:5">
      <c r="A3" s="912"/>
      <c r="B3" s="912"/>
      <c r="C3" s="894" t="s">
        <v>363</v>
      </c>
      <c r="D3" s="912"/>
    </row>
    <row r="4" spans="1:5" ht="22.8">
      <c r="A4" s="895" t="s">
        <v>466</v>
      </c>
      <c r="B4" s="924" t="s">
        <v>1063</v>
      </c>
      <c r="C4" s="924" t="s">
        <v>1064</v>
      </c>
      <c r="D4" s="912"/>
    </row>
    <row r="5" spans="1:5">
      <c r="A5" s="939" t="s">
        <v>1123</v>
      </c>
      <c r="B5" s="922">
        <v>47103.127890000003</v>
      </c>
      <c r="C5" s="923">
        <v>4.1093401697941574E-2</v>
      </c>
      <c r="D5" s="912"/>
    </row>
    <row r="6" spans="1:5">
      <c r="A6" s="80" t="s">
        <v>1065</v>
      </c>
      <c r="B6" s="922">
        <v>147545.65665000002</v>
      </c>
      <c r="C6" s="923">
        <v>0.12872081343863839</v>
      </c>
      <c r="D6" s="912"/>
    </row>
    <row r="7" spans="1:5">
      <c r="A7" s="80" t="s">
        <v>1069</v>
      </c>
      <c r="B7" s="922">
        <v>687.55921999999998</v>
      </c>
      <c r="C7" s="923">
        <v>5.9983590229008418E-4</v>
      </c>
      <c r="D7" s="912"/>
    </row>
    <row r="8" spans="1:5">
      <c r="A8" s="80" t="s">
        <v>1066</v>
      </c>
      <c r="B8" s="922">
        <v>901530.02061999997</v>
      </c>
      <c r="C8" s="923">
        <v>0.78650690388559685</v>
      </c>
      <c r="D8" s="912"/>
    </row>
    <row r="9" spans="1:5">
      <c r="A9" s="80" t="s">
        <v>1067</v>
      </c>
      <c r="B9" s="922">
        <v>0</v>
      </c>
      <c r="C9" s="923">
        <v>0</v>
      </c>
      <c r="D9" s="912"/>
    </row>
    <row r="10" spans="1:5">
      <c r="A10" s="80" t="s">
        <v>1068</v>
      </c>
      <c r="B10" s="922">
        <v>3164.14347</v>
      </c>
      <c r="C10" s="923">
        <v>2.7604412799565512E-3</v>
      </c>
      <c r="D10" s="912"/>
    </row>
    <row r="11" spans="1:5">
      <c r="A11" s="80" t="s">
        <v>1070</v>
      </c>
      <c r="B11" s="922"/>
      <c r="C11" s="923">
        <v>0</v>
      </c>
      <c r="D11" s="912"/>
    </row>
    <row r="12" spans="1:5">
      <c r="A12" s="921" t="s">
        <v>1075</v>
      </c>
      <c r="B12" s="922">
        <v>46020.925940000001</v>
      </c>
      <c r="C12" s="923">
        <v>4.0149274175168566E-2</v>
      </c>
      <c r="D12" s="912"/>
    </row>
    <row r="13" spans="1:5">
      <c r="A13" s="80" t="s">
        <v>1071</v>
      </c>
      <c r="B13" s="922">
        <v>194.09332000000001</v>
      </c>
      <c r="C13" s="923">
        <v>1.6932962040808362E-4</v>
      </c>
      <c r="D13" s="912"/>
    </row>
    <row r="14" spans="1:5" ht="20.399999999999999">
      <c r="A14" s="940" t="s">
        <v>1155</v>
      </c>
      <c r="B14" s="941">
        <v>1146245.5271099999</v>
      </c>
      <c r="C14" s="942">
        <v>1.0000000000000002</v>
      </c>
      <c r="D14" s="912"/>
    </row>
    <row r="15" spans="1:5">
      <c r="A15" s="34" t="s">
        <v>598</v>
      </c>
      <c r="B15" s="912"/>
      <c r="C15" s="912"/>
      <c r="D15" s="912"/>
    </row>
    <row r="16" spans="1:5">
      <c r="A16" s="953" t="s">
        <v>1426</v>
      </c>
      <c r="B16" s="912"/>
      <c r="C16" s="912"/>
      <c r="D16" s="912"/>
    </row>
    <row r="17" spans="1:5">
      <c r="A17" s="954" t="s">
        <v>1427</v>
      </c>
      <c r="B17" s="912"/>
      <c r="C17" s="912"/>
      <c r="D17" s="912"/>
    </row>
    <row r="18" spans="1:5">
      <c r="A18" s="954"/>
      <c r="B18" s="912"/>
      <c r="C18" s="912"/>
      <c r="D18" s="912"/>
    </row>
    <row r="19" spans="1:5">
      <c r="A19" s="913" t="s">
        <v>1126</v>
      </c>
      <c r="B19" s="912"/>
      <c r="C19" s="912"/>
      <c r="E19" s="744" t="s">
        <v>1430</v>
      </c>
    </row>
    <row r="20" spans="1:5">
      <c r="A20" s="553" t="s">
        <v>1127</v>
      </c>
      <c r="B20" s="912"/>
      <c r="C20" s="912"/>
      <c r="E20" s="558" t="s">
        <v>1147</v>
      </c>
    </row>
    <row r="21" spans="1:5">
      <c r="A21" s="912"/>
      <c r="B21" s="894" t="s">
        <v>363</v>
      </c>
      <c r="C21" s="912"/>
      <c r="D21" s="912"/>
    </row>
    <row r="22" spans="1:5" ht="22.8">
      <c r="A22" s="927" t="s">
        <v>1080</v>
      </c>
      <c r="B22" s="928" t="s">
        <v>1081</v>
      </c>
      <c r="C22" s="912"/>
      <c r="D22" s="912"/>
    </row>
    <row r="23" spans="1:5">
      <c r="A23" s="914" t="s">
        <v>1072</v>
      </c>
      <c r="B23" s="915">
        <v>39510.048270000007</v>
      </c>
      <c r="C23" s="912"/>
      <c r="D23" s="912"/>
    </row>
    <row r="24" spans="1:5">
      <c r="A24" s="914" t="s">
        <v>1073</v>
      </c>
      <c r="B24" s="915">
        <v>54793.605210000002</v>
      </c>
      <c r="C24" s="912"/>
      <c r="D24" s="912"/>
    </row>
    <row r="25" spans="1:5" ht="22.8">
      <c r="A25" s="925" t="s">
        <v>1431</v>
      </c>
      <c r="B25" s="917">
        <v>15283.556939999999</v>
      </c>
      <c r="C25" s="912"/>
      <c r="D25" s="912"/>
    </row>
    <row r="26" spans="1:5">
      <c r="A26" s="914" t="s">
        <v>1074</v>
      </c>
      <c r="B26" s="915">
        <v>13170.016089999999</v>
      </c>
      <c r="C26" s="912"/>
      <c r="D26" s="912"/>
    </row>
    <row r="27" spans="1:5">
      <c r="A27" s="914" t="s">
        <v>1084</v>
      </c>
      <c r="B27" s="915">
        <v>54793.605210000002</v>
      </c>
      <c r="C27" s="912"/>
      <c r="D27" s="912"/>
    </row>
    <row r="28" spans="1:5" ht="30.6">
      <c r="A28" s="925" t="s">
        <v>1076</v>
      </c>
      <c r="B28" s="917">
        <v>41623.589119999997</v>
      </c>
      <c r="C28" s="912"/>
      <c r="D28" s="912"/>
    </row>
    <row r="29" spans="1:5" ht="20.399999999999999">
      <c r="A29" s="926" t="s">
        <v>1077</v>
      </c>
      <c r="B29" s="915">
        <v>23100</v>
      </c>
      <c r="C29" s="912"/>
      <c r="D29" s="912"/>
    </row>
    <row r="30" spans="1:5">
      <c r="A30" s="914" t="s">
        <v>1084</v>
      </c>
      <c r="B30" s="915">
        <v>54793.605210000002</v>
      </c>
      <c r="C30" s="912"/>
      <c r="D30" s="912"/>
    </row>
    <row r="31" spans="1:5" ht="30.6">
      <c r="A31" s="925" t="s">
        <v>1078</v>
      </c>
      <c r="B31" s="917">
        <v>31693.605210000002</v>
      </c>
      <c r="C31" s="912"/>
      <c r="D31" s="912"/>
    </row>
    <row r="32" spans="1:5">
      <c r="A32" s="34" t="s">
        <v>598</v>
      </c>
      <c r="B32" s="912"/>
      <c r="C32" s="912"/>
      <c r="D32" s="912"/>
    </row>
    <row r="33" spans="1:4">
      <c r="A33" s="57" t="s">
        <v>1432</v>
      </c>
      <c r="B33" s="912"/>
      <c r="C33" s="912"/>
      <c r="D33" s="912"/>
    </row>
    <row r="34" spans="1:4">
      <c r="A34" s="953" t="s">
        <v>1426</v>
      </c>
      <c r="B34" s="912"/>
      <c r="C34" s="912"/>
      <c r="D34" s="912"/>
    </row>
    <row r="35" spans="1:4">
      <c r="A35" s="954" t="s">
        <v>1427</v>
      </c>
    </row>
    <row r="36" spans="1:4">
      <c r="A36" s="954"/>
    </row>
    <row r="37" spans="1:4">
      <c r="A37" s="913" t="s">
        <v>1128</v>
      </c>
      <c r="B37" s="912"/>
      <c r="C37" s="912"/>
      <c r="D37" s="912"/>
    </row>
    <row r="38" spans="1:4">
      <c r="A38" s="553" t="s">
        <v>1129</v>
      </c>
      <c r="B38" s="912"/>
      <c r="C38" s="912"/>
      <c r="D38" s="912"/>
    </row>
    <row r="39" spans="1:4">
      <c r="A39" s="912"/>
      <c r="C39" s="912"/>
      <c r="D39" s="894" t="s">
        <v>363</v>
      </c>
    </row>
    <row r="40" spans="1:4" ht="78.75" customHeight="1">
      <c r="A40" s="936" t="s">
        <v>1082</v>
      </c>
      <c r="B40" s="936" t="s">
        <v>1057</v>
      </c>
      <c r="C40" s="1148" t="s">
        <v>392</v>
      </c>
      <c r="D40" s="1148"/>
    </row>
    <row r="41" spans="1:4" ht="20.399999999999999">
      <c r="A41" s="937"/>
      <c r="B41" s="955" t="s">
        <v>1428</v>
      </c>
      <c r="C41" s="938" t="s">
        <v>393</v>
      </c>
      <c r="D41" s="938" t="s">
        <v>394</v>
      </c>
    </row>
    <row r="42" spans="1:4">
      <c r="A42" s="914" t="s">
        <v>1083</v>
      </c>
      <c r="B42" s="915">
        <v>6938.4409599999999</v>
      </c>
      <c r="C42" s="918">
        <v>1.5635090469049042</v>
      </c>
      <c r="D42" s="915">
        <v>4231.8224800000007</v>
      </c>
    </row>
    <row r="43" spans="1:4">
      <c r="A43" s="914" t="s">
        <v>1085</v>
      </c>
      <c r="B43" s="915">
        <v>2178.80575</v>
      </c>
      <c r="C43" s="918">
        <v>0.59901519916886059</v>
      </c>
      <c r="D43" s="915">
        <v>816.21348</v>
      </c>
    </row>
    <row r="44" spans="1:4">
      <c r="A44" s="914" t="s">
        <v>1086</v>
      </c>
      <c r="B44" s="915">
        <v>672568.60499999998</v>
      </c>
      <c r="C44" s="918">
        <v>1.6555290817147896</v>
      </c>
      <c r="D44" s="915">
        <v>419297.56774000003</v>
      </c>
    </row>
    <row r="45" spans="1:4">
      <c r="A45" s="914" t="s">
        <v>1087</v>
      </c>
      <c r="B45" s="915">
        <v>179553.81148999999</v>
      </c>
      <c r="C45" s="918">
        <v>-0.15439729940777158</v>
      </c>
      <c r="D45" s="915">
        <v>-32784.454890000015</v>
      </c>
    </row>
    <row r="46" spans="1:4">
      <c r="A46" s="914" t="s">
        <v>1088</v>
      </c>
      <c r="B46" s="915">
        <v>126511.54373000002</v>
      </c>
      <c r="C46" s="918">
        <v>1.3559445501809271</v>
      </c>
      <c r="D46" s="915">
        <v>72812.680690000023</v>
      </c>
    </row>
    <row r="47" spans="1:4">
      <c r="A47" s="916" t="s">
        <v>1116</v>
      </c>
      <c r="B47" s="919">
        <v>987751.20692999999</v>
      </c>
      <c r="C47" s="920">
        <v>0.88726385496497406</v>
      </c>
      <c r="D47" s="919">
        <v>464373.82950000005</v>
      </c>
    </row>
    <row r="48" spans="1:4">
      <c r="A48" s="34" t="s">
        <v>598</v>
      </c>
    </row>
    <row r="49" spans="1:5">
      <c r="E49" s="893" t="s">
        <v>1079</v>
      </c>
    </row>
    <row r="50" spans="1:5">
      <c r="A50" s="953" t="s">
        <v>1426</v>
      </c>
    </row>
    <row r="51" spans="1:5">
      <c r="A51" s="954" t="s">
        <v>1427</v>
      </c>
    </row>
    <row r="54" spans="1:5">
      <c r="A54" s="645" t="s">
        <v>90</v>
      </c>
    </row>
    <row r="58" spans="1:5">
      <c r="E58" s="62" t="s">
        <v>1527</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4.4"/>
  <cols>
    <col min="1" max="1" width="29.109375" customWidth="1"/>
    <col min="2" max="3" width="12.109375" customWidth="1"/>
    <col min="4" max="6" width="11.44140625" customWidth="1"/>
    <col min="7" max="7" width="11.5546875" customWidth="1"/>
    <col min="8" max="8" width="11.88671875" customWidth="1"/>
    <col min="9" max="11" width="11.44140625" customWidth="1"/>
    <col min="12" max="13" width="11" bestFit="1" customWidth="1"/>
    <col min="14" max="16" width="11.44140625" customWidth="1"/>
  </cols>
  <sheetData>
    <row r="1" spans="1:16" ht="17.399999999999999">
      <c r="A1" s="628" t="s">
        <v>99</v>
      </c>
      <c r="B1" s="574"/>
      <c r="C1" s="574"/>
      <c r="D1" s="204"/>
      <c r="E1" s="204"/>
      <c r="F1" s="204"/>
      <c r="G1" s="204"/>
      <c r="H1" s="204"/>
      <c r="I1" s="204"/>
      <c r="J1" s="204"/>
      <c r="K1" s="204"/>
      <c r="L1" s="204"/>
      <c r="M1" s="204"/>
      <c r="N1" s="204"/>
      <c r="O1" s="204"/>
      <c r="P1" s="204"/>
    </row>
    <row r="2" spans="1:16" ht="17.399999999999999">
      <c r="A2" s="629" t="s">
        <v>100</v>
      </c>
      <c r="B2" s="574"/>
      <c r="C2" s="574"/>
      <c r="D2" s="204"/>
      <c r="E2" s="204"/>
      <c r="F2" s="204"/>
      <c r="G2" s="204"/>
      <c r="H2" s="204"/>
      <c r="I2" s="204"/>
      <c r="J2" s="204"/>
      <c r="K2" s="204"/>
      <c r="L2" s="204"/>
      <c r="M2" s="204"/>
      <c r="N2" s="204"/>
      <c r="O2" s="204"/>
      <c r="P2" s="204"/>
    </row>
    <row r="3" spans="1:16" s="272" customFormat="1" ht="17.399999999999999">
      <c r="A3" s="575"/>
      <c r="B3" s="574"/>
      <c r="C3" s="574"/>
      <c r="D3" s="204"/>
      <c r="E3" s="204"/>
      <c r="F3" s="204"/>
      <c r="G3" s="204"/>
      <c r="H3" s="204"/>
      <c r="I3" s="204"/>
      <c r="J3" s="204"/>
      <c r="K3" s="204"/>
      <c r="L3" s="204"/>
      <c r="M3" s="204"/>
      <c r="N3" s="204"/>
      <c r="O3" s="204"/>
      <c r="P3" s="204"/>
    </row>
    <row r="4" spans="1:16" ht="12.6" customHeight="1">
      <c r="A4" s="151" t="s">
        <v>1454</v>
      </c>
    </row>
    <row r="5" spans="1:16" ht="12.75" customHeight="1">
      <c r="A5" s="553" t="s">
        <v>1455</v>
      </c>
      <c r="H5" s="53"/>
      <c r="J5" s="53"/>
    </row>
    <row r="6" spans="1:16" ht="12.75" customHeight="1">
      <c r="L6" s="1150" t="s">
        <v>585</v>
      </c>
      <c r="M6" s="1151"/>
      <c r="N6" s="1151"/>
      <c r="O6" s="1151"/>
      <c r="P6" s="1151"/>
    </row>
    <row r="7" spans="1:16" ht="24" customHeight="1">
      <c r="A7" s="1152" t="s">
        <v>586</v>
      </c>
      <c r="B7" s="1153" t="s">
        <v>582</v>
      </c>
      <c r="C7" s="1153"/>
      <c r="D7" s="1153"/>
      <c r="E7" s="1153"/>
      <c r="F7" s="1153"/>
      <c r="G7" s="1153" t="s">
        <v>583</v>
      </c>
      <c r="H7" s="1153"/>
      <c r="I7" s="1153"/>
      <c r="J7" s="1153"/>
      <c r="K7" s="1153"/>
      <c r="L7" s="1153" t="s">
        <v>584</v>
      </c>
      <c r="M7" s="1153"/>
      <c r="N7" s="1153"/>
      <c r="O7" s="1153"/>
      <c r="P7" s="1153"/>
    </row>
    <row r="8" spans="1:16" ht="48" customHeight="1">
      <c r="A8" s="1152"/>
      <c r="B8" s="1152" t="s">
        <v>587</v>
      </c>
      <c r="C8" s="1152"/>
      <c r="D8" s="1152"/>
      <c r="E8" s="1152" t="s">
        <v>588</v>
      </c>
      <c r="F8" s="1152"/>
      <c r="G8" s="1152" t="s">
        <v>587</v>
      </c>
      <c r="H8" s="1152"/>
      <c r="I8" s="1152"/>
      <c r="J8" s="1152" t="s">
        <v>589</v>
      </c>
      <c r="K8" s="1152"/>
      <c r="L8" s="1152" t="s">
        <v>590</v>
      </c>
      <c r="M8" s="1152"/>
      <c r="N8" s="1152"/>
      <c r="O8" s="1152" t="s">
        <v>589</v>
      </c>
      <c r="P8" s="1152"/>
    </row>
    <row r="9" spans="1:16" ht="23.4">
      <c r="A9" s="1152"/>
      <c r="B9" s="865" t="s">
        <v>1452</v>
      </c>
      <c r="C9" s="865" t="s">
        <v>1453</v>
      </c>
      <c r="D9" s="402" t="s">
        <v>591</v>
      </c>
      <c r="E9" s="865" t="s">
        <v>1452</v>
      </c>
      <c r="F9" s="865" t="s">
        <v>1453</v>
      </c>
      <c r="G9" s="865" t="s">
        <v>1452</v>
      </c>
      <c r="H9" s="865" t="s">
        <v>1453</v>
      </c>
      <c r="I9" s="402" t="s">
        <v>591</v>
      </c>
      <c r="J9" s="865" t="s">
        <v>1452</v>
      </c>
      <c r="K9" s="865" t="s">
        <v>1453</v>
      </c>
      <c r="L9" s="865" t="s">
        <v>1452</v>
      </c>
      <c r="M9" s="865" t="s">
        <v>1453</v>
      </c>
      <c r="N9" s="402" t="s">
        <v>591</v>
      </c>
      <c r="O9" s="865" t="s">
        <v>1452</v>
      </c>
      <c r="P9" s="865" t="s">
        <v>1453</v>
      </c>
    </row>
    <row r="10" spans="1:16">
      <c r="A10" s="84" t="s">
        <v>1460</v>
      </c>
      <c r="B10" s="85">
        <v>752657.49439999997</v>
      </c>
      <c r="C10" s="85">
        <v>1001810.08285</v>
      </c>
      <c r="D10" s="86">
        <v>133.10305023251226</v>
      </c>
      <c r="E10" s="87">
        <v>0.10064876032647528</v>
      </c>
      <c r="F10" s="88">
        <v>0.12798406140788529</v>
      </c>
      <c r="G10" s="85">
        <v>0</v>
      </c>
      <c r="H10" s="85">
        <v>0</v>
      </c>
      <c r="I10" s="86" t="s">
        <v>155</v>
      </c>
      <c r="J10" s="87">
        <v>0</v>
      </c>
      <c r="K10" s="88">
        <v>0</v>
      </c>
      <c r="L10" s="85">
        <v>752657.49439999997</v>
      </c>
      <c r="M10" s="85">
        <v>1001810.08285</v>
      </c>
      <c r="N10" s="89">
        <v>133.10305023251226</v>
      </c>
      <c r="O10" s="90">
        <v>7.1375125456201755E-2</v>
      </c>
      <c r="P10" s="88">
        <v>9.5637563132902725E-2</v>
      </c>
    </row>
    <row r="11" spans="1:16">
      <c r="A11" s="84" t="s">
        <v>1461</v>
      </c>
      <c r="B11" s="85">
        <v>70065.737280000001</v>
      </c>
      <c r="C11" s="85">
        <v>80069.364509999999</v>
      </c>
      <c r="D11" s="86">
        <v>114.27748799676942</v>
      </c>
      <c r="E11" s="87">
        <v>9.369506915245969E-3</v>
      </c>
      <c r="F11" s="88">
        <v>1.0229086969443643E-2</v>
      </c>
      <c r="G11" s="85">
        <v>317300.87468000001</v>
      </c>
      <c r="H11" s="85">
        <v>308092.55475000001</v>
      </c>
      <c r="I11" s="86">
        <v>97.097921668420668</v>
      </c>
      <c r="J11" s="87">
        <v>0.1034552518017868</v>
      </c>
      <c r="K11" s="88">
        <v>0.11637318544311054</v>
      </c>
      <c r="L11" s="85">
        <v>387366.61195999995</v>
      </c>
      <c r="M11" s="85">
        <v>388161.91926</v>
      </c>
      <c r="N11" s="89">
        <v>100.20531126727106</v>
      </c>
      <c r="O11" s="90">
        <v>3.673429246622914E-2</v>
      </c>
      <c r="P11" s="88">
        <v>3.705578601625565E-2</v>
      </c>
    </row>
    <row r="12" spans="1:16">
      <c r="A12" s="84" t="s">
        <v>1462</v>
      </c>
      <c r="B12" s="85">
        <v>800923.50245999999</v>
      </c>
      <c r="C12" s="85">
        <v>766289.34054999996</v>
      </c>
      <c r="D12" s="86">
        <v>95.675721613409664</v>
      </c>
      <c r="E12" s="87">
        <v>0.10710310896884052</v>
      </c>
      <c r="F12" s="88">
        <v>9.7895622829185944E-2</v>
      </c>
      <c r="G12" s="85">
        <v>563439.16446</v>
      </c>
      <c r="H12" s="85">
        <v>379867.10807000002</v>
      </c>
      <c r="I12" s="86">
        <v>67.419365218260012</v>
      </c>
      <c r="J12" s="87">
        <v>0.18370809942766234</v>
      </c>
      <c r="K12" s="88">
        <v>0.1434839782059622</v>
      </c>
      <c r="L12" s="85">
        <v>1364362.66692</v>
      </c>
      <c r="M12" s="85">
        <v>1146156.4486199999</v>
      </c>
      <c r="N12" s="89">
        <v>84.006729032494505</v>
      </c>
      <c r="O12" s="90">
        <v>0.12938362700660172</v>
      </c>
      <c r="P12" s="88">
        <v>0.10941755487550973</v>
      </c>
    </row>
    <row r="13" spans="1:16">
      <c r="A13" s="84" t="s">
        <v>1463</v>
      </c>
      <c r="B13" s="85">
        <v>2192625.0550500001</v>
      </c>
      <c r="C13" s="85">
        <v>2253315.3938600002</v>
      </c>
      <c r="D13" s="86">
        <v>102.76793055293332</v>
      </c>
      <c r="E13" s="87">
        <v>0.29320772767628756</v>
      </c>
      <c r="F13" s="88">
        <v>0.28786739190994109</v>
      </c>
      <c r="G13" s="85">
        <v>517407.48056</v>
      </c>
      <c r="H13" s="85">
        <v>453598.19364000001</v>
      </c>
      <c r="I13" s="86">
        <v>87.667498187127492</v>
      </c>
      <c r="J13" s="88">
        <v>0.16869957020902251</v>
      </c>
      <c r="K13" s="88">
        <v>0.17133379528746201</v>
      </c>
      <c r="L13" s="85">
        <v>2710032.5356100001</v>
      </c>
      <c r="M13" s="85">
        <v>2706913.5874999999</v>
      </c>
      <c r="N13" s="89">
        <v>99.884911045568018</v>
      </c>
      <c r="O13" s="90">
        <v>0.25699460067656549</v>
      </c>
      <c r="P13" s="88">
        <v>0.25841486680126147</v>
      </c>
    </row>
    <row r="14" spans="1:16">
      <c r="A14" s="84" t="s">
        <v>1464</v>
      </c>
      <c r="B14" s="85">
        <v>63163.007779999985</v>
      </c>
      <c r="C14" s="85">
        <v>0</v>
      </c>
      <c r="D14" s="86" t="s">
        <v>155</v>
      </c>
      <c r="E14" s="87">
        <v>8.4464427430120496E-3</v>
      </c>
      <c r="F14" s="88">
        <v>0</v>
      </c>
      <c r="G14" s="85">
        <v>0</v>
      </c>
      <c r="H14" s="85">
        <v>0</v>
      </c>
      <c r="I14" s="86" t="s">
        <v>155</v>
      </c>
      <c r="J14" s="87">
        <v>0</v>
      </c>
      <c r="K14" s="88">
        <v>0</v>
      </c>
      <c r="L14" s="85">
        <v>63163.007779999985</v>
      </c>
      <c r="M14" s="85">
        <v>0</v>
      </c>
      <c r="N14" s="89" t="s">
        <v>155</v>
      </c>
      <c r="O14" s="90">
        <v>5.9897996605779184E-3</v>
      </c>
      <c r="P14" s="88">
        <v>0</v>
      </c>
    </row>
    <row r="15" spans="1:16">
      <c r="A15" s="84" t="s">
        <v>1465</v>
      </c>
      <c r="B15" s="85">
        <v>0</v>
      </c>
      <c r="C15" s="85">
        <v>0</v>
      </c>
      <c r="D15" s="86" t="s">
        <v>155</v>
      </c>
      <c r="E15" s="87">
        <v>0</v>
      </c>
      <c r="F15" s="88">
        <v>0</v>
      </c>
      <c r="G15" s="85">
        <v>648.48784000000012</v>
      </c>
      <c r="H15" s="85">
        <v>0</v>
      </c>
      <c r="I15" s="86" t="s">
        <v>155</v>
      </c>
      <c r="J15" s="87">
        <v>2.1143803289309246E-4</v>
      </c>
      <c r="K15" s="88">
        <v>0</v>
      </c>
      <c r="L15" s="85">
        <v>648.48784000000012</v>
      </c>
      <c r="M15" s="85">
        <v>0</v>
      </c>
      <c r="N15" s="89" t="s">
        <v>155</v>
      </c>
      <c r="O15" s="90">
        <v>6.1496631975636247E-5</v>
      </c>
      <c r="P15" s="88">
        <v>0</v>
      </c>
    </row>
    <row r="16" spans="1:16">
      <c r="A16" s="84" t="s">
        <v>1466</v>
      </c>
      <c r="B16" s="85">
        <v>1278988.60858</v>
      </c>
      <c r="C16" s="85">
        <v>1341591.2314200001</v>
      </c>
      <c r="D16" s="86">
        <v>104.89469745234908</v>
      </c>
      <c r="E16" s="87">
        <v>0.17103213464695494</v>
      </c>
      <c r="F16" s="88">
        <v>0.17139206071660845</v>
      </c>
      <c r="G16" s="85">
        <v>0</v>
      </c>
      <c r="H16" s="85">
        <v>0</v>
      </c>
      <c r="I16" s="86" t="s">
        <v>155</v>
      </c>
      <c r="J16" s="87">
        <v>0</v>
      </c>
      <c r="K16" s="88">
        <v>0</v>
      </c>
      <c r="L16" s="85">
        <v>1278988.60858</v>
      </c>
      <c r="M16" s="85">
        <v>1341591.2314200001</v>
      </c>
      <c r="N16" s="89">
        <v>104.89469745234908</v>
      </c>
      <c r="O16" s="90">
        <v>0.12128753526492544</v>
      </c>
      <c r="P16" s="88">
        <v>0.12807469029306046</v>
      </c>
    </row>
    <row r="17" spans="1:16">
      <c r="A17" s="84" t="s">
        <v>1467</v>
      </c>
      <c r="B17" s="85">
        <v>571582.76327999996</v>
      </c>
      <c r="C17" s="85">
        <v>584493.88555999997</v>
      </c>
      <c r="D17" s="86">
        <v>102.25883688407784</v>
      </c>
      <c r="E17" s="87">
        <v>7.6434629265166559E-2</v>
      </c>
      <c r="F17" s="88">
        <v>7.4670741114156988E-2</v>
      </c>
      <c r="G17" s="85">
        <v>233031.54764999999</v>
      </c>
      <c r="H17" s="85">
        <v>194250.18474999999</v>
      </c>
      <c r="I17" s="86">
        <v>83.357891542544536</v>
      </c>
      <c r="J17" s="87">
        <v>7.597942320267552E-2</v>
      </c>
      <c r="K17" s="88">
        <v>7.3372473380972636E-2</v>
      </c>
      <c r="L17" s="85">
        <v>804614.31092999992</v>
      </c>
      <c r="M17" s="85">
        <v>778744.07030999998</v>
      </c>
      <c r="N17" s="89">
        <v>96.784765039774371</v>
      </c>
      <c r="O17" s="90">
        <v>7.6302232840005688E-2</v>
      </c>
      <c r="P17" s="88">
        <v>7.4342618889170889E-2</v>
      </c>
    </row>
    <row r="18" spans="1:16">
      <c r="A18" s="84" t="s">
        <v>1468</v>
      </c>
      <c r="B18" s="85">
        <v>153054.02596999999</v>
      </c>
      <c r="C18" s="85">
        <v>175025.72541999997</v>
      </c>
      <c r="D18" s="86">
        <v>114.35551878544288</v>
      </c>
      <c r="E18" s="87">
        <v>2.0467075783437056E-2</v>
      </c>
      <c r="F18" s="88">
        <v>2.2360029683856707E-2</v>
      </c>
      <c r="G18" s="85">
        <v>298342.90160000004</v>
      </c>
      <c r="H18" s="85">
        <v>259006.96833999999</v>
      </c>
      <c r="I18" s="86">
        <v>86.815193842708126</v>
      </c>
      <c r="J18" s="87">
        <v>9.7274046406053569E-2</v>
      </c>
      <c r="K18" s="88">
        <v>9.7832503554481559E-2</v>
      </c>
      <c r="L18" s="85">
        <v>451396.92757</v>
      </c>
      <c r="M18" s="85">
        <v>434032.69375999999</v>
      </c>
      <c r="N18" s="89">
        <v>96.153222862309519</v>
      </c>
      <c r="O18" s="90">
        <v>4.2806339637309496E-2</v>
      </c>
      <c r="P18" s="88">
        <v>4.1434828678432317E-2</v>
      </c>
    </row>
    <row r="19" spans="1:16">
      <c r="A19" s="84" t="s">
        <v>1469</v>
      </c>
      <c r="B19" s="85">
        <v>234531.26408000002</v>
      </c>
      <c r="C19" s="85">
        <v>233443.48874999999</v>
      </c>
      <c r="D19" s="86">
        <v>99.536191759223627</v>
      </c>
      <c r="E19" s="87">
        <v>3.1362580141809059E-2</v>
      </c>
      <c r="F19" s="88">
        <v>2.9823063583523983E-2</v>
      </c>
      <c r="G19" s="85">
        <v>0</v>
      </c>
      <c r="H19" s="85">
        <v>0</v>
      </c>
      <c r="I19" s="86" t="s">
        <v>155</v>
      </c>
      <c r="J19" s="87">
        <v>0</v>
      </c>
      <c r="K19" s="88">
        <v>0</v>
      </c>
      <c r="L19" s="85">
        <v>234531.26408000002</v>
      </c>
      <c r="M19" s="85">
        <v>233443.48874999999</v>
      </c>
      <c r="N19" s="89">
        <v>99.536191759223627</v>
      </c>
      <c r="O19" s="90">
        <v>2.2240791491030143E-2</v>
      </c>
      <c r="P19" s="88">
        <v>2.2285627561043461E-2</v>
      </c>
    </row>
    <row r="20" spans="1:16">
      <c r="A20" s="84" t="s">
        <v>1470</v>
      </c>
      <c r="B20" s="85">
        <v>12009.225380000002</v>
      </c>
      <c r="C20" s="85">
        <v>13079.303619999999</v>
      </c>
      <c r="D20" s="86">
        <v>108.91046846187173</v>
      </c>
      <c r="E20" s="87">
        <v>1.6059278702084817E-3</v>
      </c>
      <c r="F20" s="88">
        <v>1.6709178978438111E-3</v>
      </c>
      <c r="G20" s="85">
        <v>0</v>
      </c>
      <c r="H20" s="85">
        <v>0</v>
      </c>
      <c r="I20" s="86" t="s">
        <v>155</v>
      </c>
      <c r="J20" s="87">
        <v>0</v>
      </c>
      <c r="K20" s="88">
        <v>0</v>
      </c>
      <c r="L20" s="85">
        <v>12009.225380000002</v>
      </c>
      <c r="M20" s="85">
        <v>13079.303619999999</v>
      </c>
      <c r="N20" s="89">
        <v>108.91046846187173</v>
      </c>
      <c r="O20" s="90">
        <v>1.1388446597646771E-3</v>
      </c>
      <c r="P20" s="88">
        <v>1.248612633378182E-3</v>
      </c>
    </row>
    <row r="21" spans="1:16">
      <c r="A21" s="84" t="s">
        <v>1471</v>
      </c>
      <c r="B21" s="85">
        <v>68582.964510000005</v>
      </c>
      <c r="C21" s="85">
        <v>0</v>
      </c>
      <c r="D21" s="86" t="s">
        <v>155</v>
      </c>
      <c r="E21" s="87">
        <v>9.1712238419267792E-3</v>
      </c>
      <c r="F21" s="88">
        <v>0</v>
      </c>
      <c r="G21" s="85">
        <v>0</v>
      </c>
      <c r="H21" s="85">
        <v>0</v>
      </c>
      <c r="I21" s="86" t="s">
        <v>155</v>
      </c>
      <c r="J21" s="86">
        <v>0</v>
      </c>
      <c r="K21" s="88">
        <v>0</v>
      </c>
      <c r="L21" s="85">
        <v>68582.964510000005</v>
      </c>
      <c r="M21" s="85">
        <v>0</v>
      </c>
      <c r="N21" s="89" t="s">
        <v>155</v>
      </c>
      <c r="O21" s="90">
        <v>6.503778587844595E-3</v>
      </c>
      <c r="P21" s="88">
        <v>0</v>
      </c>
    </row>
    <row r="22" spans="1:16">
      <c r="A22" s="84" t="s">
        <v>1472</v>
      </c>
      <c r="B22" s="85">
        <v>28806.385979999999</v>
      </c>
      <c r="C22" s="85">
        <v>31161.400510000003</v>
      </c>
      <c r="D22" s="86">
        <v>108.17532102650804</v>
      </c>
      <c r="E22" s="87">
        <v>3.8521200678194663E-3</v>
      </c>
      <c r="F22" s="88">
        <v>3.980956734915087E-3</v>
      </c>
      <c r="G22" s="85">
        <v>242242.95957000001</v>
      </c>
      <c r="H22" s="85">
        <v>216682.47821</v>
      </c>
      <c r="I22" s="86">
        <v>89.448411047581388</v>
      </c>
      <c r="J22" s="86">
        <v>7.8982783784629973E-2</v>
      </c>
      <c r="K22" s="88">
        <v>8.1845633171715212E-2</v>
      </c>
      <c r="L22" s="85">
        <v>271049.34555000003</v>
      </c>
      <c r="M22" s="85">
        <v>247843.87872000001</v>
      </c>
      <c r="N22" s="89">
        <v>91.438656019289539</v>
      </c>
      <c r="O22" s="90">
        <v>2.5703831008651461E-2</v>
      </c>
      <c r="P22" s="88">
        <v>2.3660357391049078E-2</v>
      </c>
    </row>
    <row r="23" spans="1:16">
      <c r="A23" s="84" t="s">
        <v>1473</v>
      </c>
      <c r="B23" s="85">
        <v>0</v>
      </c>
      <c r="C23" s="85">
        <v>0</v>
      </c>
      <c r="D23" s="86" t="s">
        <v>155</v>
      </c>
      <c r="E23" s="87">
        <v>0</v>
      </c>
      <c r="F23" s="88">
        <v>0</v>
      </c>
      <c r="G23" s="85">
        <v>45566.077680000002</v>
      </c>
      <c r="H23" s="85">
        <v>33219.725859999999</v>
      </c>
      <c r="I23" s="86">
        <v>72.904510441505252</v>
      </c>
      <c r="J23" s="86">
        <v>1.4856719335420451E-2</v>
      </c>
      <c r="K23" s="88">
        <v>1.2547805061410931E-2</v>
      </c>
      <c r="L23" s="85">
        <v>45566.077680000002</v>
      </c>
      <c r="M23" s="85">
        <v>33219.725859999999</v>
      </c>
      <c r="N23" s="89">
        <v>72.904510441505252</v>
      </c>
      <c r="O23" s="90">
        <v>4.3210683945287438E-3</v>
      </c>
      <c r="P23" s="88">
        <v>3.1713132893963578E-3</v>
      </c>
    </row>
    <row r="24" spans="1:16" s="272" customFormat="1">
      <c r="A24" s="84" t="s">
        <v>1474</v>
      </c>
      <c r="B24" s="85">
        <v>428661.53369999997</v>
      </c>
      <c r="C24" s="85">
        <v>489415.64961000002</v>
      </c>
      <c r="D24" s="86">
        <v>114.17298057644683</v>
      </c>
      <c r="E24" s="87">
        <v>5.7322556790514838E-2</v>
      </c>
      <c r="F24" s="88">
        <v>6.2524228519912933E-2</v>
      </c>
      <c r="G24" s="85">
        <v>59602.71832</v>
      </c>
      <c r="H24" s="85">
        <v>60059.705740000005</v>
      </c>
      <c r="I24" s="86">
        <v>100.76672244635974</v>
      </c>
      <c r="J24" s="86">
        <v>1.9433335121074716E-2</v>
      </c>
      <c r="K24" s="88">
        <v>2.268584282866274E-2</v>
      </c>
      <c r="L24" s="85">
        <v>488264.25201999996</v>
      </c>
      <c r="M24" s="85">
        <v>549475.35534999997</v>
      </c>
      <c r="N24" s="89">
        <v>112.53647037987386</v>
      </c>
      <c r="O24" s="90">
        <v>4.6302498152213989E-2</v>
      </c>
      <c r="P24" s="88">
        <v>5.2455535122746526E-2</v>
      </c>
    </row>
    <row r="25" spans="1:16">
      <c r="A25" s="84" t="s">
        <v>1475</v>
      </c>
      <c r="B25" s="85">
        <v>439772.13442000002</v>
      </c>
      <c r="C25" s="85">
        <v>398752.40493000002</v>
      </c>
      <c r="D25" s="86">
        <v>90.672503717385496</v>
      </c>
      <c r="E25" s="87">
        <v>5.8808316511597403E-2</v>
      </c>
      <c r="F25" s="88">
        <v>5.0941743502839476E-2</v>
      </c>
      <c r="G25" s="85">
        <v>195053.78086000003</v>
      </c>
      <c r="H25" s="85">
        <v>176552.71796000001</v>
      </c>
      <c r="I25" s="86">
        <v>90.514891422033401</v>
      </c>
      <c r="J25" s="86">
        <v>6.3596855930866378E-2</v>
      </c>
      <c r="K25" s="88">
        <v>6.6687759476421665E-2</v>
      </c>
      <c r="L25" s="85">
        <v>634825.91527999996</v>
      </c>
      <c r="M25" s="85">
        <v>575305.12289</v>
      </c>
      <c r="N25" s="89">
        <v>90.624076466105294</v>
      </c>
      <c r="O25" s="90">
        <v>6.0201060486455057E-2</v>
      </c>
      <c r="P25" s="88">
        <v>5.4921367785148299E-2</v>
      </c>
    </row>
    <row r="26" spans="1:16" ht="22.8">
      <c r="A26" s="84" t="s">
        <v>1476</v>
      </c>
      <c r="B26" s="85">
        <v>382636.55300000001</v>
      </c>
      <c r="C26" s="85">
        <v>459168.69737999997</v>
      </c>
      <c r="D26" s="86">
        <v>120.00126328233986</v>
      </c>
      <c r="E26" s="87">
        <v>5.1167888450704115E-2</v>
      </c>
      <c r="F26" s="88">
        <v>5.8660095129886639E-2</v>
      </c>
      <c r="G26" s="85">
        <v>544774.93565999996</v>
      </c>
      <c r="H26" s="85">
        <v>521211.53337999998</v>
      </c>
      <c r="I26" s="86">
        <v>95.674653744586706</v>
      </c>
      <c r="J26" s="87">
        <v>0.17762266870788412</v>
      </c>
      <c r="K26" s="88">
        <v>0.19687280816745778</v>
      </c>
      <c r="L26" s="85">
        <v>927411.48865999992</v>
      </c>
      <c r="M26" s="85">
        <v>980380.23075999995</v>
      </c>
      <c r="N26" s="89">
        <v>105.71146063507729</v>
      </c>
      <c r="O26" s="90">
        <v>8.7947189585082977E-2</v>
      </c>
      <c r="P26" s="88">
        <v>9.35917673605587E-2</v>
      </c>
    </row>
    <row r="27" spans="1:16">
      <c r="A27" s="84" t="s">
        <v>1477</v>
      </c>
      <c r="B27" s="85">
        <v>0</v>
      </c>
      <c r="C27" s="85">
        <v>0</v>
      </c>
      <c r="D27" s="86" t="s">
        <v>155</v>
      </c>
      <c r="E27" s="87">
        <v>0</v>
      </c>
      <c r="F27" s="88">
        <v>0</v>
      </c>
      <c r="G27" s="85">
        <v>49624.036999999997</v>
      </c>
      <c r="H27" s="85">
        <v>44911.965320000003</v>
      </c>
      <c r="I27" s="86">
        <v>90.504457184730867</v>
      </c>
      <c r="J27" s="87">
        <v>1.6179808040030535E-2</v>
      </c>
      <c r="K27" s="88">
        <v>1.696421542234269E-2</v>
      </c>
      <c r="L27" s="85">
        <v>49624.036999999997</v>
      </c>
      <c r="M27" s="85">
        <v>44911.965320000003</v>
      </c>
      <c r="N27" s="89">
        <v>90.504457184730867</v>
      </c>
      <c r="O27" s="90">
        <v>4.705887994036026E-3</v>
      </c>
      <c r="P27" s="88">
        <v>4.2875101700861644E-3</v>
      </c>
    </row>
    <row r="28" spans="1:16" ht="18.75" customHeight="1">
      <c r="A28" s="403" t="s">
        <v>592</v>
      </c>
      <c r="B28" s="404">
        <v>7478060.2558699995</v>
      </c>
      <c r="C28" s="404">
        <v>7827615.9689699998</v>
      </c>
      <c r="D28" s="405">
        <v>104.67441690946006</v>
      </c>
      <c r="E28" s="406">
        <v>1</v>
      </c>
      <c r="F28" s="407">
        <v>1</v>
      </c>
      <c r="G28" s="408">
        <v>3067034.96588</v>
      </c>
      <c r="H28" s="404">
        <v>2647453.1360200001</v>
      </c>
      <c r="I28" s="405">
        <v>86.319626788486488</v>
      </c>
      <c r="J28" s="406">
        <v>1</v>
      </c>
      <c r="K28" s="407">
        <v>1</v>
      </c>
      <c r="L28" s="409">
        <v>10545095.22175</v>
      </c>
      <c r="M28" s="410">
        <v>10475069.10499</v>
      </c>
      <c r="N28" s="411">
        <v>99.335936610457836</v>
      </c>
      <c r="O28" s="412">
        <v>1</v>
      </c>
      <c r="P28" s="407">
        <v>1</v>
      </c>
    </row>
    <row r="29" spans="1:16" ht="12.75" customHeight="1">
      <c r="A29" s="34" t="s">
        <v>593</v>
      </c>
    </row>
    <row r="30" spans="1:16" ht="12.75" customHeight="1"/>
    <row r="31" spans="1:16" ht="12.75" customHeight="1">
      <c r="A31" s="299" t="s">
        <v>271</v>
      </c>
    </row>
    <row r="32" spans="1:16" ht="12.75" customHeight="1">
      <c r="A32" s="946" t="s">
        <v>1401</v>
      </c>
    </row>
    <row r="33" spans="1:16">
      <c r="A33" s="946" t="s">
        <v>1402</v>
      </c>
    </row>
    <row r="34" spans="1:16">
      <c r="A34" s="946" t="s">
        <v>1403</v>
      </c>
    </row>
    <row r="35" spans="1:16" ht="12.75" customHeight="1">
      <c r="A35" s="576" t="s">
        <v>1139</v>
      </c>
    </row>
    <row r="36" spans="1:16" ht="12.75" customHeight="1">
      <c r="A36" s="577" t="s">
        <v>1404</v>
      </c>
    </row>
    <row r="37" spans="1:16" ht="12.75" customHeight="1">
      <c r="A37" s="879" t="s">
        <v>1405</v>
      </c>
    </row>
    <row r="38" spans="1:16" ht="12.75" customHeight="1">
      <c r="A38" s="947" t="s">
        <v>1406</v>
      </c>
    </row>
    <row r="39" spans="1:16" ht="12.75" customHeight="1"/>
    <row r="40" spans="1:16" ht="12.75" customHeight="1">
      <c r="A40" s="645" t="s">
        <v>90</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1528</v>
      </c>
    </row>
    <row r="49" ht="12.75" customHeight="1"/>
    <row r="50" ht="12.75" customHeight="1"/>
    <row r="51" ht="12.75" customHeight="1"/>
    <row r="52" ht="12.75" customHeight="1"/>
    <row r="53" ht="12.75" customHeight="1"/>
    <row r="54" ht="12.75" customHeight="1"/>
    <row r="55" ht="12.75" customHeight="1"/>
    <row r="107" spans="1:1">
      <c r="A107" s="675"/>
    </row>
    <row r="109" spans="1:1">
      <c r="A109" s="676"/>
    </row>
    <row r="111" spans="1:1">
      <c r="A111" s="676"/>
    </row>
    <row r="113" spans="1:1">
      <c r="A113" s="676"/>
    </row>
    <row r="115" spans="1:1">
      <c r="A115" s="676"/>
    </row>
    <row r="117" spans="1:1">
      <c r="A117" s="676"/>
    </row>
    <row r="119" spans="1:1">
      <c r="A119" s="676"/>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4.4"/>
  <cols>
    <col min="1" max="1" width="106.33203125" style="21" bestFit="1" customWidth="1"/>
  </cols>
  <sheetData>
    <row r="1" spans="1:1">
      <c r="A1" s="1" t="s">
        <v>1131</v>
      </c>
    </row>
    <row r="2" spans="1:1">
      <c r="A2" s="1"/>
    </row>
    <row r="3" spans="1:1">
      <c r="A3" s="694" t="s">
        <v>690</v>
      </c>
    </row>
    <row r="4" spans="1:1">
      <c r="A4" s="662"/>
    </row>
    <row r="5" spans="1:1">
      <c r="A5" s="880" t="s">
        <v>837</v>
      </c>
    </row>
    <row r="6" spans="1:1">
      <c r="A6" s="881" t="s">
        <v>1045</v>
      </c>
    </row>
    <row r="7" spans="1:1">
      <c r="A7" s="880" t="s">
        <v>714</v>
      </c>
    </row>
    <row r="8" spans="1:1">
      <c r="A8" s="881" t="s">
        <v>715</v>
      </c>
    </row>
    <row r="9" spans="1:1">
      <c r="A9" s="880" t="s">
        <v>804</v>
      </c>
    </row>
    <row r="10" spans="1:1">
      <c r="A10" s="881" t="s">
        <v>805</v>
      </c>
    </row>
    <row r="11" spans="1:1">
      <c r="A11" s="880" t="s">
        <v>716</v>
      </c>
    </row>
    <row r="12" spans="1:1" s="272" customFormat="1">
      <c r="A12" s="881" t="s">
        <v>848</v>
      </c>
    </row>
    <row r="13" spans="1:1">
      <c r="A13" s="880" t="s">
        <v>808</v>
      </c>
    </row>
    <row r="14" spans="1:1">
      <c r="A14" s="881" t="s">
        <v>1046</v>
      </c>
    </row>
    <row r="15" spans="1:1">
      <c r="A15" s="880" t="s">
        <v>718</v>
      </c>
    </row>
    <row r="16" spans="1:1">
      <c r="A16" s="881" t="s">
        <v>1047</v>
      </c>
    </row>
    <row r="17" spans="1:2">
      <c r="A17" s="880" t="s">
        <v>719</v>
      </c>
    </row>
    <row r="18" spans="1:2">
      <c r="A18" s="881" t="s">
        <v>720</v>
      </c>
      <c r="B18" s="153"/>
    </row>
    <row r="19" spans="1:2">
      <c r="A19" s="880" t="s">
        <v>721</v>
      </c>
      <c r="B19" s="581"/>
    </row>
    <row r="20" spans="1:2">
      <c r="A20" s="881" t="s">
        <v>722</v>
      </c>
      <c r="B20" s="354"/>
    </row>
    <row r="21" spans="1:2">
      <c r="A21" s="880" t="s">
        <v>723</v>
      </c>
      <c r="B21" s="153"/>
    </row>
    <row r="22" spans="1:2">
      <c r="A22" s="881" t="s">
        <v>1027</v>
      </c>
      <c r="B22" s="581"/>
    </row>
    <row r="23" spans="1:2">
      <c r="A23" s="880" t="s">
        <v>724</v>
      </c>
      <c r="B23" s="153"/>
    </row>
    <row r="24" spans="1:2">
      <c r="A24" s="881" t="s">
        <v>1028</v>
      </c>
      <c r="B24" s="581"/>
    </row>
    <row r="25" spans="1:2">
      <c r="A25" s="880" t="s">
        <v>861</v>
      </c>
      <c r="B25" s="319"/>
    </row>
    <row r="26" spans="1:2">
      <c r="A26" s="881" t="s">
        <v>1048</v>
      </c>
      <c r="B26" s="588"/>
    </row>
    <row r="27" spans="1:2">
      <c r="A27" s="880" t="s">
        <v>727</v>
      </c>
      <c r="B27" s="139"/>
    </row>
    <row r="28" spans="1:2">
      <c r="A28" s="881" t="s">
        <v>726</v>
      </c>
      <c r="B28" s="556"/>
    </row>
    <row r="29" spans="1:2">
      <c r="A29" s="880" t="s">
        <v>806</v>
      </c>
      <c r="B29" s="154"/>
    </row>
    <row r="30" spans="1:2">
      <c r="A30" s="881" t="s">
        <v>1049</v>
      </c>
      <c r="B30" s="585"/>
    </row>
    <row r="31" spans="1:2">
      <c r="A31" s="880" t="s">
        <v>729</v>
      </c>
      <c r="B31" s="153"/>
    </row>
    <row r="32" spans="1:2">
      <c r="A32" s="881" t="s">
        <v>1031</v>
      </c>
      <c r="B32" s="581"/>
    </row>
    <row r="33" spans="1:2">
      <c r="A33" s="880" t="s">
        <v>730</v>
      </c>
      <c r="B33" s="139"/>
    </row>
    <row r="34" spans="1:2">
      <c r="A34" s="881" t="s">
        <v>1032</v>
      </c>
      <c r="B34" s="556"/>
    </row>
    <row r="35" spans="1:2">
      <c r="A35" s="880" t="s">
        <v>807</v>
      </c>
      <c r="B35" s="139"/>
    </row>
    <row r="36" spans="1:2">
      <c r="A36" s="881" t="s">
        <v>1050</v>
      </c>
      <c r="B36" s="556"/>
    </row>
    <row r="37" spans="1:2">
      <c r="A37" s="880" t="s">
        <v>731</v>
      </c>
      <c r="B37" s="153"/>
    </row>
    <row r="38" spans="1:2">
      <c r="A38" s="881" t="s">
        <v>1033</v>
      </c>
      <c r="B38" s="584"/>
    </row>
    <row r="39" spans="1:2">
      <c r="A39" s="880" t="s">
        <v>1539</v>
      </c>
      <c r="B39" s="155"/>
    </row>
    <row r="40" spans="1:2">
      <c r="A40" s="881" t="s">
        <v>1540</v>
      </c>
      <c r="B40" s="584"/>
    </row>
    <row r="41" spans="1:2">
      <c r="A41" s="880" t="s">
        <v>1541</v>
      </c>
      <c r="B41" s="154"/>
    </row>
    <row r="42" spans="1:2">
      <c r="A42" s="881" t="s">
        <v>1542</v>
      </c>
      <c r="B42" s="556"/>
    </row>
    <row r="43" spans="1:2">
      <c r="A43" s="880" t="s">
        <v>1543</v>
      </c>
      <c r="B43" s="154"/>
    </row>
    <row r="44" spans="1:2">
      <c r="A44" s="881" t="s">
        <v>1544</v>
      </c>
      <c r="B44" s="556"/>
    </row>
    <row r="45" spans="1:2" s="272" customFormat="1">
      <c r="A45" s="880" t="s">
        <v>1545</v>
      </c>
      <c r="B45" s="556"/>
    </row>
    <row r="46" spans="1:2" s="272" customFormat="1">
      <c r="A46" s="881" t="s">
        <v>1034</v>
      </c>
      <c r="B46" s="556"/>
    </row>
    <row r="47" spans="1:2" s="272" customFormat="1">
      <c r="A47" s="880" t="s">
        <v>1519</v>
      </c>
      <c r="B47" s="556"/>
    </row>
    <row r="48" spans="1:2" s="272" customFormat="1">
      <c r="A48" s="881" t="s">
        <v>1520</v>
      </c>
      <c r="B48" s="556"/>
    </row>
    <row r="49" spans="1:5" s="272" customFormat="1">
      <c r="A49" s="880" t="s">
        <v>1522</v>
      </c>
      <c r="B49" s="556"/>
    </row>
    <row r="50" spans="1:5" s="272" customFormat="1">
      <c r="A50" s="881" t="s">
        <v>1523</v>
      </c>
      <c r="B50" s="556"/>
    </row>
    <row r="51" spans="1:5" s="272" customFormat="1">
      <c r="A51" s="880" t="s">
        <v>1546</v>
      </c>
      <c r="B51" s="556"/>
    </row>
    <row r="52" spans="1:5" s="272" customFormat="1">
      <c r="A52" s="881" t="s">
        <v>1547</v>
      </c>
      <c r="B52" s="556"/>
    </row>
    <row r="53" spans="1:5">
      <c r="A53" s="664"/>
      <c r="B53" s="581"/>
    </row>
    <row r="54" spans="1:5">
      <c r="A54" s="672" t="s">
        <v>691</v>
      </c>
      <c r="B54" s="139"/>
    </row>
    <row r="55" spans="1:5">
      <c r="A55" s="663"/>
      <c r="B55" s="556"/>
    </row>
    <row r="56" spans="1:5">
      <c r="A56" s="882" t="s">
        <v>95</v>
      </c>
      <c r="B56" s="156"/>
    </row>
    <row r="57" spans="1:5">
      <c r="A57" s="883" t="s">
        <v>96</v>
      </c>
      <c r="B57" s="556"/>
    </row>
    <row r="58" spans="1:5" ht="15" customHeight="1">
      <c r="A58" s="929" t="s">
        <v>732</v>
      </c>
      <c r="C58" s="792"/>
      <c r="D58" s="59"/>
      <c r="E58" s="59"/>
    </row>
    <row r="59" spans="1:5">
      <c r="A59" s="883" t="s">
        <v>809</v>
      </c>
      <c r="C59" s="793"/>
    </row>
    <row r="60" spans="1:5">
      <c r="A60" s="929" t="s">
        <v>734</v>
      </c>
      <c r="C60" s="793"/>
    </row>
    <row r="61" spans="1:5">
      <c r="A61" s="883" t="s">
        <v>810</v>
      </c>
      <c r="C61" s="793"/>
    </row>
    <row r="62" spans="1:5">
      <c r="A62" s="929" t="s">
        <v>97</v>
      </c>
    </row>
    <row r="63" spans="1:5">
      <c r="A63" s="883" t="s">
        <v>98</v>
      </c>
    </row>
    <row r="64" spans="1:5">
      <c r="A64" s="929" t="s">
        <v>736</v>
      </c>
    </row>
    <row r="65" spans="1:1">
      <c r="A65" s="883" t="s">
        <v>811</v>
      </c>
    </row>
    <row r="66" spans="1:1">
      <c r="A66" s="929" t="s">
        <v>738</v>
      </c>
    </row>
    <row r="67" spans="1:1">
      <c r="A67" s="883" t="s">
        <v>812</v>
      </c>
    </row>
    <row r="68" spans="1:1" s="272" customFormat="1">
      <c r="A68" s="929" t="s">
        <v>1055</v>
      </c>
    </row>
    <row r="69" spans="1:1" s="272" customFormat="1">
      <c r="A69" s="883" t="s">
        <v>1056</v>
      </c>
    </row>
    <row r="70" spans="1:1" s="272" customFormat="1">
      <c r="A70" s="929" t="s">
        <v>1121</v>
      </c>
    </row>
    <row r="71" spans="1:1" s="272" customFormat="1">
      <c r="A71" s="883" t="s">
        <v>1122</v>
      </c>
    </row>
    <row r="72" spans="1:1" s="272" customFormat="1">
      <c r="A72" s="929" t="s">
        <v>1124</v>
      </c>
    </row>
    <row r="73" spans="1:1" s="272" customFormat="1">
      <c r="A73" s="883" t="s">
        <v>1125</v>
      </c>
    </row>
    <row r="74" spans="1:1" s="272" customFormat="1">
      <c r="A74" s="929" t="s">
        <v>1126</v>
      </c>
    </row>
    <row r="75" spans="1:1" s="272" customFormat="1">
      <c r="A75" s="883" t="s">
        <v>1127</v>
      </c>
    </row>
    <row r="76" spans="1:1" s="272" customFormat="1">
      <c r="A76" s="929" t="s">
        <v>1128</v>
      </c>
    </row>
    <row r="77" spans="1:1" s="272" customFormat="1">
      <c r="A77" s="883" t="s">
        <v>1129</v>
      </c>
    </row>
    <row r="78" spans="1:1">
      <c r="A78" s="663"/>
    </row>
    <row r="79" spans="1:1">
      <c r="A79" s="673" t="s">
        <v>692</v>
      </c>
    </row>
    <row r="80" spans="1:1">
      <c r="A80" s="665"/>
    </row>
    <row r="81" spans="1:1">
      <c r="A81" s="931" t="s">
        <v>813</v>
      </c>
    </row>
    <row r="82" spans="1:1">
      <c r="A82" s="932" t="s">
        <v>814</v>
      </c>
    </row>
    <row r="83" spans="1:1">
      <c r="A83" s="931" t="s">
        <v>815</v>
      </c>
    </row>
    <row r="84" spans="1:1">
      <c r="A84" s="932" t="s">
        <v>816</v>
      </c>
    </row>
    <row r="85" spans="1:1">
      <c r="A85" s="666"/>
    </row>
    <row r="86" spans="1:1">
      <c r="A86" s="674" t="s">
        <v>693</v>
      </c>
    </row>
    <row r="87" spans="1:1">
      <c r="A87" s="667"/>
    </row>
    <row r="88" spans="1:1">
      <c r="A88" s="885" t="s">
        <v>740</v>
      </c>
    </row>
    <row r="89" spans="1:1">
      <c r="A89" s="930" t="s">
        <v>741</v>
      </c>
    </row>
    <row r="90" spans="1:1" s="272" customFormat="1">
      <c r="A90" s="885" t="s">
        <v>742</v>
      </c>
    </row>
    <row r="91" spans="1:1" s="272" customFormat="1">
      <c r="A91" s="930" t="s">
        <v>743</v>
      </c>
    </row>
    <row r="92" spans="1:1">
      <c r="A92" s="885" t="s">
        <v>996</v>
      </c>
    </row>
    <row r="93" spans="1:1">
      <c r="A93" s="930" t="s">
        <v>997</v>
      </c>
    </row>
    <row r="94" spans="1:1">
      <c r="A94" s="885" t="s">
        <v>1006</v>
      </c>
    </row>
    <row r="95" spans="1:1">
      <c r="A95" s="930" t="s">
        <v>1007</v>
      </c>
    </row>
    <row r="96" spans="1:1">
      <c r="A96" s="885" t="s">
        <v>1008</v>
      </c>
    </row>
    <row r="97" spans="1:5">
      <c r="A97" s="930" t="s">
        <v>1009</v>
      </c>
    </row>
    <row r="98" spans="1:5">
      <c r="A98" s="885" t="s">
        <v>1010</v>
      </c>
    </row>
    <row r="99" spans="1:5">
      <c r="A99" s="930" t="s">
        <v>1011</v>
      </c>
    </row>
    <row r="100" spans="1:5">
      <c r="A100" s="885" t="s">
        <v>1012</v>
      </c>
    </row>
    <row r="101" spans="1:5">
      <c r="A101" s="930" t="s">
        <v>1013</v>
      </c>
    </row>
    <row r="102" spans="1:5" s="272" customFormat="1">
      <c r="A102" s="885" t="s">
        <v>1450</v>
      </c>
    </row>
    <row r="103" spans="1:5" s="272" customFormat="1">
      <c r="A103" s="930" t="s">
        <v>1451</v>
      </c>
    </row>
    <row r="104" spans="1:5">
      <c r="A104" s="668"/>
    </row>
    <row r="105" spans="1:5" s="272" customFormat="1">
      <c r="A105" s="794" t="s">
        <v>820</v>
      </c>
    </row>
    <row r="106" spans="1:5" s="272" customFormat="1">
      <c r="A106" s="668"/>
    </row>
    <row r="107" spans="1:5" s="272" customFormat="1">
      <c r="A107" s="933" t="s">
        <v>747</v>
      </c>
      <c r="E107" s="151"/>
    </row>
    <row r="108" spans="1:5" s="272" customFormat="1">
      <c r="A108" s="930" t="s">
        <v>748</v>
      </c>
      <c r="E108" s="151"/>
    </row>
    <row r="109" spans="1:5" s="272" customFormat="1">
      <c r="A109" s="933" t="s">
        <v>749</v>
      </c>
      <c r="E109" s="151"/>
    </row>
    <row r="110" spans="1:5" s="272" customFormat="1">
      <c r="A110" s="930" t="s">
        <v>750</v>
      </c>
      <c r="E110" s="151"/>
    </row>
    <row r="111" spans="1:5" s="272" customFormat="1">
      <c r="A111" s="933" t="s">
        <v>751</v>
      </c>
      <c r="E111" s="151"/>
    </row>
    <row r="112" spans="1:5" s="272" customFormat="1">
      <c r="A112" s="930" t="s">
        <v>752</v>
      </c>
      <c r="E112" s="767"/>
    </row>
    <row r="113" spans="1:5" s="272" customFormat="1">
      <c r="A113" s="933" t="s">
        <v>968</v>
      </c>
      <c r="E113" s="767"/>
    </row>
    <row r="114" spans="1:5" s="272" customFormat="1">
      <c r="A114" s="930" t="s">
        <v>969</v>
      </c>
      <c r="E114" s="767"/>
    </row>
    <row r="115" spans="1:5" s="272" customFormat="1">
      <c r="A115" s="668"/>
      <c r="E115" s="767"/>
    </row>
    <row r="116" spans="1:5">
      <c r="A116" s="693" t="s">
        <v>817</v>
      </c>
      <c r="E116" s="151"/>
    </row>
    <row r="117" spans="1:5">
      <c r="A117" s="665"/>
      <c r="E117" s="767"/>
    </row>
    <row r="118" spans="1:5">
      <c r="A118" s="934" t="s">
        <v>821</v>
      </c>
    </row>
    <row r="119" spans="1:5">
      <c r="A119" s="930" t="s">
        <v>822</v>
      </c>
    </row>
    <row r="120" spans="1:5">
      <c r="A120" s="934" t="s">
        <v>823</v>
      </c>
    </row>
    <row r="121" spans="1:5">
      <c r="A121" s="930" t="s">
        <v>824</v>
      </c>
      <c r="C121" s="677"/>
    </row>
    <row r="122" spans="1:5">
      <c r="A122" s="934" t="s">
        <v>787</v>
      </c>
    </row>
    <row r="123" spans="1:5">
      <c r="A123" s="930" t="s">
        <v>788</v>
      </c>
    </row>
    <row r="124" spans="1:5">
      <c r="A124" s="934" t="s">
        <v>825</v>
      </c>
    </row>
    <row r="125" spans="1:5">
      <c r="A125" s="930" t="s">
        <v>826</v>
      </c>
    </row>
    <row r="126" spans="1:5">
      <c r="A126" s="934" t="s">
        <v>827</v>
      </c>
    </row>
    <row r="127" spans="1:5">
      <c r="A127" s="930" t="s">
        <v>828</v>
      </c>
    </row>
    <row r="128" spans="1:5">
      <c r="A128" s="934" t="s">
        <v>829</v>
      </c>
    </row>
    <row r="129" spans="1:1">
      <c r="A129" s="930" t="s">
        <v>902</v>
      </c>
    </row>
    <row r="130" spans="1:1">
      <c r="A130" s="934" t="s">
        <v>794</v>
      </c>
    </row>
    <row r="131" spans="1:1">
      <c r="A131" s="930" t="s">
        <v>898</v>
      </c>
    </row>
    <row r="132" spans="1:1">
      <c r="A132" s="934" t="s">
        <v>795</v>
      </c>
    </row>
    <row r="133" spans="1:1">
      <c r="A133" s="930" t="s">
        <v>900</v>
      </c>
    </row>
    <row r="134" spans="1:1">
      <c r="A134" s="934" t="s">
        <v>796</v>
      </c>
    </row>
    <row r="135" spans="1:1">
      <c r="A135" s="930" t="s">
        <v>830</v>
      </c>
    </row>
    <row r="136" spans="1:1">
      <c r="A136" s="934" t="s">
        <v>831</v>
      </c>
    </row>
    <row r="137" spans="1:1">
      <c r="A137" s="930" t="s">
        <v>832</v>
      </c>
    </row>
    <row r="138" spans="1:1">
      <c r="A138" s="934" t="s">
        <v>833</v>
      </c>
    </row>
    <row r="139" spans="1:1">
      <c r="A139" s="930" t="s">
        <v>834</v>
      </c>
    </row>
    <row r="140" spans="1:1">
      <c r="A140" s="934" t="s">
        <v>835</v>
      </c>
    </row>
    <row r="141" spans="1:1">
      <c r="A141" s="930" t="s">
        <v>836</v>
      </c>
    </row>
    <row r="142" spans="1:1">
      <c r="A142" s="678"/>
    </row>
    <row r="143" spans="1:1">
      <c r="A143" s="679" t="s">
        <v>818</v>
      </c>
    </row>
    <row r="144" spans="1:1">
      <c r="A144" s="668"/>
    </row>
    <row r="145" spans="1:1">
      <c r="A145" s="935" t="s">
        <v>761</v>
      </c>
    </row>
    <row r="146" spans="1:1">
      <c r="A146" s="930" t="s">
        <v>762</v>
      </c>
    </row>
    <row r="147" spans="1:1">
      <c r="A147" s="935" t="s">
        <v>763</v>
      </c>
    </row>
    <row r="148" spans="1:1">
      <c r="A148" s="930" t="s">
        <v>764</v>
      </c>
    </row>
    <row r="149" spans="1:1">
      <c r="A149" s="935" t="s">
        <v>765</v>
      </c>
    </row>
    <row r="150" spans="1:1">
      <c r="A150" s="930" t="s">
        <v>766</v>
      </c>
    </row>
    <row r="151" spans="1:1">
      <c r="A151" s="935" t="s">
        <v>767</v>
      </c>
    </row>
    <row r="152" spans="1:1">
      <c r="A152" s="930" t="s">
        <v>1130</v>
      </c>
    </row>
    <row r="153" spans="1:1">
      <c r="A153" s="935" t="s">
        <v>768</v>
      </c>
    </row>
    <row r="154" spans="1:1">
      <c r="A154" s="930" t="s">
        <v>769</v>
      </c>
    </row>
    <row r="155" spans="1:1">
      <c r="A155" s="935" t="s">
        <v>770</v>
      </c>
    </row>
    <row r="156" spans="1:1">
      <c r="A156" s="930" t="s">
        <v>771</v>
      </c>
    </row>
    <row r="157" spans="1:1">
      <c r="A157" s="935" t="s">
        <v>772</v>
      </c>
    </row>
    <row r="158" spans="1:1">
      <c r="A158" s="930" t="s">
        <v>773</v>
      </c>
    </row>
    <row r="159" spans="1:1" s="272" customFormat="1">
      <c r="A159" s="935" t="s">
        <v>916</v>
      </c>
    </row>
    <row r="160" spans="1:1" s="272" customFormat="1">
      <c r="A160" s="930" t="s">
        <v>917</v>
      </c>
    </row>
    <row r="161" spans="1:8">
      <c r="A161" s="680"/>
    </row>
    <row r="162" spans="1:8">
      <c r="A162" s="661" t="s">
        <v>819</v>
      </c>
    </row>
    <row r="163" spans="1:8">
      <c r="A163" s="193"/>
      <c r="B163" s="193"/>
      <c r="C163" s="193"/>
      <c r="D163" s="193"/>
      <c r="E163" s="193"/>
    </row>
    <row r="164" spans="1:8">
      <c r="A164" s="63" t="s">
        <v>776</v>
      </c>
    </row>
    <row r="165" spans="1:8">
      <c r="A165" s="930" t="s">
        <v>777</v>
      </c>
    </row>
    <row r="166" spans="1:8">
      <c r="A166" s="63" t="s">
        <v>779</v>
      </c>
    </row>
    <row r="167" spans="1:8">
      <c r="A167" s="930" t="s">
        <v>780</v>
      </c>
      <c r="H167" s="244"/>
    </row>
    <row r="168" spans="1:8">
      <c r="A168" s="63" t="s">
        <v>781</v>
      </c>
    </row>
    <row r="169" spans="1:8">
      <c r="A169" s="930" t="s">
        <v>782</v>
      </c>
      <c r="F169" s="63"/>
    </row>
    <row r="170" spans="1:8">
      <c r="A170" s="63" t="s">
        <v>783</v>
      </c>
    </row>
    <row r="171" spans="1:8">
      <c r="A171" s="930" t="s">
        <v>784</v>
      </c>
    </row>
    <row r="172" spans="1:8">
      <c r="A172" s="63" t="s">
        <v>785</v>
      </c>
    </row>
    <row r="173" spans="1:8" s="272" customFormat="1">
      <c r="A173" s="930" t="s">
        <v>786</v>
      </c>
    </row>
    <row r="174" spans="1:8">
      <c r="A174" s="63" t="s">
        <v>921</v>
      </c>
    </row>
    <row r="175" spans="1:8" s="272" customFormat="1">
      <c r="A175" s="930" t="s">
        <v>922</v>
      </c>
    </row>
    <row r="176" spans="1:8" s="272" customFormat="1">
      <c r="A176" s="669"/>
    </row>
    <row r="177" spans="1:1">
      <c r="A177" s="670"/>
    </row>
    <row r="178" spans="1:1">
      <c r="A178" s="26" t="s">
        <v>4</v>
      </c>
    </row>
    <row r="179" spans="1:1">
      <c r="A179" s="671" t="s">
        <v>5</v>
      </c>
    </row>
    <row r="180" spans="1:1">
      <c r="A180" s="669"/>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4.4"/>
  <cols>
    <col min="1" max="1" width="5.5546875" customWidth="1"/>
    <col min="2" max="2" width="36.88671875" customWidth="1"/>
    <col min="3" max="3" width="13.109375" bestFit="1" customWidth="1"/>
    <col min="4" max="4" width="12" customWidth="1"/>
    <col min="5" max="5" width="12" bestFit="1" customWidth="1"/>
    <col min="6" max="6" width="12.109375" customWidth="1"/>
  </cols>
  <sheetData>
    <row r="1" spans="1:8">
      <c r="A1" s="150" t="s">
        <v>1456</v>
      </c>
    </row>
    <row r="2" spans="1:8">
      <c r="A2" s="573" t="s">
        <v>1457</v>
      </c>
    </row>
    <row r="3" spans="1:8" ht="12.75" customHeight="1"/>
    <row r="4" spans="1:8" ht="12.75" customHeight="1">
      <c r="B4" s="862"/>
      <c r="C4" s="861"/>
      <c r="D4" s="861"/>
      <c r="E4" s="861"/>
      <c r="F4" s="25" t="s">
        <v>548</v>
      </c>
    </row>
    <row r="5" spans="1:8">
      <c r="A5" s="1154" t="s">
        <v>549</v>
      </c>
      <c r="B5" s="1154" t="s">
        <v>550</v>
      </c>
      <c r="C5" s="1155" t="s">
        <v>971</v>
      </c>
      <c r="D5" s="1155"/>
      <c r="E5" s="1156" t="s">
        <v>972</v>
      </c>
      <c r="F5" s="1156"/>
    </row>
    <row r="6" spans="1:8" ht="51">
      <c r="A6" s="1154"/>
      <c r="B6" s="1154"/>
      <c r="C6" s="413" t="s">
        <v>551</v>
      </c>
      <c r="D6" s="413" t="s">
        <v>552</v>
      </c>
      <c r="E6" s="413" t="s">
        <v>553</v>
      </c>
      <c r="F6" s="413" t="s">
        <v>554</v>
      </c>
    </row>
    <row r="7" spans="1:8" ht="20.399999999999999">
      <c r="A7" s="91">
        <v>1</v>
      </c>
      <c r="B7" s="92" t="s">
        <v>555</v>
      </c>
      <c r="C7" s="956">
        <v>2715945</v>
      </c>
      <c r="D7" s="956">
        <v>512007.84361000004</v>
      </c>
      <c r="E7" s="956">
        <v>12345</v>
      </c>
      <c r="F7" s="956">
        <v>95625.005780000007</v>
      </c>
      <c r="G7" s="53"/>
    </row>
    <row r="8" spans="1:8" ht="20.399999999999999">
      <c r="A8" s="91">
        <v>2</v>
      </c>
      <c r="B8" s="92" t="s">
        <v>557</v>
      </c>
      <c r="C8" s="956">
        <v>526159</v>
      </c>
      <c r="D8" s="956">
        <v>634270.48011</v>
      </c>
      <c r="E8" s="956">
        <v>4196183</v>
      </c>
      <c r="F8" s="956">
        <v>316845.72313</v>
      </c>
      <c r="G8" s="53"/>
    </row>
    <row r="9" spans="1:8" ht="20.399999999999999">
      <c r="A9" s="91">
        <v>3</v>
      </c>
      <c r="B9" s="92" t="s">
        <v>556</v>
      </c>
      <c r="C9" s="956">
        <v>678048</v>
      </c>
      <c r="D9" s="956">
        <v>1304833.3693299999</v>
      </c>
      <c r="E9" s="956">
        <v>113633</v>
      </c>
      <c r="F9" s="956">
        <v>751984.49924000003</v>
      </c>
      <c r="G9" s="53"/>
    </row>
    <row r="10" spans="1:8" ht="20.399999999999999">
      <c r="A10" s="91">
        <v>4</v>
      </c>
      <c r="B10" s="92" t="s">
        <v>558</v>
      </c>
      <c r="C10" s="956">
        <v>54</v>
      </c>
      <c r="D10" s="956">
        <v>2439.7504100000001</v>
      </c>
      <c r="E10" s="956">
        <v>142</v>
      </c>
      <c r="F10" s="956">
        <v>1679.1295600000001</v>
      </c>
    </row>
    <row r="11" spans="1:8" ht="20.399999999999999">
      <c r="A11" s="91">
        <v>5</v>
      </c>
      <c r="B11" s="92" t="s">
        <v>559</v>
      </c>
      <c r="C11" s="956">
        <v>166</v>
      </c>
      <c r="D11" s="956">
        <v>11573.779119999999</v>
      </c>
      <c r="E11" s="956">
        <v>16</v>
      </c>
      <c r="F11" s="190">
        <v>4407.83122</v>
      </c>
    </row>
    <row r="12" spans="1:8" ht="20.399999999999999">
      <c r="A12" s="91">
        <v>6</v>
      </c>
      <c r="B12" s="92" t="s">
        <v>560</v>
      </c>
      <c r="C12" s="956">
        <v>24257</v>
      </c>
      <c r="D12" s="956">
        <v>171075.43584999998</v>
      </c>
      <c r="E12" s="956">
        <v>1656</v>
      </c>
      <c r="F12" s="956">
        <v>79881.612609999996</v>
      </c>
    </row>
    <row r="13" spans="1:8" ht="20.399999999999999">
      <c r="A13" s="91">
        <v>7</v>
      </c>
      <c r="B13" s="92" t="s">
        <v>561</v>
      </c>
      <c r="C13" s="956">
        <v>9137</v>
      </c>
      <c r="D13" s="956">
        <v>33971.229350000001</v>
      </c>
      <c r="E13" s="956">
        <v>1385</v>
      </c>
      <c r="F13" s="956">
        <v>7635.8159800000003</v>
      </c>
    </row>
    <row r="14" spans="1:8" ht="20.399999999999999">
      <c r="A14" s="91">
        <v>8</v>
      </c>
      <c r="B14" s="92" t="s">
        <v>562</v>
      </c>
      <c r="C14" s="956">
        <v>671258</v>
      </c>
      <c r="D14" s="956">
        <v>727978.99196000001</v>
      </c>
      <c r="E14" s="956">
        <v>39882</v>
      </c>
      <c r="F14" s="956">
        <v>515001.01108999999</v>
      </c>
      <c r="H14" s="272"/>
    </row>
    <row r="15" spans="1:8" ht="20.399999999999999">
      <c r="A15" s="91">
        <v>9</v>
      </c>
      <c r="B15" s="92" t="s">
        <v>563</v>
      </c>
      <c r="C15" s="956">
        <v>676620</v>
      </c>
      <c r="D15" s="956">
        <v>824665.42492999998</v>
      </c>
      <c r="E15" s="956">
        <v>71557</v>
      </c>
      <c r="F15" s="956">
        <v>461595.43643</v>
      </c>
    </row>
    <row r="16" spans="1:8" ht="20.399999999999999">
      <c r="A16" s="91">
        <v>10</v>
      </c>
      <c r="B16" s="92" t="s">
        <v>564</v>
      </c>
      <c r="C16" s="956">
        <v>3078983</v>
      </c>
      <c r="D16" s="956">
        <v>2595800.88167</v>
      </c>
      <c r="E16" s="956">
        <v>90214</v>
      </c>
      <c r="F16" s="956">
        <v>1259965.5743499999</v>
      </c>
    </row>
    <row r="17" spans="1:6" ht="30.6">
      <c r="A17" s="91">
        <v>11</v>
      </c>
      <c r="B17" s="92" t="s">
        <v>565</v>
      </c>
      <c r="C17" s="956">
        <v>603</v>
      </c>
      <c r="D17" s="956">
        <v>4493.8618399999996</v>
      </c>
      <c r="E17" s="956">
        <v>3</v>
      </c>
      <c r="F17" s="956">
        <v>324.16942999999998</v>
      </c>
    </row>
    <row r="18" spans="1:6" ht="20.399999999999999">
      <c r="A18" s="91">
        <v>12</v>
      </c>
      <c r="B18" s="92" t="s">
        <v>566</v>
      </c>
      <c r="C18" s="956">
        <v>58851</v>
      </c>
      <c r="D18" s="956">
        <v>37667.179969999997</v>
      </c>
      <c r="E18" s="956">
        <v>244</v>
      </c>
      <c r="F18" s="956">
        <v>9949.1917899999989</v>
      </c>
    </row>
    <row r="19" spans="1:6" ht="20.399999999999999">
      <c r="A19" s="91">
        <v>13</v>
      </c>
      <c r="B19" s="92" t="s">
        <v>567</v>
      </c>
      <c r="C19" s="956">
        <v>241005</v>
      </c>
      <c r="D19" s="956">
        <v>469572.53841000004</v>
      </c>
      <c r="E19" s="956">
        <v>13459</v>
      </c>
      <c r="F19" s="956">
        <v>178082.12096</v>
      </c>
    </row>
    <row r="20" spans="1:6" ht="20.399999999999999">
      <c r="A20" s="91">
        <v>14</v>
      </c>
      <c r="B20" s="92" t="s">
        <v>568</v>
      </c>
      <c r="C20" s="956">
        <v>70732</v>
      </c>
      <c r="D20" s="956">
        <v>255817.33483000001</v>
      </c>
      <c r="E20" s="956">
        <v>945</v>
      </c>
      <c r="F20" s="956">
        <v>-19512.414840000001</v>
      </c>
    </row>
    <row r="21" spans="1:6" ht="20.399999999999999">
      <c r="A21" s="91">
        <v>15</v>
      </c>
      <c r="B21" s="92" t="s">
        <v>569</v>
      </c>
      <c r="C21" s="956">
        <v>3224</v>
      </c>
      <c r="D21" s="956">
        <v>13809.54493</v>
      </c>
      <c r="E21" s="956">
        <v>467</v>
      </c>
      <c r="F21" s="956">
        <v>3014.2916099999998</v>
      </c>
    </row>
    <row r="22" spans="1:6" ht="20.399999999999999">
      <c r="A22" s="91">
        <v>16</v>
      </c>
      <c r="B22" s="92" t="s">
        <v>570</v>
      </c>
      <c r="C22" s="956">
        <v>101895</v>
      </c>
      <c r="D22" s="956">
        <v>121428.6672</v>
      </c>
      <c r="E22" s="956">
        <v>1894</v>
      </c>
      <c r="F22" s="956">
        <v>39766.904689999996</v>
      </c>
    </row>
    <row r="23" spans="1:6" ht="20.399999999999999">
      <c r="A23" s="91">
        <v>17</v>
      </c>
      <c r="B23" s="92" t="s">
        <v>571</v>
      </c>
      <c r="C23" s="956">
        <v>40761</v>
      </c>
      <c r="D23" s="956">
        <v>5251.6775099999995</v>
      </c>
      <c r="E23" s="956">
        <v>19</v>
      </c>
      <c r="F23" s="956">
        <v>257.38592</v>
      </c>
    </row>
    <row r="24" spans="1:6" ht="20.399999999999999">
      <c r="A24" s="91">
        <v>18</v>
      </c>
      <c r="B24" s="92" t="s">
        <v>572</v>
      </c>
      <c r="C24" s="956">
        <v>718115</v>
      </c>
      <c r="D24" s="956">
        <v>100957.97793000001</v>
      </c>
      <c r="E24" s="956">
        <v>329420</v>
      </c>
      <c r="F24" s="956">
        <v>41964.965380000001</v>
      </c>
    </row>
    <row r="25" spans="1:6" ht="20.399999999999999">
      <c r="A25" s="91">
        <v>19</v>
      </c>
      <c r="B25" s="92" t="s">
        <v>573</v>
      </c>
      <c r="C25" s="956">
        <v>727740</v>
      </c>
      <c r="D25" s="956">
        <v>2211940.18389</v>
      </c>
      <c r="E25" s="956">
        <v>56855</v>
      </c>
      <c r="F25" s="956">
        <v>2437021.6442499999</v>
      </c>
    </row>
    <row r="26" spans="1:6" ht="20.399999999999999">
      <c r="A26" s="91">
        <v>20</v>
      </c>
      <c r="B26" s="92" t="s">
        <v>574</v>
      </c>
      <c r="C26" s="956">
        <v>3509</v>
      </c>
      <c r="D26" s="956">
        <v>14460.61154</v>
      </c>
      <c r="E26" s="956">
        <v>2689</v>
      </c>
      <c r="F26" s="956">
        <v>23126.941729999999</v>
      </c>
    </row>
    <row r="27" spans="1:6" ht="30.6">
      <c r="A27" s="91">
        <v>21</v>
      </c>
      <c r="B27" s="92" t="s">
        <v>575</v>
      </c>
      <c r="C27" s="956">
        <v>605644</v>
      </c>
      <c r="D27" s="956">
        <v>125446.28878</v>
      </c>
      <c r="E27" s="956">
        <v>2364</v>
      </c>
      <c r="F27" s="956">
        <v>13915.916429999999</v>
      </c>
    </row>
    <row r="28" spans="1:6" ht="20.399999999999999">
      <c r="A28" s="91">
        <v>22</v>
      </c>
      <c r="B28" s="92" t="s">
        <v>576</v>
      </c>
      <c r="C28" s="956">
        <v>2252</v>
      </c>
      <c r="D28" s="956">
        <v>3855.2410399999999</v>
      </c>
      <c r="E28" s="956">
        <v>251</v>
      </c>
      <c r="F28" s="956">
        <v>9458.6278699999984</v>
      </c>
    </row>
    <row r="29" spans="1:6" ht="40.799999999999997">
      <c r="A29" s="91">
        <v>23</v>
      </c>
      <c r="B29" s="92" t="s">
        <v>577</v>
      </c>
      <c r="C29" s="956">
        <v>67116</v>
      </c>
      <c r="D29" s="956">
        <v>291750.81076999998</v>
      </c>
      <c r="E29" s="956">
        <v>5541</v>
      </c>
      <c r="F29" s="956">
        <v>298732.69855000003</v>
      </c>
    </row>
    <row r="30" spans="1:6" ht="20.399999999999999">
      <c r="A30" s="91">
        <v>24</v>
      </c>
      <c r="B30" s="92" t="s">
        <v>578</v>
      </c>
      <c r="C30" s="956">
        <v>0</v>
      </c>
      <c r="D30" s="956">
        <v>0</v>
      </c>
      <c r="E30" s="956">
        <v>0</v>
      </c>
      <c r="F30" s="956">
        <v>0</v>
      </c>
    </row>
    <row r="31" spans="1:6" ht="20.399999999999999">
      <c r="A31" s="91">
        <v>25</v>
      </c>
      <c r="B31" s="92" t="s">
        <v>579</v>
      </c>
      <c r="C31" s="956">
        <v>0</v>
      </c>
      <c r="D31" s="956">
        <v>0</v>
      </c>
      <c r="E31" s="956">
        <v>0</v>
      </c>
      <c r="F31" s="956">
        <v>0</v>
      </c>
    </row>
    <row r="32" spans="1:6" ht="20.399999999999999">
      <c r="A32" s="416"/>
      <c r="B32" s="417" t="s">
        <v>580</v>
      </c>
      <c r="C32" s="957">
        <v>9615813</v>
      </c>
      <c r="D32" s="957">
        <v>7827615.9689699998</v>
      </c>
      <c r="E32" s="957">
        <v>4873464</v>
      </c>
      <c r="F32" s="957">
        <v>3748468.2543600001</v>
      </c>
    </row>
    <row r="33" spans="1:6" ht="20.399999999999999">
      <c r="A33" s="416"/>
      <c r="B33" s="417" t="s">
        <v>581</v>
      </c>
      <c r="C33" s="957">
        <v>1406261</v>
      </c>
      <c r="D33" s="957">
        <v>2647453.1360200001</v>
      </c>
      <c r="E33" s="957">
        <v>67700</v>
      </c>
      <c r="F33" s="957">
        <v>2782255.8288400001</v>
      </c>
    </row>
    <row r="34" spans="1:6">
      <c r="A34" s="414"/>
      <c r="B34" s="415" t="s">
        <v>324</v>
      </c>
      <c r="C34" s="958">
        <v>11022074</v>
      </c>
      <c r="D34" s="958">
        <v>10475069.10499</v>
      </c>
      <c r="E34" s="958">
        <v>4941164</v>
      </c>
      <c r="F34" s="958">
        <v>6530724.0831899997</v>
      </c>
    </row>
    <row r="35" spans="1:6" ht="12.75" customHeight="1">
      <c r="A35" s="34" t="s">
        <v>547</v>
      </c>
    </row>
    <row r="36" spans="1:6" ht="12.75" customHeight="1"/>
    <row r="37" spans="1:6" ht="12.75" customHeight="1">
      <c r="A37" s="645" t="s">
        <v>90</v>
      </c>
    </row>
    <row r="38" spans="1:6" ht="12.75" customHeight="1">
      <c r="F38" s="35" t="s">
        <v>1529</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4.4"/>
  <cols>
    <col min="1" max="1" width="40.109375" customWidth="1"/>
    <col min="2" max="2" width="14.88671875" bestFit="1" customWidth="1"/>
    <col min="3" max="3" width="18.109375" bestFit="1" customWidth="1"/>
    <col min="4" max="4" width="17.109375" bestFit="1" customWidth="1"/>
    <col min="5" max="5" width="14.88671875" bestFit="1" customWidth="1"/>
    <col min="6" max="6" width="16.109375" bestFit="1" customWidth="1"/>
    <col min="7" max="7" width="17.109375" bestFit="1" customWidth="1"/>
    <col min="9" max="9" width="13.109375" bestFit="1" customWidth="1"/>
  </cols>
  <sheetData>
    <row r="1" spans="1:9">
      <c r="A1" s="630" t="s">
        <v>101</v>
      </c>
      <c r="B1" s="204"/>
      <c r="C1" s="204"/>
      <c r="D1" s="204"/>
      <c r="E1" s="204"/>
      <c r="F1" s="204"/>
      <c r="G1" s="204"/>
    </row>
    <row r="2" spans="1:9">
      <c r="A2" s="631" t="s">
        <v>102</v>
      </c>
      <c r="B2" s="204"/>
      <c r="C2" s="204"/>
      <c r="D2" s="204"/>
      <c r="E2" s="204"/>
      <c r="F2" s="204"/>
      <c r="G2" s="204"/>
    </row>
    <row r="3" spans="1:9" s="272" customFormat="1">
      <c r="A3" s="572"/>
      <c r="B3" s="204"/>
      <c r="C3" s="204"/>
      <c r="D3" s="204"/>
      <c r="E3" s="204"/>
      <c r="F3" s="204"/>
      <c r="G3" s="204"/>
    </row>
    <row r="4" spans="1:9" ht="12.75" customHeight="1">
      <c r="A4" s="24" t="s">
        <v>740</v>
      </c>
    </row>
    <row r="5" spans="1:9" ht="12.75" customHeight="1">
      <c r="A5" s="554" t="s">
        <v>741</v>
      </c>
      <c r="B5" s="204"/>
    </row>
    <row r="6" spans="1:9" ht="53.25" customHeight="1">
      <c r="A6" s="873" t="s">
        <v>929</v>
      </c>
      <c r="B6" s="1157" t="s">
        <v>527</v>
      </c>
      <c r="C6" s="1158"/>
      <c r="D6" s="1159"/>
      <c r="E6" s="1157" t="s">
        <v>940</v>
      </c>
      <c r="F6" s="1158"/>
      <c r="G6" s="1159"/>
      <c r="I6" s="195"/>
    </row>
    <row r="7" spans="1:9" s="272" customFormat="1">
      <c r="A7" s="1160" t="s">
        <v>952</v>
      </c>
      <c r="B7" s="425" t="str">
        <f>Naslovnica!A20</f>
        <v>Prosinac 2020.</v>
      </c>
      <c r="C7" s="1161" t="s">
        <v>953</v>
      </c>
      <c r="D7" s="1163" t="s">
        <v>948</v>
      </c>
      <c r="E7" s="425" t="str">
        <f>$B$7</f>
        <v>Prosinac 2020.</v>
      </c>
      <c r="F7" s="1161" t="s">
        <v>953</v>
      </c>
      <c r="G7" s="1163" t="s">
        <v>948</v>
      </c>
    </row>
    <row r="8" spans="1:9" s="272" customFormat="1">
      <c r="A8" s="1160"/>
      <c r="B8" s="851" t="str">
        <f>Naslovnica!A24</f>
        <v>December 2020</v>
      </c>
      <c r="C8" s="1162"/>
      <c r="D8" s="1160"/>
      <c r="E8" s="851" t="str">
        <f>$B$8</f>
        <v>December 2020</v>
      </c>
      <c r="F8" s="1162"/>
      <c r="G8" s="1160"/>
    </row>
    <row r="9" spans="1:9" ht="26.4">
      <c r="A9" s="252" t="s">
        <v>533</v>
      </c>
      <c r="B9" s="260">
        <v>138871721.89000002</v>
      </c>
      <c r="C9" s="256">
        <v>2577834413.8899999</v>
      </c>
      <c r="D9" s="263">
        <v>-0.45108479446592642</v>
      </c>
      <c r="E9" s="260">
        <v>184280</v>
      </c>
      <c r="F9" s="255">
        <v>2945665</v>
      </c>
      <c r="G9" s="266">
        <v>-0.6242825832101534</v>
      </c>
    </row>
    <row r="10" spans="1:9">
      <c r="A10" s="93" t="s">
        <v>535</v>
      </c>
      <c r="B10" s="261">
        <v>122062015.95</v>
      </c>
      <c r="C10" s="196">
        <v>2300273792.75</v>
      </c>
      <c r="D10" s="264">
        <v>-0.33760989987008894</v>
      </c>
      <c r="E10" s="261">
        <v>184280</v>
      </c>
      <c r="F10" s="197">
        <v>2945665</v>
      </c>
      <c r="G10" s="264">
        <v>-0.6242825832101534</v>
      </c>
    </row>
    <row r="11" spans="1:9">
      <c r="A11" s="93" t="s">
        <v>534</v>
      </c>
      <c r="B11" s="261">
        <v>6657264.9800000004</v>
      </c>
      <c r="C11" s="196">
        <v>255649429</v>
      </c>
      <c r="D11" s="264">
        <v>-0.88312213389664018</v>
      </c>
      <c r="E11" s="261" t="s">
        <v>155</v>
      </c>
      <c r="F11" s="197" t="s">
        <v>155</v>
      </c>
      <c r="G11" s="264" t="s">
        <v>155</v>
      </c>
    </row>
    <row r="12" spans="1:9">
      <c r="A12" s="93" t="s">
        <v>536</v>
      </c>
      <c r="B12" s="261" t="s">
        <v>155</v>
      </c>
      <c r="C12" s="197" t="s">
        <v>155</v>
      </c>
      <c r="D12" s="265" t="s">
        <v>155</v>
      </c>
      <c r="E12" s="261" t="s">
        <v>155</v>
      </c>
      <c r="F12" s="197" t="s">
        <v>155</v>
      </c>
      <c r="G12" s="265" t="s">
        <v>155</v>
      </c>
    </row>
    <row r="13" spans="1:9">
      <c r="A13" s="93" t="s">
        <v>941</v>
      </c>
      <c r="B13" s="261" t="s">
        <v>155</v>
      </c>
      <c r="C13" s="197" t="s">
        <v>155</v>
      </c>
      <c r="D13" s="265" t="s">
        <v>155</v>
      </c>
      <c r="E13" s="261" t="s">
        <v>155</v>
      </c>
      <c r="F13" s="197" t="s">
        <v>155</v>
      </c>
      <c r="G13" s="265" t="s">
        <v>155</v>
      </c>
    </row>
    <row r="14" spans="1:9">
      <c r="A14" s="93" t="s">
        <v>537</v>
      </c>
      <c r="B14" s="261" t="s">
        <v>155</v>
      </c>
      <c r="C14" s="197" t="s">
        <v>155</v>
      </c>
      <c r="D14" s="265" t="s">
        <v>155</v>
      </c>
      <c r="E14" s="261" t="s">
        <v>155</v>
      </c>
      <c r="F14" s="197" t="s">
        <v>155</v>
      </c>
      <c r="G14" s="265" t="s">
        <v>155</v>
      </c>
    </row>
    <row r="15" spans="1:9" s="272" customFormat="1">
      <c r="A15" s="93" t="s">
        <v>1446</v>
      </c>
      <c r="B15" s="261">
        <v>10152440.960000001</v>
      </c>
      <c r="C15" s="197">
        <v>21911192.140000001</v>
      </c>
      <c r="D15" s="265">
        <v>-0.1366055115386835</v>
      </c>
      <c r="E15" s="261" t="s">
        <v>155</v>
      </c>
      <c r="F15" s="197" t="s">
        <v>155</v>
      </c>
      <c r="G15" s="265" t="s">
        <v>155</v>
      </c>
    </row>
    <row r="16" spans="1:9">
      <c r="A16" s="959" t="s">
        <v>1442</v>
      </c>
      <c r="B16" s="960">
        <v>90028966</v>
      </c>
      <c r="C16" s="961">
        <v>551112599</v>
      </c>
      <c r="D16" s="962">
        <v>0.36930349212143332</v>
      </c>
      <c r="E16" s="960" t="s">
        <v>155</v>
      </c>
      <c r="F16" s="961" t="s">
        <v>155</v>
      </c>
      <c r="G16" s="962" t="s">
        <v>155</v>
      </c>
    </row>
    <row r="17" spans="1:9">
      <c r="A17" s="959" t="s">
        <v>1443</v>
      </c>
      <c r="B17" s="960" t="s">
        <v>155</v>
      </c>
      <c r="C17" s="961" t="s">
        <v>155</v>
      </c>
      <c r="D17" s="962" t="s">
        <v>155</v>
      </c>
      <c r="E17" s="960" t="s">
        <v>155</v>
      </c>
      <c r="F17" s="961" t="s">
        <v>155</v>
      </c>
      <c r="G17" s="962" t="s">
        <v>155</v>
      </c>
    </row>
    <row r="18" spans="1:9" ht="18.75" customHeight="1">
      <c r="A18" s="418" t="s">
        <v>538</v>
      </c>
      <c r="B18" s="419">
        <v>228900687.89000002</v>
      </c>
      <c r="C18" s="420">
        <v>3128947012.8899999</v>
      </c>
      <c r="D18" s="421">
        <v>-0.28185998895213271</v>
      </c>
      <c r="E18" s="419">
        <v>184280</v>
      </c>
      <c r="F18" s="820">
        <v>2945665</v>
      </c>
      <c r="G18" s="421">
        <v>-0.6242825832101534</v>
      </c>
      <c r="I18" s="45"/>
    </row>
    <row r="19" spans="1:9" ht="15" customHeight="1">
      <c r="A19" s="1164" t="s">
        <v>951</v>
      </c>
      <c r="B19" s="422" t="str">
        <f>B7</f>
        <v>Prosinac 2020.</v>
      </c>
      <c r="C19" s="1162" t="s">
        <v>953</v>
      </c>
      <c r="D19" s="1160" t="s">
        <v>948</v>
      </c>
      <c r="E19" s="852" t="str">
        <f>E7</f>
        <v>Prosinac 2020.</v>
      </c>
      <c r="F19" s="1162" t="s">
        <v>953</v>
      </c>
      <c r="G19" s="1160" t="s">
        <v>948</v>
      </c>
    </row>
    <row r="20" spans="1:9" s="272" customFormat="1">
      <c r="A20" s="1164"/>
      <c r="B20" s="851" t="str">
        <f>B8</f>
        <v>December 2020</v>
      </c>
      <c r="C20" s="1162"/>
      <c r="D20" s="1160"/>
      <c r="E20" s="854" t="str">
        <f>E8</f>
        <v>December 2020</v>
      </c>
      <c r="F20" s="1162"/>
      <c r="G20" s="1160"/>
    </row>
    <row r="21" spans="1:9" ht="26.4">
      <c r="A21" s="253" t="s">
        <v>539</v>
      </c>
      <c r="B21" s="260">
        <v>9830105</v>
      </c>
      <c r="C21" s="255">
        <v>271012643</v>
      </c>
      <c r="D21" s="266">
        <v>-0.81949054532609178</v>
      </c>
      <c r="E21" s="260">
        <v>324</v>
      </c>
      <c r="F21" s="255">
        <v>3405</v>
      </c>
      <c r="G21" s="266">
        <v>-0.48815165876777256</v>
      </c>
    </row>
    <row r="22" spans="1:9">
      <c r="A22" s="93" t="s">
        <v>535</v>
      </c>
      <c r="B22" s="261">
        <v>3349301</v>
      </c>
      <c r="C22" s="197">
        <v>58970949</v>
      </c>
      <c r="D22" s="264">
        <v>-6.3431765293436304E-2</v>
      </c>
      <c r="E22" s="261">
        <v>324</v>
      </c>
      <c r="F22" s="197">
        <v>3405</v>
      </c>
      <c r="G22" s="264">
        <v>-0.48815165876777256</v>
      </c>
    </row>
    <row r="23" spans="1:9">
      <c r="A23" s="93" t="s">
        <v>534</v>
      </c>
      <c r="B23" s="261">
        <v>6383215</v>
      </c>
      <c r="C23" s="197">
        <v>211828267</v>
      </c>
      <c r="D23" s="264">
        <v>-0.87426097322668395</v>
      </c>
      <c r="E23" s="261" t="s">
        <v>155</v>
      </c>
      <c r="F23" s="197" t="s">
        <v>155</v>
      </c>
      <c r="G23" s="264" t="s">
        <v>155</v>
      </c>
    </row>
    <row r="24" spans="1:9">
      <c r="A24" s="93" t="s">
        <v>536</v>
      </c>
      <c r="B24" s="261" t="s">
        <v>155</v>
      </c>
      <c r="C24" s="197" t="s">
        <v>155</v>
      </c>
      <c r="D24" s="265" t="s">
        <v>155</v>
      </c>
      <c r="E24" s="261" t="s">
        <v>155</v>
      </c>
      <c r="F24" s="197" t="s">
        <v>155</v>
      </c>
      <c r="G24" s="265" t="s">
        <v>155</v>
      </c>
    </row>
    <row r="25" spans="1:9">
      <c r="A25" s="93" t="s">
        <v>941</v>
      </c>
      <c r="B25" s="261" t="s">
        <v>155</v>
      </c>
      <c r="C25" s="197" t="s">
        <v>155</v>
      </c>
      <c r="D25" s="265" t="s">
        <v>155</v>
      </c>
      <c r="E25" s="261" t="s">
        <v>155</v>
      </c>
      <c r="F25" s="197" t="s">
        <v>155</v>
      </c>
      <c r="G25" s="265" t="s">
        <v>155</v>
      </c>
    </row>
    <row r="26" spans="1:9">
      <c r="A26" s="93" t="s">
        <v>537</v>
      </c>
      <c r="B26" s="261" t="s">
        <v>155</v>
      </c>
      <c r="C26" s="197" t="s">
        <v>155</v>
      </c>
      <c r="D26" s="265" t="s">
        <v>155</v>
      </c>
      <c r="E26" s="261" t="s">
        <v>155</v>
      </c>
      <c r="F26" s="197" t="s">
        <v>155</v>
      </c>
      <c r="G26" s="265" t="s">
        <v>155</v>
      </c>
    </row>
    <row r="27" spans="1:9" s="272" customFormat="1">
      <c r="A27" s="93" t="s">
        <v>1446</v>
      </c>
      <c r="B27" s="261">
        <v>97589</v>
      </c>
      <c r="C27" s="197">
        <v>213427</v>
      </c>
      <c r="D27" s="265">
        <v>-0.15753897684697593</v>
      </c>
      <c r="E27" s="261" t="s">
        <v>155</v>
      </c>
      <c r="F27" s="197" t="s">
        <v>155</v>
      </c>
      <c r="G27" s="265" t="s">
        <v>155</v>
      </c>
    </row>
    <row r="28" spans="1:9">
      <c r="A28" s="959" t="s">
        <v>1444</v>
      </c>
      <c r="B28" s="960">
        <v>122354</v>
      </c>
      <c r="C28" s="961">
        <v>4505909</v>
      </c>
      <c r="D28" s="962">
        <v>-0.4748755364806867</v>
      </c>
      <c r="E28" s="960" t="s">
        <v>155</v>
      </c>
      <c r="F28" s="961" t="s">
        <v>155</v>
      </c>
      <c r="G28" s="962" t="s">
        <v>155</v>
      </c>
    </row>
    <row r="29" spans="1:9">
      <c r="A29" s="959" t="s">
        <v>1445</v>
      </c>
      <c r="B29" s="960" t="s">
        <v>155</v>
      </c>
      <c r="C29" s="961" t="s">
        <v>155</v>
      </c>
      <c r="D29" s="962" t="s">
        <v>155</v>
      </c>
      <c r="E29" s="960" t="s">
        <v>155</v>
      </c>
      <c r="F29" s="961" t="s">
        <v>155</v>
      </c>
      <c r="G29" s="962" t="s">
        <v>155</v>
      </c>
    </row>
    <row r="30" spans="1:9" ht="18.75" customHeight="1">
      <c r="A30" s="418" t="s">
        <v>540</v>
      </c>
      <c r="B30" s="419">
        <v>9952459</v>
      </c>
      <c r="C30" s="423">
        <v>275518552</v>
      </c>
      <c r="D30" s="421">
        <v>-0.81802237069675077</v>
      </c>
      <c r="E30" s="419">
        <v>324</v>
      </c>
      <c r="F30" s="423">
        <v>3405</v>
      </c>
      <c r="G30" s="421">
        <v>-0.48815165876777256</v>
      </c>
    </row>
    <row r="31" spans="1:9" ht="18.75" customHeight="1">
      <c r="A31" s="426" t="s">
        <v>541</v>
      </c>
      <c r="B31" s="260">
        <v>7308</v>
      </c>
      <c r="C31" s="427">
        <v>122017</v>
      </c>
      <c r="D31" s="428">
        <v>-6.9400229211766251E-2</v>
      </c>
      <c r="E31" s="260">
        <v>25</v>
      </c>
      <c r="F31" s="427">
        <v>209</v>
      </c>
      <c r="G31" s="428">
        <v>-0.26470588235294112</v>
      </c>
    </row>
    <row r="32" spans="1:9" ht="15" customHeight="1">
      <c r="A32" s="1164" t="s">
        <v>950</v>
      </c>
      <c r="B32" s="422" t="str">
        <f>B7</f>
        <v>Prosinac 2020.</v>
      </c>
      <c r="C32" s="1162" t="s">
        <v>953</v>
      </c>
      <c r="D32" s="1160" t="s">
        <v>948</v>
      </c>
      <c r="E32" s="422" t="str">
        <f>E7</f>
        <v>Prosinac 2020.</v>
      </c>
      <c r="F32" s="1162" t="s">
        <v>953</v>
      </c>
      <c r="G32" s="1160" t="s">
        <v>948</v>
      </c>
    </row>
    <row r="33" spans="1:7" s="272" customFormat="1">
      <c r="A33" s="1164"/>
      <c r="B33" s="851" t="str">
        <f>B8</f>
        <v>December 2020</v>
      </c>
      <c r="C33" s="1162"/>
      <c r="D33" s="1160"/>
      <c r="E33" s="851" t="str">
        <f>E8</f>
        <v>December 2020</v>
      </c>
      <c r="F33" s="1162"/>
      <c r="G33" s="1160"/>
    </row>
    <row r="34" spans="1:7" ht="17.25" customHeight="1">
      <c r="A34" s="254" t="s">
        <v>542</v>
      </c>
      <c r="B34" s="261">
        <v>156634097.97</v>
      </c>
      <c r="C34" s="197">
        <v>27784165612.760002</v>
      </c>
      <c r="D34" s="264">
        <v>-0.71584419358211004</v>
      </c>
      <c r="E34" s="261" t="s">
        <v>155</v>
      </c>
      <c r="F34" s="197" t="s">
        <v>155</v>
      </c>
      <c r="G34" s="264" t="s">
        <v>155</v>
      </c>
    </row>
    <row r="35" spans="1:7" ht="17.25" customHeight="1">
      <c r="A35" s="254" t="s">
        <v>543</v>
      </c>
      <c r="B35" s="261">
        <v>121734000</v>
      </c>
      <c r="C35" s="270">
        <v>22317470284.630001</v>
      </c>
      <c r="D35" s="264">
        <v>-0.70454030133127277</v>
      </c>
      <c r="E35" s="261" t="s">
        <v>155</v>
      </c>
      <c r="F35" s="270" t="s">
        <v>155</v>
      </c>
      <c r="G35" s="264" t="s">
        <v>155</v>
      </c>
    </row>
    <row r="36" spans="1:7">
      <c r="A36" s="1164" t="s">
        <v>946</v>
      </c>
      <c r="B36" s="853" t="str">
        <f>B7</f>
        <v>Prosinac 2020.</v>
      </c>
      <c r="C36" s="1165" t="s">
        <v>947</v>
      </c>
      <c r="D36" s="1160" t="s">
        <v>948</v>
      </c>
      <c r="E36" s="424"/>
      <c r="F36" s="1165"/>
      <c r="G36" s="1160"/>
    </row>
    <row r="37" spans="1:7" s="272" customFormat="1" ht="21" customHeight="1">
      <c r="A37" s="1164"/>
      <c r="B37" s="851" t="str">
        <f>B8</f>
        <v>December 2020</v>
      </c>
      <c r="C37" s="1165"/>
      <c r="D37" s="1160"/>
      <c r="E37" s="424"/>
      <c r="F37" s="1165"/>
      <c r="G37" s="1160"/>
    </row>
    <row r="38" spans="1:7">
      <c r="A38" s="198" t="s">
        <v>66</v>
      </c>
      <c r="B38" s="262">
        <v>1739.29</v>
      </c>
      <c r="C38" s="94">
        <v>-0.13786847622965859</v>
      </c>
      <c r="D38" s="264">
        <v>2.1687412254680183E-2</v>
      </c>
      <c r="E38" s="262"/>
      <c r="F38" s="94"/>
      <c r="G38" s="264"/>
    </row>
    <row r="39" spans="1:7">
      <c r="A39" s="95" t="s">
        <v>125</v>
      </c>
      <c r="B39" s="262">
        <v>1179.8900000000001</v>
      </c>
      <c r="C39" s="94">
        <v>-0.12495086660189691</v>
      </c>
      <c r="D39" s="264">
        <v>2.5322615685422711E-2</v>
      </c>
      <c r="E39" s="262"/>
      <c r="F39" s="94"/>
      <c r="G39" s="264"/>
    </row>
    <row r="40" spans="1:7">
      <c r="A40" s="95" t="s">
        <v>67</v>
      </c>
      <c r="B40" s="262">
        <v>1087.81</v>
      </c>
      <c r="C40" s="94">
        <v>-9.3408562451558153E-2</v>
      </c>
      <c r="D40" s="264">
        <v>2.144661351962962E-2</v>
      </c>
      <c r="E40" s="262"/>
      <c r="F40" s="94"/>
      <c r="G40" s="264"/>
    </row>
    <row r="41" spans="1:7" s="272" customFormat="1">
      <c r="A41" s="95" t="s">
        <v>1146</v>
      </c>
      <c r="B41" s="262">
        <v>1087.33</v>
      </c>
      <c r="C41" s="94">
        <v>8.7329999999999908E-2</v>
      </c>
      <c r="D41" s="264">
        <v>2.3619897574935989E-2</v>
      </c>
      <c r="E41" s="262"/>
      <c r="F41" s="94"/>
      <c r="G41" s="264"/>
    </row>
    <row r="42" spans="1:7">
      <c r="A42" s="95" t="s">
        <v>896</v>
      </c>
      <c r="B42" s="262">
        <v>1048.1099999999999</v>
      </c>
      <c r="C42" s="94">
        <v>-9.9693343755637209E-2</v>
      </c>
      <c r="D42" s="264">
        <v>3.1736344217271784E-2</v>
      </c>
      <c r="E42" s="262"/>
      <c r="F42" s="94"/>
      <c r="G42" s="264"/>
    </row>
    <row r="43" spans="1:7" s="272" customFormat="1">
      <c r="A43" s="95" t="s">
        <v>105</v>
      </c>
      <c r="B43" s="262">
        <v>1104.3</v>
      </c>
      <c r="C43" s="94">
        <v>-3.9955624904169929E-3</v>
      </c>
      <c r="D43" s="264">
        <v>3.2625466378657375E-2</v>
      </c>
      <c r="E43" s="262"/>
      <c r="F43" s="94"/>
      <c r="G43" s="264"/>
    </row>
    <row r="44" spans="1:7">
      <c r="A44" s="95" t="s">
        <v>106</v>
      </c>
      <c r="B44" s="262">
        <v>950.45</v>
      </c>
      <c r="C44" s="94">
        <v>9.1868853965628272E-2</v>
      </c>
      <c r="D44" s="264">
        <v>3.8368675778134742E-2</v>
      </c>
      <c r="E44" s="262"/>
      <c r="F44" s="94"/>
      <c r="G44" s="264"/>
    </row>
    <row r="45" spans="1:7">
      <c r="A45" s="95" t="s">
        <v>107</v>
      </c>
      <c r="B45" s="262">
        <v>698.94</v>
      </c>
      <c r="C45" s="94">
        <v>0.61739251168602793</v>
      </c>
      <c r="D45" s="264">
        <v>-2.6098346036478981E-2</v>
      </c>
      <c r="E45" s="262"/>
      <c r="F45" s="94"/>
      <c r="G45" s="264"/>
    </row>
    <row r="46" spans="1:7">
      <c r="A46" s="95" t="s">
        <v>108</v>
      </c>
      <c r="B46" s="262">
        <v>623.36</v>
      </c>
      <c r="C46" s="94">
        <v>-9.5281635970450362E-2</v>
      </c>
      <c r="D46" s="264">
        <v>1.7282177652300224E-2</v>
      </c>
      <c r="E46" s="262"/>
      <c r="F46" s="94"/>
      <c r="G46" s="264"/>
    </row>
    <row r="47" spans="1:7">
      <c r="A47" s="95" t="s">
        <v>109</v>
      </c>
      <c r="B47" s="262" t="s">
        <v>155</v>
      </c>
      <c r="C47" s="94" t="s">
        <v>155</v>
      </c>
      <c r="D47" s="264" t="s">
        <v>155</v>
      </c>
      <c r="E47" s="262"/>
      <c r="F47" s="94"/>
      <c r="G47" s="264"/>
    </row>
    <row r="48" spans="1:7">
      <c r="A48" s="95" t="s">
        <v>110</v>
      </c>
      <c r="B48" s="262">
        <v>3477.97</v>
      </c>
      <c r="C48" s="94">
        <v>6.1154294541529985E-3</v>
      </c>
      <c r="D48" s="264">
        <v>0.10134835587981961</v>
      </c>
      <c r="E48" s="262"/>
      <c r="F48" s="94"/>
      <c r="G48" s="264"/>
    </row>
    <row r="49" spans="1:7">
      <c r="A49" s="198" t="s">
        <v>68</v>
      </c>
      <c r="B49" s="262">
        <v>112.3597</v>
      </c>
      <c r="C49" s="94">
        <v>-2.7952075729275716E-2</v>
      </c>
      <c r="D49" s="264">
        <v>2.0520897247471304E-3</v>
      </c>
      <c r="E49" s="262"/>
      <c r="F49" s="94"/>
      <c r="G49" s="264"/>
    </row>
    <row r="50" spans="1:7">
      <c r="A50" s="198" t="s">
        <v>91</v>
      </c>
      <c r="B50" s="262">
        <v>186.88679999999999</v>
      </c>
      <c r="C50" s="94">
        <v>-1.5898760794169631E-3</v>
      </c>
      <c r="D50" s="264">
        <v>4.3050057043609868E-3</v>
      </c>
      <c r="E50" s="262"/>
      <c r="F50" s="94"/>
      <c r="G50" s="264"/>
    </row>
    <row r="51" spans="1:7" ht="15" customHeight="1">
      <c r="A51" s="1164" t="s">
        <v>949</v>
      </c>
      <c r="B51" s="422" t="str">
        <f>B7</f>
        <v>Prosinac 2020.</v>
      </c>
      <c r="C51" s="1166"/>
      <c r="D51" s="1160" t="s">
        <v>948</v>
      </c>
      <c r="E51" s="422" t="str">
        <f>E7</f>
        <v>Prosinac 2020.</v>
      </c>
      <c r="F51" s="1166"/>
      <c r="G51" s="1160" t="s">
        <v>948</v>
      </c>
    </row>
    <row r="52" spans="1:7" s="272" customFormat="1">
      <c r="A52" s="1164"/>
      <c r="B52" s="851" t="str">
        <f>B8</f>
        <v>December 2020</v>
      </c>
      <c r="C52" s="1166"/>
      <c r="D52" s="1160"/>
      <c r="E52" s="851" t="str">
        <f>E8</f>
        <v>December 2020</v>
      </c>
      <c r="F52" s="1166"/>
      <c r="G52" s="1160"/>
    </row>
    <row r="53" spans="1:7">
      <c r="A53" s="93" t="s">
        <v>535</v>
      </c>
      <c r="B53" s="261">
        <v>137359.09571701</v>
      </c>
      <c r="C53" s="197"/>
      <c r="D53" s="264">
        <v>1.3054668163107852E-2</v>
      </c>
      <c r="E53" s="261">
        <v>1081.71712</v>
      </c>
      <c r="F53" s="197"/>
      <c r="G53" s="264">
        <v>1.8557701430462981E-2</v>
      </c>
    </row>
    <row r="54" spans="1:7">
      <c r="A54" s="93" t="s">
        <v>534</v>
      </c>
      <c r="B54" s="261">
        <v>133529.27155315</v>
      </c>
      <c r="C54" s="197"/>
      <c r="D54" s="264">
        <v>4.1883001853393331E-4</v>
      </c>
      <c r="E54" s="261" t="s">
        <v>155</v>
      </c>
      <c r="F54" s="197"/>
      <c r="G54" s="264" t="s">
        <v>155</v>
      </c>
    </row>
    <row r="55" spans="1:7">
      <c r="A55" s="93" t="s">
        <v>536</v>
      </c>
      <c r="B55" s="261" t="s">
        <v>155</v>
      </c>
      <c r="C55" s="197"/>
      <c r="D55" s="265" t="s">
        <v>155</v>
      </c>
      <c r="E55" s="261" t="s">
        <v>155</v>
      </c>
      <c r="F55" s="197"/>
      <c r="G55" s="265" t="s">
        <v>155</v>
      </c>
    </row>
    <row r="56" spans="1:7">
      <c r="A56" s="93" t="s">
        <v>544</v>
      </c>
      <c r="B56" s="261" t="s">
        <v>155</v>
      </c>
      <c r="C56" s="197"/>
      <c r="D56" s="264" t="s">
        <v>155</v>
      </c>
      <c r="E56" s="261" t="s">
        <v>155</v>
      </c>
      <c r="F56" s="197"/>
      <c r="G56" s="264" t="s">
        <v>155</v>
      </c>
    </row>
    <row r="57" spans="1:7" s="272" customFormat="1">
      <c r="A57" s="93" t="s">
        <v>1446</v>
      </c>
      <c r="B57" s="261">
        <v>27.013863399999998</v>
      </c>
      <c r="C57" s="197"/>
      <c r="D57" s="264">
        <v>0.23881413144905195</v>
      </c>
      <c r="E57" s="261" t="s">
        <v>155</v>
      </c>
      <c r="F57" s="197"/>
      <c r="G57" s="264" t="s">
        <v>155</v>
      </c>
    </row>
    <row r="58" spans="1:7" ht="18.75" customHeight="1">
      <c r="A58" s="418" t="s">
        <v>545</v>
      </c>
      <c r="B58" s="419">
        <v>270915.38113355997</v>
      </c>
      <c r="C58" s="423"/>
      <c r="D58" s="421">
        <v>6.8052305640302624E-3</v>
      </c>
      <c r="E58" s="419">
        <v>1081.71712</v>
      </c>
      <c r="F58" s="423"/>
      <c r="G58" s="421">
        <v>1.8557701430462981E-2</v>
      </c>
    </row>
    <row r="59" spans="1:7" s="204" customFormat="1">
      <c r="A59" s="20" t="s">
        <v>546</v>
      </c>
      <c r="B59" s="267"/>
      <c r="C59" s="248"/>
      <c r="D59" s="248"/>
    </row>
    <row r="60" spans="1:7" s="204" customFormat="1">
      <c r="A60" s="300"/>
      <c r="B60" s="268"/>
      <c r="C60" s="250"/>
      <c r="D60" s="251"/>
    </row>
    <row r="61" spans="1:7" s="204" customFormat="1">
      <c r="B61" s="249"/>
      <c r="C61" s="250"/>
      <c r="D61" s="251"/>
    </row>
    <row r="62" spans="1:7" s="204" customFormat="1">
      <c r="A62" s="645" t="s">
        <v>90</v>
      </c>
      <c r="B62" s="249"/>
      <c r="C62" s="250"/>
      <c r="D62" s="251"/>
    </row>
    <row r="63" spans="1:7" ht="12.75" customHeight="1">
      <c r="B63" s="36"/>
      <c r="C63" s="36"/>
      <c r="D63" s="36"/>
    </row>
    <row r="64" spans="1:7" ht="12.75" customHeight="1">
      <c r="B64" s="52"/>
      <c r="C64" s="52"/>
      <c r="G64" s="14" t="s">
        <v>1530</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75"/>
    </row>
    <row r="118" spans="1:1">
      <c r="A118" s="676"/>
    </row>
    <row r="120" spans="1:1">
      <c r="A120" s="676"/>
    </row>
    <row r="122" spans="1:1">
      <c r="A122" s="676"/>
    </row>
    <row r="124" spans="1:1">
      <c r="A124" s="676"/>
    </row>
    <row r="126" spans="1:1">
      <c r="A126" s="676"/>
    </row>
    <row r="128" spans="1:1">
      <c r="A128" s="676"/>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4.4"/>
  <cols>
    <col min="1" max="1" width="20.109375" customWidth="1"/>
    <col min="2" max="2" width="17.44140625" bestFit="1" customWidth="1"/>
    <col min="3" max="3" width="11.88671875" customWidth="1"/>
    <col min="4" max="4" width="12.109375" bestFit="1" customWidth="1"/>
    <col min="5" max="5" width="11.44140625" customWidth="1"/>
    <col min="6" max="6" width="9.5546875" bestFit="1" customWidth="1"/>
    <col min="7" max="7" width="19.109375" customWidth="1"/>
    <col min="8" max="8" width="13" customWidth="1"/>
    <col min="9" max="9" width="14" customWidth="1"/>
    <col min="10" max="10" width="12.109375" bestFit="1" customWidth="1"/>
    <col min="11" max="11" width="15.109375" bestFit="1" customWidth="1"/>
  </cols>
  <sheetData>
    <row r="1" spans="1:18" ht="12.75" customHeight="1">
      <c r="A1" s="142" t="s">
        <v>742</v>
      </c>
      <c r="E1" s="140" t="str">
        <f>Naslovnica!A20</f>
        <v>Prosinac 2020.</v>
      </c>
      <c r="G1" s="142" t="s">
        <v>996</v>
      </c>
      <c r="H1" s="272"/>
      <c r="I1" s="272"/>
      <c r="J1" s="272"/>
      <c r="K1" s="140" t="str">
        <f>E1</f>
        <v>Prosinac 2020.</v>
      </c>
    </row>
    <row r="2" spans="1:18" ht="12.75" customHeight="1">
      <c r="A2" s="560" t="s">
        <v>743</v>
      </c>
      <c r="E2" s="570" t="str">
        <f>Naslovnica!A24</f>
        <v>December 2020</v>
      </c>
      <c r="G2" s="560" t="s">
        <v>997</v>
      </c>
      <c r="H2" s="272"/>
      <c r="I2" s="272"/>
      <c r="J2" s="272"/>
      <c r="K2" s="558" t="str">
        <f>E2</f>
        <v>December 2020</v>
      </c>
    </row>
    <row r="3" spans="1:18" ht="12.75" customHeight="1">
      <c r="A3" s="39" t="s">
        <v>511</v>
      </c>
      <c r="G3" s="39" t="s">
        <v>520</v>
      </c>
      <c r="H3" s="272"/>
      <c r="I3" s="272"/>
      <c r="J3" s="272"/>
      <c r="K3" s="272"/>
    </row>
    <row r="4" spans="1:18" ht="45" customHeight="1">
      <c r="A4" s="429" t="s">
        <v>512</v>
      </c>
      <c r="B4" s="429" t="s">
        <v>513</v>
      </c>
      <c r="C4" s="429" t="s">
        <v>514</v>
      </c>
      <c r="D4" s="429" t="s">
        <v>515</v>
      </c>
      <c r="E4" s="429" t="s">
        <v>516</v>
      </c>
      <c r="G4" s="429" t="s">
        <v>512</v>
      </c>
      <c r="H4" s="429" t="s">
        <v>513</v>
      </c>
      <c r="I4" s="429" t="s">
        <v>514</v>
      </c>
      <c r="J4" s="429" t="s">
        <v>515</v>
      </c>
      <c r="K4" s="429" t="s">
        <v>521</v>
      </c>
    </row>
    <row r="5" spans="1:18" ht="12.75" customHeight="1">
      <c r="A5" s="96" t="s">
        <v>1480</v>
      </c>
      <c r="B5" s="97">
        <v>27988821</v>
      </c>
      <c r="C5" s="98">
        <v>0.22930000608432521</v>
      </c>
      <c r="D5" s="99">
        <v>382</v>
      </c>
      <c r="E5" s="257">
        <v>0.79</v>
      </c>
      <c r="F5" s="53"/>
      <c r="G5" s="96" t="s">
        <v>1503</v>
      </c>
      <c r="H5" s="97">
        <v>146930</v>
      </c>
      <c r="I5" s="98">
        <v>0.797319296722379</v>
      </c>
      <c r="J5" s="99">
        <v>630</v>
      </c>
      <c r="K5" s="257">
        <v>1.6099999999999999</v>
      </c>
      <c r="P5" s="77"/>
      <c r="R5" s="850"/>
    </row>
    <row r="6" spans="1:18" ht="12.75" customHeight="1">
      <c r="A6" s="96" t="s">
        <v>1481</v>
      </c>
      <c r="B6" s="97">
        <v>13483910</v>
      </c>
      <c r="C6" s="98">
        <v>0.11046769869443568</v>
      </c>
      <c r="D6" s="99">
        <v>1340</v>
      </c>
      <c r="E6" s="257">
        <v>-1.47</v>
      </c>
      <c r="F6" s="53"/>
      <c r="G6" s="96" t="s">
        <v>1504</v>
      </c>
      <c r="H6" s="97">
        <v>22850</v>
      </c>
      <c r="I6" s="98">
        <v>0.12399609290210549</v>
      </c>
      <c r="J6" s="99">
        <v>280</v>
      </c>
      <c r="K6" s="257">
        <v>21.740000000000002</v>
      </c>
      <c r="P6" s="77"/>
      <c r="R6" s="850"/>
    </row>
    <row r="7" spans="1:18" ht="12.75" customHeight="1">
      <c r="A7" s="96" t="s">
        <v>1482</v>
      </c>
      <c r="B7" s="97">
        <v>13051986.9</v>
      </c>
      <c r="C7" s="98">
        <v>0.10692914416018214</v>
      </c>
      <c r="D7" s="99">
        <v>29.6</v>
      </c>
      <c r="E7" s="257">
        <v>6.09</v>
      </c>
      <c r="F7" s="53"/>
      <c r="G7" s="96" t="s">
        <v>1505</v>
      </c>
      <c r="H7" s="97">
        <v>14500</v>
      </c>
      <c r="I7" s="98">
        <v>7.8684610375515524E-2</v>
      </c>
      <c r="J7" s="99">
        <v>14500</v>
      </c>
      <c r="K7" s="257">
        <v>5.84</v>
      </c>
      <c r="P7" s="77"/>
      <c r="R7" s="850"/>
    </row>
    <row r="8" spans="1:18" ht="12.75" customHeight="1">
      <c r="A8" s="96" t="s">
        <v>1483</v>
      </c>
      <c r="B8" s="97">
        <v>8835940</v>
      </c>
      <c r="C8" s="98">
        <v>7.238894041877407E-2</v>
      </c>
      <c r="D8" s="99">
        <v>181.5</v>
      </c>
      <c r="E8" s="257">
        <v>0.54999999999999993</v>
      </c>
      <c r="G8" s="96" t="s">
        <v>1506</v>
      </c>
      <c r="H8" s="97">
        <v>0</v>
      </c>
      <c r="I8" s="98">
        <v>0</v>
      </c>
      <c r="J8" s="99">
        <v>85</v>
      </c>
      <c r="K8" s="257">
        <v>0</v>
      </c>
      <c r="P8" s="77"/>
      <c r="R8" s="850"/>
    </row>
    <row r="9" spans="1:18" ht="12.75" customHeight="1">
      <c r="A9" s="96" t="s">
        <v>1484</v>
      </c>
      <c r="B9" s="97">
        <v>5954523.6600000001</v>
      </c>
      <c r="C9" s="98">
        <v>4.8782773360380512E-2</v>
      </c>
      <c r="D9" s="99">
        <v>6.08</v>
      </c>
      <c r="E9" s="257">
        <v>-13.389999999999999</v>
      </c>
      <c r="G9" s="96"/>
      <c r="H9" s="97"/>
      <c r="I9" s="98"/>
      <c r="J9" s="99"/>
      <c r="K9" s="257"/>
      <c r="P9" s="77"/>
      <c r="R9" s="850"/>
    </row>
    <row r="10" spans="1:18" ht="12.75" customHeight="1">
      <c r="A10" s="96" t="s">
        <v>1485</v>
      </c>
      <c r="B10" s="97">
        <v>5454130</v>
      </c>
      <c r="C10" s="98">
        <v>4.468326987352203E-2</v>
      </c>
      <c r="D10" s="99">
        <v>1500</v>
      </c>
      <c r="E10" s="258">
        <v>0.67</v>
      </c>
      <c r="G10" s="96"/>
      <c r="H10" s="97"/>
      <c r="I10" s="98"/>
      <c r="J10" s="99"/>
      <c r="K10" s="258"/>
    </row>
    <row r="11" spans="1:18" ht="12.75" customHeight="1">
      <c r="A11" s="96" t="s">
        <v>1486</v>
      </c>
      <c r="B11" s="97">
        <v>5000015.0599999996</v>
      </c>
      <c r="C11" s="98">
        <v>4.0962907429352512E-2</v>
      </c>
      <c r="D11" s="99">
        <v>5.34</v>
      </c>
      <c r="E11" s="257">
        <v>6.8000000000000007</v>
      </c>
      <c r="G11" s="96"/>
      <c r="H11" s="97"/>
      <c r="I11" s="98"/>
      <c r="J11" s="99"/>
      <c r="K11" s="257"/>
    </row>
    <row r="12" spans="1:18" ht="12.75" customHeight="1">
      <c r="A12" s="96" t="s">
        <v>1487</v>
      </c>
      <c r="B12" s="97">
        <v>4808166</v>
      </c>
      <c r="C12" s="98">
        <v>3.9391173106378637E-2</v>
      </c>
      <c r="D12" s="99">
        <v>485</v>
      </c>
      <c r="E12" s="257">
        <v>4.53</v>
      </c>
      <c r="G12" s="96"/>
      <c r="H12" s="97"/>
      <c r="I12" s="98"/>
      <c r="J12" s="99"/>
      <c r="K12" s="257"/>
    </row>
    <row r="13" spans="1:18" ht="12.75" customHeight="1">
      <c r="A13" s="96" t="s">
        <v>1488</v>
      </c>
      <c r="B13" s="97">
        <v>4038848.5</v>
      </c>
      <c r="C13" s="98">
        <v>3.3088495782786553E-2</v>
      </c>
      <c r="D13" s="99">
        <v>160</v>
      </c>
      <c r="E13" s="257">
        <v>9.59</v>
      </c>
      <c r="G13" s="96"/>
      <c r="H13" s="97"/>
      <c r="I13" s="98"/>
      <c r="J13" s="99"/>
      <c r="K13" s="257"/>
    </row>
    <row r="14" spans="1:18" ht="12.75" customHeight="1">
      <c r="A14" s="96" t="s">
        <v>1489</v>
      </c>
      <c r="B14" s="97">
        <v>2837489.8</v>
      </c>
      <c r="C14" s="98">
        <v>2.3246296383981686E-2</v>
      </c>
      <c r="D14" s="99">
        <v>54.2</v>
      </c>
      <c r="E14" s="257">
        <v>0.37</v>
      </c>
      <c r="G14" s="96"/>
      <c r="H14" s="97"/>
      <c r="I14" s="98"/>
      <c r="J14" s="99"/>
      <c r="K14" s="257"/>
    </row>
    <row r="15" spans="1:18" ht="12.75" customHeight="1">
      <c r="A15" s="96" t="s">
        <v>517</v>
      </c>
      <c r="B15" s="97">
        <v>30608185.030000001</v>
      </c>
      <c r="C15" s="98">
        <v>0.25075929470588104</v>
      </c>
      <c r="D15" s="100"/>
      <c r="E15" s="259"/>
      <c r="G15" s="96" t="s">
        <v>522</v>
      </c>
      <c r="H15" s="97"/>
      <c r="I15" s="98"/>
      <c r="J15" s="100"/>
      <c r="K15" s="259"/>
    </row>
    <row r="16" spans="1:18" ht="15.75" customHeight="1">
      <c r="A16" s="431" t="s">
        <v>518</v>
      </c>
      <c r="B16" s="432">
        <f>SUM(B5:B15)</f>
        <v>122062015.95</v>
      </c>
      <c r="C16" s="433"/>
      <c r="D16" s="434"/>
      <c r="E16" s="434"/>
      <c r="G16" s="431" t="s">
        <v>518</v>
      </c>
      <c r="H16" s="432">
        <f>SUM(H5:H15)</f>
        <v>184280</v>
      </c>
      <c r="I16" s="433"/>
      <c r="J16" s="434"/>
      <c r="K16" s="434"/>
    </row>
    <row r="17" spans="1:11" ht="12.75" customHeight="1">
      <c r="A17" s="38" t="s">
        <v>519</v>
      </c>
      <c r="G17" s="38" t="s">
        <v>519</v>
      </c>
      <c r="H17" s="272"/>
      <c r="I17" s="272"/>
      <c r="J17" s="272"/>
      <c r="K17" s="272"/>
    </row>
    <row r="18" spans="1:11" ht="12.75" customHeight="1"/>
    <row r="19" spans="1:11" ht="12.75" customHeight="1">
      <c r="A19" s="142" t="s">
        <v>998</v>
      </c>
    </row>
    <row r="20" spans="1:11" ht="12.75" customHeight="1">
      <c r="A20" s="560" t="s">
        <v>999</v>
      </c>
    </row>
    <row r="21" spans="1:11" ht="12.75" customHeight="1">
      <c r="A21" s="39" t="s">
        <v>523</v>
      </c>
    </row>
    <row r="22" spans="1:11" ht="40.799999999999997">
      <c r="A22" s="429" t="s">
        <v>524</v>
      </c>
      <c r="B22" s="429" t="s">
        <v>513</v>
      </c>
      <c r="C22" s="429" t="s">
        <v>514</v>
      </c>
      <c r="D22" s="429" t="s">
        <v>525</v>
      </c>
    </row>
    <row r="23" spans="1:11" ht="15" customHeight="1">
      <c r="A23" s="102" t="s">
        <v>1490</v>
      </c>
      <c r="B23" s="97">
        <v>5232500</v>
      </c>
      <c r="C23" s="103">
        <v>0.78598343549786109</v>
      </c>
      <c r="D23" s="137">
        <v>104.65</v>
      </c>
      <c r="E23" s="53"/>
      <c r="F23" s="53"/>
      <c r="H23" s="45"/>
    </row>
    <row r="24" spans="1:11" ht="12.75" customHeight="1">
      <c r="A24" s="102" t="s">
        <v>1491</v>
      </c>
      <c r="B24" s="97">
        <v>1350092.49</v>
      </c>
      <c r="C24" s="103">
        <v>0.20279987262877433</v>
      </c>
      <c r="D24" s="137">
        <v>100</v>
      </c>
      <c r="E24" s="53"/>
      <c r="F24" s="53"/>
    </row>
    <row r="25" spans="1:11" ht="12.75" customHeight="1">
      <c r="A25" s="102" t="s">
        <v>1492</v>
      </c>
      <c r="B25" s="97">
        <v>74672.490000000005</v>
      </c>
      <c r="C25" s="103">
        <v>1.1216691873364487E-2</v>
      </c>
      <c r="D25" s="137">
        <v>50</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522</v>
      </c>
      <c r="B33" s="276">
        <v>0</v>
      </c>
      <c r="C33" s="103"/>
      <c r="D33" s="104"/>
    </row>
    <row r="34" spans="1:10" ht="15" customHeight="1">
      <c r="A34" s="439" t="s">
        <v>518</v>
      </c>
      <c r="B34" s="440">
        <f>SUM(B23:B33)</f>
        <v>6657264.9800000004</v>
      </c>
      <c r="C34" s="441"/>
      <c r="D34" s="442"/>
    </row>
    <row r="35" spans="1:10" ht="15" customHeight="1">
      <c r="A35" s="101" t="s">
        <v>526</v>
      </c>
      <c r="B35" s="97"/>
      <c r="C35" s="103"/>
      <c r="D35" s="104"/>
    </row>
    <row r="36" spans="1:10" ht="12.75" customHeight="1">
      <c r="A36" s="192" t="s">
        <v>155</v>
      </c>
      <c r="B36" s="276">
        <v>0</v>
      </c>
      <c r="C36" s="103"/>
      <c r="D36" s="104"/>
    </row>
    <row r="37" spans="1:10" ht="12.75" customHeight="1">
      <c r="A37" s="96" t="s">
        <v>522</v>
      </c>
      <c r="B37" s="277">
        <v>0</v>
      </c>
      <c r="C37" s="103"/>
      <c r="D37" s="104"/>
    </row>
    <row r="38" spans="1:10" ht="15" customHeight="1">
      <c r="A38" s="105" t="s">
        <v>518</v>
      </c>
      <c r="B38" s="97"/>
      <c r="C38" s="103"/>
      <c r="D38" s="104"/>
    </row>
    <row r="39" spans="1:10" ht="26.25" customHeight="1">
      <c r="A39" s="435" t="s">
        <v>527</v>
      </c>
      <c r="B39" s="436">
        <f>B34+B38</f>
        <v>6657264.9800000004</v>
      </c>
      <c r="C39" s="437"/>
      <c r="D39" s="438"/>
    </row>
    <row r="40" spans="1:10" ht="12.75" customHeight="1"/>
    <row r="41" spans="1:10" ht="12.75" customHeight="1">
      <c r="A41" s="142" t="s">
        <v>1000</v>
      </c>
      <c r="G41" s="147"/>
      <c r="H41" s="204"/>
      <c r="I41" s="204"/>
      <c r="J41" s="204"/>
    </row>
    <row r="42" spans="1:10" ht="12.75" customHeight="1">
      <c r="A42" s="560" t="s">
        <v>1001</v>
      </c>
      <c r="B42" s="45"/>
      <c r="G42" s="166"/>
      <c r="H42" s="204"/>
      <c r="I42" s="204"/>
      <c r="J42" s="204"/>
    </row>
    <row r="43" spans="1:10" ht="12.75" customHeight="1">
      <c r="A43" s="39" t="s">
        <v>523</v>
      </c>
      <c r="G43" s="217"/>
      <c r="H43" s="204"/>
      <c r="I43" s="204"/>
      <c r="J43" s="204"/>
    </row>
    <row r="44" spans="1:10" ht="40.799999999999997">
      <c r="A44" s="429" t="s">
        <v>1053</v>
      </c>
      <c r="B44" s="429" t="s">
        <v>513</v>
      </c>
      <c r="C44" s="429" t="s">
        <v>514</v>
      </c>
      <c r="D44" s="207"/>
      <c r="G44" s="207"/>
      <c r="H44" s="218"/>
      <c r="I44" s="207"/>
      <c r="J44" s="207"/>
    </row>
    <row r="45" spans="1:10" ht="12.75" customHeight="1">
      <c r="A45" s="102" t="s">
        <v>1493</v>
      </c>
      <c r="B45" s="97">
        <v>43012807.5</v>
      </c>
      <c r="C45" s="103">
        <v>0.27460692184812918</v>
      </c>
      <c r="D45" s="209"/>
      <c r="E45" s="53"/>
      <c r="F45" s="53"/>
      <c r="G45" s="206"/>
      <c r="H45" s="203"/>
      <c r="I45" s="208"/>
      <c r="J45" s="209"/>
    </row>
    <row r="46" spans="1:10" ht="12.75" customHeight="1">
      <c r="A46" s="102" t="s">
        <v>1494</v>
      </c>
      <c r="B46" s="97">
        <v>24121955.600000001</v>
      </c>
      <c r="C46" s="103">
        <v>0.15400194410172466</v>
      </c>
      <c r="D46" s="209"/>
      <c r="E46" s="53"/>
      <c r="F46" s="53"/>
      <c r="G46" s="214"/>
      <c r="H46" s="215"/>
      <c r="I46" s="208"/>
      <c r="J46" s="209"/>
    </row>
    <row r="47" spans="1:10" ht="12.75" customHeight="1">
      <c r="A47" s="102" t="s">
        <v>1490</v>
      </c>
      <c r="B47" s="97">
        <v>17533325</v>
      </c>
      <c r="C47" s="103">
        <v>0.11193811071302076</v>
      </c>
      <c r="D47" s="209"/>
      <c r="E47" s="53"/>
      <c r="G47" s="214"/>
      <c r="H47" s="215"/>
      <c r="I47" s="208"/>
      <c r="J47" s="209"/>
    </row>
    <row r="48" spans="1:10" ht="12.75" customHeight="1">
      <c r="A48" s="102" t="s">
        <v>1495</v>
      </c>
      <c r="B48" s="97">
        <v>14009982.92</v>
      </c>
      <c r="C48" s="103">
        <v>8.9444016989731825E-2</v>
      </c>
      <c r="D48" s="209"/>
      <c r="G48" s="214"/>
      <c r="H48" s="215"/>
      <c r="I48" s="208"/>
      <c r="J48" s="209"/>
    </row>
    <row r="49" spans="1:10" ht="12.75" customHeight="1">
      <c r="A49" s="102" t="s">
        <v>1496</v>
      </c>
      <c r="B49" s="97">
        <v>13808216.32</v>
      </c>
      <c r="C49" s="103">
        <v>8.8155877289532933E-2</v>
      </c>
      <c r="D49" s="209"/>
      <c r="G49" s="214"/>
      <c r="H49" s="215"/>
      <c r="I49" s="208"/>
      <c r="J49" s="209"/>
    </row>
    <row r="50" spans="1:10" ht="12.75" customHeight="1">
      <c r="A50" s="102" t="s">
        <v>1497</v>
      </c>
      <c r="B50" s="97">
        <v>12031023.93</v>
      </c>
      <c r="C50" s="103">
        <v>7.6809737381092411E-2</v>
      </c>
      <c r="D50" s="210"/>
      <c r="G50" s="214"/>
      <c r="H50" s="215"/>
      <c r="I50" s="208"/>
      <c r="J50" s="210"/>
    </row>
    <row r="51" spans="1:10" ht="12.75" customHeight="1">
      <c r="A51" s="102" t="s">
        <v>1498</v>
      </c>
      <c r="B51" s="97">
        <v>9514500</v>
      </c>
      <c r="C51" s="103">
        <v>6.0743478740001453E-2</v>
      </c>
      <c r="D51" s="209"/>
      <c r="G51" s="214"/>
      <c r="H51" s="215"/>
      <c r="I51" s="208"/>
      <c r="J51" s="209"/>
    </row>
    <row r="52" spans="1:10" ht="12.75" customHeight="1">
      <c r="A52" s="102" t="s">
        <v>1499</v>
      </c>
      <c r="B52" s="97">
        <v>6236089.7800000003</v>
      </c>
      <c r="C52" s="103">
        <v>3.9813104942158846E-2</v>
      </c>
      <c r="D52" s="209"/>
      <c r="G52" s="214"/>
      <c r="H52" s="215"/>
      <c r="I52" s="208"/>
      <c r="J52" s="209"/>
    </row>
    <row r="53" spans="1:10" ht="12.75" customHeight="1">
      <c r="A53" s="102" t="s">
        <v>1500</v>
      </c>
      <c r="B53" s="97">
        <v>5977500</v>
      </c>
      <c r="C53" s="103">
        <v>3.8162188677109535E-2</v>
      </c>
      <c r="D53" s="209"/>
      <c r="G53" s="214"/>
      <c r="H53" s="215"/>
      <c r="I53" s="208"/>
      <c r="J53" s="209"/>
    </row>
    <row r="54" spans="1:10" ht="12.75" customHeight="1">
      <c r="A54" s="106" t="s">
        <v>1501</v>
      </c>
      <c r="B54" s="97">
        <v>3551975</v>
      </c>
      <c r="C54" s="103">
        <v>2.2676895044144902E-2</v>
      </c>
      <c r="D54" s="209"/>
      <c r="G54" s="214"/>
      <c r="H54" s="215"/>
      <c r="I54" s="208"/>
      <c r="J54" s="209"/>
    </row>
    <row r="55" spans="1:10" ht="22.8">
      <c r="A55" s="107" t="s">
        <v>528</v>
      </c>
      <c r="B55" s="97">
        <v>6836721.9199999869</v>
      </c>
      <c r="C55" s="103">
        <v>4.3647724273353422E-2</v>
      </c>
      <c r="D55" s="211"/>
      <c r="G55" s="216"/>
      <c r="H55" s="215"/>
      <c r="I55" s="208"/>
      <c r="J55" s="211"/>
    </row>
    <row r="56" spans="1:10" ht="26.25" customHeight="1">
      <c r="A56" s="435" t="s">
        <v>529</v>
      </c>
      <c r="B56" s="436">
        <f>SUM(B45:B55)</f>
        <v>156634097.97</v>
      </c>
      <c r="C56" s="437"/>
      <c r="D56" s="213"/>
      <c r="G56" s="206"/>
      <c r="H56" s="203"/>
      <c r="I56" s="212"/>
      <c r="J56" s="213"/>
    </row>
    <row r="57" spans="1:10" ht="12.75" customHeight="1">
      <c r="G57" s="204"/>
      <c r="H57" s="204"/>
      <c r="I57" s="204"/>
      <c r="J57" s="204"/>
    </row>
    <row r="58" spans="1:10" ht="12.75" customHeight="1">
      <c r="A58" s="143" t="s">
        <v>1002</v>
      </c>
      <c r="G58" s="219"/>
      <c r="H58" s="204"/>
      <c r="I58" s="204"/>
      <c r="J58" s="204"/>
    </row>
    <row r="59" spans="1:10" ht="12.75" customHeight="1">
      <c r="A59" s="571" t="s">
        <v>1003</v>
      </c>
      <c r="G59" s="220"/>
      <c r="H59" s="204"/>
      <c r="I59" s="204"/>
      <c r="J59" s="204"/>
    </row>
    <row r="60" spans="1:10" ht="12.75" customHeight="1">
      <c r="A60" s="39" t="s">
        <v>530</v>
      </c>
      <c r="G60" s="217"/>
      <c r="H60" s="204"/>
      <c r="I60" s="204"/>
      <c r="J60" s="204"/>
    </row>
    <row r="61" spans="1:10" ht="12.75" customHeight="1">
      <c r="A61" s="430"/>
      <c r="B61" s="963" t="s">
        <v>69</v>
      </c>
      <c r="C61" s="963" t="s">
        <v>70</v>
      </c>
      <c r="D61" s="963" t="s">
        <v>71</v>
      </c>
      <c r="E61" s="963" t="s">
        <v>72</v>
      </c>
      <c r="F61" s="963" t="s">
        <v>73</v>
      </c>
      <c r="G61" s="221"/>
      <c r="H61" s="201"/>
      <c r="I61" s="201"/>
      <c r="J61" s="201"/>
    </row>
    <row r="62" spans="1:10" ht="12.75" customHeight="1">
      <c r="A62" s="430"/>
      <c r="B62" s="964" t="s">
        <v>74</v>
      </c>
      <c r="C62" s="964" t="s">
        <v>75</v>
      </c>
      <c r="D62" s="964" t="s">
        <v>234</v>
      </c>
      <c r="E62" s="964" t="s">
        <v>76</v>
      </c>
      <c r="F62" s="964" t="s">
        <v>77</v>
      </c>
      <c r="G62" s="221"/>
      <c r="H62" s="202"/>
      <c r="I62" s="202"/>
      <c r="J62" s="202"/>
    </row>
    <row r="63" spans="1:10" ht="12.75" customHeight="1">
      <c r="A63" s="108" t="s">
        <v>155</v>
      </c>
      <c r="B63" s="109" t="s">
        <v>155</v>
      </c>
      <c r="C63" s="109" t="s">
        <v>155</v>
      </c>
      <c r="D63" s="109" t="s">
        <v>155</v>
      </c>
      <c r="E63" s="110" t="s">
        <v>155</v>
      </c>
      <c r="F63" s="110" t="s">
        <v>155</v>
      </c>
      <c r="G63" s="206"/>
      <c r="H63" s="203"/>
      <c r="I63" s="203"/>
      <c r="J63" s="205"/>
    </row>
    <row r="64" spans="1:10" ht="15" customHeight="1">
      <c r="A64" s="431" t="s">
        <v>518</v>
      </c>
      <c r="B64" s="443"/>
      <c r="C64" s="443"/>
      <c r="D64" s="443"/>
      <c r="E64" s="444" t="str">
        <f>IF(SUM(E63:E63)=0,"",SUM(E63:E63))</f>
        <v/>
      </c>
      <c r="F64" s="444" t="str">
        <f>IF(SUM(F63:F63)=0,"",SUM(F63:F63))</f>
        <v/>
      </c>
      <c r="G64" s="206"/>
      <c r="H64" s="203"/>
      <c r="I64" s="203"/>
      <c r="J64" s="205"/>
    </row>
    <row r="65" spans="1:7" ht="12.75" customHeight="1"/>
    <row r="66" spans="1:7" ht="12.75" customHeight="1">
      <c r="A66" s="143" t="s">
        <v>1004</v>
      </c>
    </row>
    <row r="67" spans="1:7" ht="12.75" customHeight="1">
      <c r="A67" s="571" t="s">
        <v>1005</v>
      </c>
    </row>
    <row r="68" spans="1:7" ht="12.75" customHeight="1">
      <c r="A68" s="39" t="s">
        <v>531</v>
      </c>
    </row>
    <row r="69" spans="1:7" ht="12.75" customHeight="1">
      <c r="A69" s="430"/>
      <c r="B69" s="963" t="s">
        <v>69</v>
      </c>
      <c r="C69" s="963" t="s">
        <v>70</v>
      </c>
      <c r="D69" s="963" t="s">
        <v>71</v>
      </c>
      <c r="E69" s="963" t="s">
        <v>72</v>
      </c>
      <c r="F69" s="963" t="s">
        <v>73</v>
      </c>
    </row>
    <row r="70" spans="1:7" ht="12.75" customHeight="1">
      <c r="A70" s="430"/>
      <c r="B70" s="964" t="s">
        <v>74</v>
      </c>
      <c r="C70" s="964" t="s">
        <v>75</v>
      </c>
      <c r="D70" s="964" t="s">
        <v>234</v>
      </c>
      <c r="E70" s="964" t="s">
        <v>76</v>
      </c>
      <c r="F70" s="964" t="s">
        <v>77</v>
      </c>
    </row>
    <row r="71" spans="1:7" ht="12.75" customHeight="1">
      <c r="A71" s="108" t="s">
        <v>155</v>
      </c>
      <c r="B71" s="111" t="s">
        <v>155</v>
      </c>
      <c r="C71" s="111" t="s">
        <v>155</v>
      </c>
      <c r="D71" s="111" t="s">
        <v>155</v>
      </c>
      <c r="E71" s="112" t="s">
        <v>155</v>
      </c>
      <c r="F71" s="112" t="s">
        <v>155</v>
      </c>
      <c r="G71" s="53"/>
    </row>
    <row r="72" spans="1:7" ht="15" customHeight="1">
      <c r="A72" s="431" t="s">
        <v>518</v>
      </c>
      <c r="B72" s="445"/>
      <c r="C72" s="445"/>
      <c r="D72" s="445"/>
      <c r="E72" s="444" t="str">
        <f>IF(SUM(E71)=0,"",SUM(E71))</f>
        <v/>
      </c>
      <c r="F72" s="444" t="str">
        <f>IF(SUM(F71)=0,"",SUM(F71))</f>
        <v/>
      </c>
    </row>
    <row r="73" spans="1:7" ht="12.75" customHeight="1">
      <c r="A73" s="17"/>
    </row>
    <row r="74" spans="1:7" s="272" customFormat="1" ht="12.75" customHeight="1">
      <c r="A74" s="143" t="s">
        <v>1448</v>
      </c>
    </row>
    <row r="75" spans="1:7" s="272" customFormat="1" ht="12.75" customHeight="1">
      <c r="A75" s="571" t="s">
        <v>1449</v>
      </c>
    </row>
    <row r="76" spans="1:7" ht="12.75" customHeight="1">
      <c r="A76" s="39" t="s">
        <v>531</v>
      </c>
    </row>
    <row r="77" spans="1:7" ht="40.799999999999997">
      <c r="A77" s="429" t="s">
        <v>1447</v>
      </c>
      <c r="B77" s="429" t="s">
        <v>513</v>
      </c>
      <c r="C77" s="429" t="s">
        <v>514</v>
      </c>
      <c r="D77" s="429" t="s">
        <v>515</v>
      </c>
      <c r="E77" s="429" t="s">
        <v>516</v>
      </c>
    </row>
    <row r="78" spans="1:7" ht="12.75" customHeight="1">
      <c r="A78" s="96" t="s">
        <v>1437</v>
      </c>
      <c r="B78" s="97">
        <v>6346499.46</v>
      </c>
      <c r="C78" s="98">
        <f>B78/B80</f>
        <v>0.62512054834938924</v>
      </c>
      <c r="D78" s="99">
        <v>103.7</v>
      </c>
      <c r="E78" s="257">
        <v>2.67</v>
      </c>
    </row>
    <row r="79" spans="1:7" ht="12.75" customHeight="1">
      <c r="A79" s="96" t="s">
        <v>1502</v>
      </c>
      <c r="B79" s="97">
        <v>3805941.5</v>
      </c>
      <c r="C79" s="98">
        <f>B79/B80</f>
        <v>0.37487945165061071</v>
      </c>
      <c r="D79" s="99">
        <v>107.2</v>
      </c>
      <c r="E79" s="257">
        <v>1.1299999999999999</v>
      </c>
    </row>
    <row r="80" spans="1:7" ht="12.75" customHeight="1">
      <c r="A80" s="431" t="s">
        <v>518</v>
      </c>
      <c r="B80" s="432">
        <f>SUM(B78:B79)</f>
        <v>10152440.960000001</v>
      </c>
      <c r="C80" s="433">
        <f>SUM(C78:C79)</f>
        <v>1</v>
      </c>
      <c r="D80" s="434"/>
      <c r="E80" s="434"/>
    </row>
    <row r="81" spans="1:11" ht="12.75" customHeight="1">
      <c r="A81" s="17" t="s">
        <v>532</v>
      </c>
      <c r="B81" s="272"/>
      <c r="C81" s="272"/>
      <c r="D81" s="272"/>
      <c r="E81" s="272"/>
    </row>
    <row r="82" spans="1:11" ht="12.75" customHeight="1">
      <c r="A82" s="272"/>
      <c r="B82" s="272"/>
      <c r="C82" s="272"/>
      <c r="D82" s="272"/>
      <c r="E82" s="272"/>
    </row>
    <row r="83" spans="1:11" ht="12.75" customHeight="1">
      <c r="A83" s="645" t="s">
        <v>90</v>
      </c>
      <c r="K83" s="35" t="s">
        <v>1531</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09375" defaultRowHeight="13.2"/>
  <cols>
    <col min="1" max="1" width="9.109375" style="327"/>
    <col min="2" max="2" width="13.44140625" style="327" customWidth="1"/>
    <col min="3" max="4" width="14.88671875" style="327" bestFit="1" customWidth="1"/>
    <col min="5" max="5" width="12.109375" style="327" bestFit="1" customWidth="1"/>
    <col min="6" max="6" width="10.5546875" style="327" bestFit="1" customWidth="1"/>
    <col min="7" max="7" width="11.109375" style="327" bestFit="1" customWidth="1"/>
    <col min="8" max="8" width="13.5546875" style="327" customWidth="1"/>
    <col min="9" max="9" width="12.6640625" style="327" bestFit="1" customWidth="1"/>
    <col min="10" max="10" width="12.88671875" style="327" bestFit="1" customWidth="1"/>
    <col min="11" max="16384" width="9.109375" style="327"/>
  </cols>
  <sheetData>
    <row r="1" spans="1:7" ht="13.8">
      <c r="A1" s="765" t="s">
        <v>744</v>
      </c>
      <c r="B1" s="764"/>
      <c r="C1" s="764"/>
      <c r="D1" s="764"/>
    </row>
    <row r="2" spans="1:7">
      <c r="A2" s="766" t="s">
        <v>745</v>
      </c>
      <c r="B2" s="764"/>
      <c r="C2" s="764"/>
      <c r="D2" s="764"/>
    </row>
    <row r="3" spans="1:7">
      <c r="A3" s="42" t="s">
        <v>943</v>
      </c>
    </row>
    <row r="4" spans="1:7">
      <c r="A4" s="1167"/>
      <c r="B4" s="1167"/>
      <c r="C4" s="1167"/>
      <c r="D4" s="1167"/>
      <c r="E4" s="1167"/>
      <c r="F4" s="1167"/>
      <c r="G4" s="1167"/>
    </row>
    <row r="5" spans="1:7">
      <c r="A5" s="151" t="s">
        <v>747</v>
      </c>
    </row>
    <row r="6" spans="1:7" s="768" customFormat="1">
      <c r="A6" s="767" t="s">
        <v>748</v>
      </c>
    </row>
    <row r="8" spans="1:7" ht="66">
      <c r="A8" s="791" t="s">
        <v>746</v>
      </c>
      <c r="B8" s="771" t="s">
        <v>698</v>
      </c>
      <c r="C8" s="771" t="s">
        <v>699</v>
      </c>
      <c r="D8" s="771" t="s">
        <v>700</v>
      </c>
      <c r="E8" s="763"/>
    </row>
    <row r="9" spans="1:7">
      <c r="A9" s="772" t="s">
        <v>695</v>
      </c>
      <c r="B9" s="773">
        <v>7</v>
      </c>
      <c r="C9" s="773">
        <v>14</v>
      </c>
      <c r="D9" s="773">
        <v>7</v>
      </c>
    </row>
    <row r="10" spans="1:7">
      <c r="A10" s="772" t="s">
        <v>696</v>
      </c>
      <c r="B10" s="773">
        <v>7</v>
      </c>
      <c r="C10" s="773">
        <v>13</v>
      </c>
      <c r="D10" s="773">
        <v>7</v>
      </c>
    </row>
    <row r="11" spans="1:7">
      <c r="A11" s="772" t="s">
        <v>909</v>
      </c>
      <c r="B11" s="773">
        <v>7</v>
      </c>
      <c r="C11" s="773">
        <v>13</v>
      </c>
      <c r="D11" s="773">
        <v>7</v>
      </c>
    </row>
    <row r="12" spans="1:7">
      <c r="A12" s="772" t="s">
        <v>930</v>
      </c>
      <c r="B12" s="773">
        <v>7</v>
      </c>
      <c r="C12" s="773">
        <v>13</v>
      </c>
      <c r="D12" s="773">
        <v>7</v>
      </c>
    </row>
    <row r="13" spans="1:7">
      <c r="A13" s="772" t="s">
        <v>939</v>
      </c>
      <c r="B13" s="773">
        <v>8</v>
      </c>
      <c r="C13" s="773">
        <v>13</v>
      </c>
      <c r="D13" s="773">
        <v>7</v>
      </c>
    </row>
    <row r="14" spans="1:7">
      <c r="A14" s="772" t="s">
        <v>993</v>
      </c>
      <c r="B14" s="773">
        <v>8</v>
      </c>
      <c r="C14" s="773">
        <v>13</v>
      </c>
      <c r="D14" s="773">
        <v>7</v>
      </c>
    </row>
    <row r="15" spans="1:7">
      <c r="A15" s="772" t="s">
        <v>1054</v>
      </c>
      <c r="B15" s="773">
        <v>8</v>
      </c>
      <c r="C15" s="773">
        <v>13</v>
      </c>
      <c r="D15" s="773">
        <v>7</v>
      </c>
    </row>
    <row r="16" spans="1:7">
      <c r="A16" s="327" t="s">
        <v>1154</v>
      </c>
      <c r="B16" s="327">
        <v>7</v>
      </c>
      <c r="C16" s="327">
        <v>13</v>
      </c>
      <c r="D16" s="327">
        <v>7</v>
      </c>
    </row>
    <row r="17" spans="1:8">
      <c r="A17" s="872" t="s">
        <v>1409</v>
      </c>
      <c r="B17" s="327">
        <v>7</v>
      </c>
      <c r="C17" s="327">
        <v>13</v>
      </c>
      <c r="D17" s="327">
        <v>7</v>
      </c>
    </row>
    <row r="19" spans="1:8">
      <c r="A19" s="151" t="s">
        <v>749</v>
      </c>
    </row>
    <row r="20" spans="1:8" s="768" customFormat="1">
      <c r="A20" s="767" t="s">
        <v>750</v>
      </c>
    </row>
    <row r="22" spans="1:8" s="769" customFormat="1">
      <c r="D22" s="140" t="s">
        <v>697</v>
      </c>
    </row>
    <row r="23" spans="1:8" s="769" customFormat="1" ht="66">
      <c r="A23" s="791" t="s">
        <v>746</v>
      </c>
      <c r="B23" s="771" t="s">
        <v>698</v>
      </c>
      <c r="C23" s="771" t="s">
        <v>699</v>
      </c>
      <c r="D23" s="771" t="s">
        <v>700</v>
      </c>
      <c r="H23" s="646"/>
    </row>
    <row r="24" spans="1:8">
      <c r="A24" s="772" t="s">
        <v>695</v>
      </c>
      <c r="B24" s="774">
        <v>31390987.380000003</v>
      </c>
      <c r="C24" s="774">
        <v>5897171.9199999999</v>
      </c>
      <c r="D24" s="774">
        <v>5929980137.2399998</v>
      </c>
      <c r="H24" s="647"/>
    </row>
    <row r="25" spans="1:8">
      <c r="A25" s="772" t="s">
        <v>696</v>
      </c>
      <c r="B25" s="774">
        <v>27933640</v>
      </c>
      <c r="C25" s="774">
        <v>5814218.1600000001</v>
      </c>
      <c r="D25" s="774">
        <v>5701762160.6099997</v>
      </c>
    </row>
    <row r="26" spans="1:8">
      <c r="A26" s="772" t="s">
        <v>909</v>
      </c>
      <c r="B26" s="774">
        <v>26077968.09</v>
      </c>
      <c r="C26" s="774">
        <v>5941982.1500000004</v>
      </c>
      <c r="D26" s="774">
        <v>5736476640.1199989</v>
      </c>
    </row>
    <row r="27" spans="1:8">
      <c r="A27" s="772" t="s">
        <v>930</v>
      </c>
      <c r="B27" s="774">
        <v>26962504.780000001</v>
      </c>
      <c r="C27" s="774">
        <v>643361182.92999995</v>
      </c>
      <c r="D27" s="774">
        <v>4887481299.5200005</v>
      </c>
    </row>
    <row r="28" spans="1:8">
      <c r="A28" s="772" t="s">
        <v>939</v>
      </c>
      <c r="B28" s="774">
        <v>35330535.030000001</v>
      </c>
      <c r="C28" s="774">
        <v>674308740.87000012</v>
      </c>
      <c r="D28" s="774">
        <v>5051461411.3599997</v>
      </c>
    </row>
    <row r="29" spans="1:8">
      <c r="A29" s="772" t="s">
        <v>993</v>
      </c>
      <c r="B29" s="774">
        <v>28523526.240000002</v>
      </c>
      <c r="C29" s="774">
        <v>689369248.30999994</v>
      </c>
      <c r="D29" s="774">
        <v>5033734212.2300005</v>
      </c>
    </row>
    <row r="30" spans="1:8">
      <c r="A30" s="772" t="s">
        <v>1054</v>
      </c>
      <c r="B30" s="774">
        <v>23106079.199999999</v>
      </c>
      <c r="C30" s="774">
        <v>446254295.61000001</v>
      </c>
      <c r="D30" s="774">
        <v>4762517597.2600002</v>
      </c>
    </row>
    <row r="31" spans="1:8">
      <c r="A31" s="327" t="s">
        <v>1154</v>
      </c>
      <c r="B31" s="774">
        <v>25085759.48</v>
      </c>
      <c r="C31" s="774">
        <v>466382089.70999998</v>
      </c>
      <c r="D31" s="774">
        <v>4767162185.4899998</v>
      </c>
    </row>
    <row r="32" spans="1:8">
      <c r="A32" s="872" t="s">
        <v>1409</v>
      </c>
      <c r="B32" s="774">
        <v>24967072.579999998</v>
      </c>
      <c r="C32" s="774">
        <v>476551769.30000001</v>
      </c>
      <c r="D32" s="774">
        <v>4788638479.9700003</v>
      </c>
    </row>
    <row r="33" spans="1:10">
      <c r="A33" s="827" t="s">
        <v>931</v>
      </c>
    </row>
    <row r="34" spans="1:10">
      <c r="A34" s="587" t="s">
        <v>942</v>
      </c>
    </row>
    <row r="36" spans="1:10" s="768" customFormat="1">
      <c r="A36" s="151" t="s">
        <v>751</v>
      </c>
      <c r="B36" s="327"/>
      <c r="C36" s="327"/>
      <c r="D36" s="327"/>
      <c r="E36" s="327"/>
      <c r="F36" s="327"/>
      <c r="G36" s="327"/>
      <c r="H36" s="327"/>
      <c r="I36" s="327"/>
      <c r="J36" s="327"/>
    </row>
    <row r="37" spans="1:10">
      <c r="A37" s="767" t="s">
        <v>752</v>
      </c>
      <c r="B37" s="768"/>
      <c r="C37" s="768"/>
      <c r="D37" s="768"/>
      <c r="E37" s="768"/>
      <c r="F37" s="768"/>
      <c r="G37" s="768"/>
      <c r="H37" s="768"/>
      <c r="I37" s="768"/>
      <c r="J37" s="768"/>
    </row>
    <row r="38" spans="1:10" s="769" customFormat="1">
      <c r="A38" s="327"/>
      <c r="B38" s="327"/>
      <c r="C38" s="327"/>
      <c r="D38" s="327"/>
      <c r="E38" s="327"/>
      <c r="F38" s="327"/>
      <c r="G38" s="327"/>
      <c r="H38" s="327"/>
      <c r="I38" s="327"/>
      <c r="J38" s="327"/>
    </row>
    <row r="39" spans="1:10" s="769" customFormat="1">
      <c r="C39" s="140" t="s">
        <v>697</v>
      </c>
    </row>
    <row r="40" spans="1:10" ht="52.8">
      <c r="A40" s="791" t="s">
        <v>746</v>
      </c>
      <c r="B40" s="771" t="s">
        <v>698</v>
      </c>
      <c r="C40" s="771" t="s">
        <v>699</v>
      </c>
      <c r="D40" s="769"/>
      <c r="E40" s="769"/>
      <c r="F40" s="769"/>
      <c r="G40" s="769"/>
      <c r="H40" s="769"/>
      <c r="I40" s="769"/>
      <c r="J40" s="769"/>
    </row>
    <row r="41" spans="1:10">
      <c r="A41" s="772" t="s">
        <v>695</v>
      </c>
      <c r="B41" s="774">
        <v>623129448.79999995</v>
      </c>
      <c r="C41" s="774">
        <v>64811847923.330002</v>
      </c>
    </row>
    <row r="42" spans="1:10">
      <c r="A42" s="772" t="s">
        <v>696</v>
      </c>
      <c r="B42" s="774">
        <v>677304983.26999998</v>
      </c>
      <c r="C42" s="774">
        <v>65327948714.93</v>
      </c>
    </row>
    <row r="43" spans="1:10">
      <c r="A43" s="772" t="s">
        <v>909</v>
      </c>
      <c r="B43" s="774">
        <v>687319465.50000012</v>
      </c>
      <c r="C43" s="774">
        <v>67079325238.159996</v>
      </c>
    </row>
    <row r="44" spans="1:10">
      <c r="A44" s="772" t="s">
        <v>930</v>
      </c>
      <c r="B44" s="774">
        <v>883191040.87</v>
      </c>
      <c r="C44" s="774">
        <v>63704837486.640007</v>
      </c>
      <c r="D44" s="760"/>
      <c r="E44" s="760"/>
      <c r="F44" s="760"/>
      <c r="G44" s="760"/>
      <c r="H44" s="760"/>
      <c r="I44" s="760"/>
      <c r="J44" s="760"/>
    </row>
    <row r="45" spans="1:10">
      <c r="A45" s="772" t="s">
        <v>939</v>
      </c>
      <c r="B45" s="774">
        <v>958580449.08000004</v>
      </c>
      <c r="C45" s="774">
        <v>64060198640.399994</v>
      </c>
      <c r="H45" s="647"/>
    </row>
    <row r="46" spans="1:10">
      <c r="A46" s="772" t="s">
        <v>993</v>
      </c>
      <c r="B46" s="774">
        <v>952430859.49999988</v>
      </c>
      <c r="C46" s="774">
        <v>71879828164.23999</v>
      </c>
    </row>
    <row r="47" spans="1:10">
      <c r="A47" s="772" t="s">
        <v>1054</v>
      </c>
      <c r="B47" s="774">
        <v>1055282770.03</v>
      </c>
      <c r="C47" s="774">
        <v>64379615908.760002</v>
      </c>
    </row>
    <row r="48" spans="1:10">
      <c r="A48" s="327" t="s">
        <v>1154</v>
      </c>
      <c r="B48" s="774">
        <v>1556161632.3999999</v>
      </c>
      <c r="C48" s="774">
        <v>74137097962.550003</v>
      </c>
    </row>
    <row r="49" spans="1:10">
      <c r="A49" s="872" t="s">
        <v>1409</v>
      </c>
      <c r="B49" s="774">
        <v>1576542951.0999999</v>
      </c>
      <c r="C49" s="774">
        <v>74376441449.460007</v>
      </c>
    </row>
    <row r="50" spans="1:10">
      <c r="A50" s="288" t="s">
        <v>913</v>
      </c>
    </row>
    <row r="51" spans="1:10">
      <c r="A51" s="825" t="s">
        <v>914</v>
      </c>
    </row>
    <row r="53" spans="1:10">
      <c r="A53" s="151" t="s">
        <v>968</v>
      </c>
    </row>
    <row r="54" spans="1:10" ht="15" customHeight="1">
      <c r="A54" s="767" t="s">
        <v>969</v>
      </c>
    </row>
    <row r="55" spans="1:10" ht="15" customHeight="1">
      <c r="J55" s="140" t="s">
        <v>697</v>
      </c>
    </row>
    <row r="56" spans="1:10" ht="55.2">
      <c r="A56" s="764"/>
      <c r="B56" s="944" t="s">
        <v>984</v>
      </c>
      <c r="C56" s="944"/>
      <c r="D56" s="944"/>
      <c r="E56" s="944"/>
      <c r="F56" s="944"/>
      <c r="G56" s="944"/>
      <c r="H56" s="944"/>
      <c r="I56" s="944"/>
      <c r="J56" s="944"/>
    </row>
    <row r="57" spans="1:10" ht="70.2">
      <c r="A57" s="791" t="s">
        <v>746</v>
      </c>
      <c r="B57" s="858" t="s">
        <v>985</v>
      </c>
      <c r="C57" s="858" t="s">
        <v>986</v>
      </c>
      <c r="D57" s="858" t="s">
        <v>987</v>
      </c>
      <c r="E57" s="858" t="s">
        <v>988</v>
      </c>
      <c r="F57" s="858" t="s">
        <v>989</v>
      </c>
      <c r="G57" s="858" t="s">
        <v>990</v>
      </c>
      <c r="H57" s="871" t="s">
        <v>991</v>
      </c>
      <c r="I57" s="871" t="s">
        <v>992</v>
      </c>
      <c r="J57" s="858" t="s">
        <v>970</v>
      </c>
    </row>
    <row r="58" spans="1:10">
      <c r="A58" s="872" t="s">
        <v>930</v>
      </c>
      <c r="B58" s="855">
        <v>2205052261.21</v>
      </c>
      <c r="C58" s="855">
        <v>40115071.869999997</v>
      </c>
      <c r="D58" s="855">
        <v>225998943.99000001</v>
      </c>
      <c r="E58" s="855">
        <v>0</v>
      </c>
      <c r="F58" s="855">
        <v>0</v>
      </c>
      <c r="G58" s="855">
        <v>103088815.43000001</v>
      </c>
      <c r="H58" s="855">
        <v>0</v>
      </c>
      <c r="I58" s="855">
        <v>23822548</v>
      </c>
      <c r="J58" s="855">
        <v>2598077640.4999995</v>
      </c>
    </row>
    <row r="59" spans="1:10">
      <c r="A59" s="872" t="s">
        <v>939</v>
      </c>
      <c r="B59" s="855">
        <v>2421756293.1199999</v>
      </c>
      <c r="C59" s="855">
        <v>10326553.619999999</v>
      </c>
      <c r="D59" s="855">
        <v>0</v>
      </c>
      <c r="E59" s="855">
        <v>0</v>
      </c>
      <c r="F59" s="855">
        <v>0</v>
      </c>
      <c r="G59" s="855">
        <v>96472811.489999995</v>
      </c>
      <c r="H59" s="855">
        <v>0</v>
      </c>
      <c r="I59" s="855">
        <v>14989259</v>
      </c>
      <c r="J59" s="855">
        <v>2543544917.2299995</v>
      </c>
    </row>
    <row r="60" spans="1:10">
      <c r="A60" s="872" t="s">
        <v>993</v>
      </c>
      <c r="B60" s="855">
        <v>2053200805.8699999</v>
      </c>
      <c r="C60" s="855">
        <v>21168125.230000019</v>
      </c>
      <c r="D60" s="855">
        <v>0</v>
      </c>
      <c r="E60" s="855">
        <v>0</v>
      </c>
      <c r="F60" s="855">
        <v>0</v>
      </c>
      <c r="G60" s="855">
        <v>43779936.980000004</v>
      </c>
      <c r="H60" s="855">
        <v>0</v>
      </c>
      <c r="I60" s="855">
        <v>34833088.239999995</v>
      </c>
      <c r="J60" s="855">
        <v>2152981956.3199997</v>
      </c>
    </row>
    <row r="61" spans="1:10">
      <c r="A61" s="872" t="s">
        <v>1054</v>
      </c>
      <c r="B61" s="855">
        <v>3248325997.1374593</v>
      </c>
      <c r="C61" s="855">
        <v>15779178.74418975</v>
      </c>
      <c r="D61" s="855">
        <v>0</v>
      </c>
      <c r="E61" s="855">
        <v>0</v>
      </c>
      <c r="F61" s="855">
        <v>0</v>
      </c>
      <c r="G61" s="855">
        <v>60032322.7324</v>
      </c>
      <c r="H61" s="855">
        <v>0</v>
      </c>
      <c r="I61" s="855">
        <v>8669671.3699999992</v>
      </c>
      <c r="J61" s="855">
        <v>3332807169.9840488</v>
      </c>
    </row>
    <row r="62" spans="1:10">
      <c r="A62" s="872" t="s">
        <v>1154</v>
      </c>
      <c r="B62" s="855">
        <v>1065610680.5776603</v>
      </c>
      <c r="C62" s="855">
        <v>2361570.7503999993</v>
      </c>
      <c r="D62" s="855">
        <v>0</v>
      </c>
      <c r="E62" s="855">
        <v>0</v>
      </c>
      <c r="F62" s="855">
        <v>0</v>
      </c>
      <c r="G62" s="855">
        <v>74187470.391000003</v>
      </c>
      <c r="H62" s="855">
        <v>0</v>
      </c>
      <c r="I62" s="855">
        <v>16743858.124341002</v>
      </c>
      <c r="J62" s="855">
        <v>1158903579.8434012</v>
      </c>
    </row>
    <row r="63" spans="1:10">
      <c r="A63" s="872" t="s">
        <v>1409</v>
      </c>
      <c r="B63" s="855">
        <v>1226025283.1185656</v>
      </c>
      <c r="C63" s="855">
        <v>782433.43800000008</v>
      </c>
      <c r="D63" s="855">
        <v>0</v>
      </c>
      <c r="E63" s="855">
        <v>0</v>
      </c>
      <c r="F63" s="855">
        <v>0</v>
      </c>
      <c r="G63" s="855">
        <v>1830368.923</v>
      </c>
      <c r="H63" s="855">
        <v>0</v>
      </c>
      <c r="I63" s="855">
        <v>6640210.54</v>
      </c>
      <c r="J63" s="855">
        <v>1235278296.0195656</v>
      </c>
    </row>
    <row r="64" spans="1:10">
      <c r="A64" s="34"/>
      <c r="B64" s="770"/>
    </row>
    <row r="65" spans="1:10">
      <c r="A65" s="34" t="s">
        <v>547</v>
      </c>
    </row>
    <row r="69" spans="1:10">
      <c r="A69" s="645" t="s">
        <v>90</v>
      </c>
    </row>
    <row r="74" spans="1:10">
      <c r="J74" s="35" t="s">
        <v>1532</v>
      </c>
    </row>
    <row r="105" spans="2:2">
      <c r="B105" s="770"/>
    </row>
    <row r="106" spans="2:2">
      <c r="B106" s="775"/>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7"/>
  <sheetViews>
    <sheetView showGridLines="0" zoomScaleNormal="100" workbookViewId="0">
      <pane ySplit="10" topLeftCell="A11" activePane="bottomLeft" state="frozen"/>
      <selection pane="bottomLeft"/>
    </sheetView>
  </sheetViews>
  <sheetFormatPr defaultRowHeight="14.4"/>
  <cols>
    <col min="1" max="1" width="31.88671875" customWidth="1"/>
    <col min="2" max="2" width="11.109375" bestFit="1" customWidth="1"/>
    <col min="3" max="3" width="14.44140625" customWidth="1"/>
    <col min="4" max="4" width="33.44140625" customWidth="1"/>
    <col min="5" max="5" width="6.44140625" bestFit="1" customWidth="1"/>
    <col min="6" max="6" width="6.109375" customWidth="1"/>
    <col min="7" max="7" width="8" style="272" customWidth="1"/>
    <col min="8" max="8" width="11.88671875" bestFit="1" customWidth="1"/>
    <col min="9" max="9" width="11.6640625" bestFit="1" customWidth="1"/>
    <col min="10" max="10" width="9.109375" bestFit="1" customWidth="1"/>
    <col min="11" max="11" width="8.109375" bestFit="1" customWidth="1"/>
    <col min="12" max="12" width="8.88671875" customWidth="1"/>
    <col min="13" max="14" width="9.109375" customWidth="1"/>
    <col min="15" max="15" width="10.109375" customWidth="1"/>
    <col min="16" max="16" width="12.88671875" bestFit="1" customWidth="1"/>
    <col min="17" max="17" width="10.109375" bestFit="1" customWidth="1"/>
  </cols>
  <sheetData>
    <row r="1" spans="1:19" ht="15" customHeight="1">
      <c r="A1" s="632" t="s">
        <v>753</v>
      </c>
      <c r="B1" s="566"/>
      <c r="C1" s="566"/>
      <c r="D1" s="566"/>
      <c r="E1" s="567"/>
      <c r="F1" s="567"/>
      <c r="G1" s="567"/>
      <c r="H1" s="567"/>
      <c r="I1" s="567"/>
      <c r="J1" s="567"/>
      <c r="K1" s="567"/>
      <c r="L1" s="567"/>
    </row>
    <row r="2" spans="1:19" ht="15" customHeight="1">
      <c r="A2" s="633" t="s">
        <v>754</v>
      </c>
      <c r="B2" s="569"/>
      <c r="C2" s="569"/>
      <c r="D2" s="569"/>
      <c r="E2" s="569"/>
      <c r="F2" s="569"/>
      <c r="G2" s="569"/>
      <c r="H2" s="569"/>
      <c r="I2" s="569"/>
      <c r="J2" s="567"/>
      <c r="K2" s="567"/>
      <c r="L2" s="567"/>
    </row>
    <row r="3" spans="1:19" s="272" customFormat="1">
      <c r="A3" s="568"/>
      <c r="B3" s="569"/>
      <c r="C3" s="569"/>
      <c r="D3" s="569"/>
      <c r="E3" s="569"/>
      <c r="F3" s="569"/>
      <c r="G3" s="569"/>
      <c r="H3" s="569"/>
      <c r="I3" s="569"/>
      <c r="J3" s="567"/>
      <c r="K3" s="567"/>
      <c r="L3" s="567"/>
    </row>
    <row r="4" spans="1:19" ht="12.75" customHeight="1">
      <c r="A4" s="142" t="s">
        <v>755</v>
      </c>
    </row>
    <row r="5" spans="1:19" ht="12.75" customHeight="1">
      <c r="A5" s="560" t="s">
        <v>756</v>
      </c>
      <c r="H5" s="272"/>
      <c r="I5" s="272"/>
    </row>
    <row r="6" spans="1:19" ht="12.75" customHeight="1">
      <c r="F6" s="140"/>
      <c r="G6" s="140"/>
      <c r="H6" s="1169" t="str">
        <f>Naslovnica!A20</f>
        <v>Prosinac 2020.</v>
      </c>
      <c r="I6" s="1169"/>
    </row>
    <row r="7" spans="1:19" ht="12.75" customHeight="1">
      <c r="F7" s="294"/>
      <c r="G7" s="294"/>
      <c r="H7" s="1170" t="str">
        <f>Naslovnica!A24</f>
        <v>December 2020</v>
      </c>
      <c r="I7" s="1170"/>
    </row>
    <row r="8" spans="1:19" ht="15" customHeight="1">
      <c r="A8" s="591"/>
      <c r="B8" s="592"/>
      <c r="C8" s="592"/>
      <c r="D8" s="592"/>
      <c r="E8" s="592"/>
      <c r="F8" s="592"/>
      <c r="G8" s="592"/>
      <c r="H8" s="796"/>
      <c r="I8" s="796"/>
      <c r="J8" s="593"/>
      <c r="K8" s="1168" t="s">
        <v>1596</v>
      </c>
      <c r="L8" s="1168"/>
    </row>
    <row r="9" spans="1:19" ht="30.6">
      <c r="A9" s="594" t="s">
        <v>78</v>
      </c>
      <c r="B9" s="595" t="s">
        <v>189</v>
      </c>
      <c r="C9" s="595" t="s">
        <v>190</v>
      </c>
      <c r="D9" s="596" t="s">
        <v>79</v>
      </c>
      <c r="E9" s="595" t="s">
        <v>118</v>
      </c>
      <c r="F9" s="595" t="s">
        <v>157</v>
      </c>
      <c r="G9" s="595" t="s">
        <v>710</v>
      </c>
      <c r="H9" s="595" t="s">
        <v>857</v>
      </c>
      <c r="I9" s="595" t="s">
        <v>859</v>
      </c>
      <c r="J9" s="595" t="s">
        <v>703</v>
      </c>
      <c r="K9" s="595" t="s">
        <v>708</v>
      </c>
      <c r="L9" s="595" t="s">
        <v>63</v>
      </c>
    </row>
    <row r="10" spans="1:19" ht="30.6">
      <c r="A10" s="597" t="s">
        <v>235</v>
      </c>
      <c r="B10" s="598" t="s">
        <v>192</v>
      </c>
      <c r="C10" s="598" t="s">
        <v>191</v>
      </c>
      <c r="D10" s="599" t="s">
        <v>80</v>
      </c>
      <c r="E10" s="598" t="s">
        <v>506</v>
      </c>
      <c r="F10" s="598" t="s">
        <v>158</v>
      </c>
      <c r="G10" s="600" t="s">
        <v>711</v>
      </c>
      <c r="H10" s="600" t="s">
        <v>858</v>
      </c>
      <c r="I10" s="600" t="s">
        <v>860</v>
      </c>
      <c r="J10" s="600" t="s">
        <v>852</v>
      </c>
      <c r="K10" s="600" t="s">
        <v>284</v>
      </c>
      <c r="L10" s="600" t="s">
        <v>285</v>
      </c>
    </row>
    <row r="11" spans="1:19" ht="12.75" customHeight="1">
      <c r="A11" s="136" t="s">
        <v>1161</v>
      </c>
      <c r="B11" s="194">
        <v>28508707379</v>
      </c>
      <c r="C11" s="446" t="s">
        <v>1162</v>
      </c>
      <c r="D11" s="446" t="s">
        <v>1163</v>
      </c>
      <c r="E11" s="447" t="s">
        <v>1164</v>
      </c>
      <c r="F11" s="447" t="s">
        <v>933</v>
      </c>
      <c r="G11" s="447" t="s">
        <v>1165</v>
      </c>
      <c r="H11" s="448">
        <v>34129780.149999999</v>
      </c>
      <c r="I11" s="449">
        <v>1312.2177975842988</v>
      </c>
      <c r="J11" s="450">
        <v>1.4195973452908905E-2</v>
      </c>
      <c r="K11" s="450">
        <v>2.0417503804089909E-2</v>
      </c>
      <c r="L11" s="450">
        <v>-9.6176934289469718E-2</v>
      </c>
      <c r="M11" s="301"/>
      <c r="N11" s="301"/>
      <c r="O11" s="301"/>
      <c r="P11" s="167"/>
      <c r="Q11" s="200"/>
      <c r="R11" s="77"/>
      <c r="S11" s="77"/>
    </row>
    <row r="12" spans="1:19" ht="12.75" customHeight="1">
      <c r="A12" s="136" t="s">
        <v>1166</v>
      </c>
      <c r="B12" s="194">
        <v>26655747081</v>
      </c>
      <c r="C12" s="446" t="s">
        <v>1167</v>
      </c>
      <c r="D12" s="446" t="s">
        <v>1163</v>
      </c>
      <c r="E12" s="447" t="s">
        <v>1168</v>
      </c>
      <c r="F12" s="447" t="s">
        <v>933</v>
      </c>
      <c r="G12" s="447" t="s">
        <v>1169</v>
      </c>
      <c r="H12" s="448">
        <v>107650390.09</v>
      </c>
      <c r="I12" s="449">
        <v>183.01529397047491</v>
      </c>
      <c r="J12" s="450">
        <v>-2.1770365984726814E-3</v>
      </c>
      <c r="K12" s="450">
        <v>1.0975177129366687E-2</v>
      </c>
      <c r="L12" s="450">
        <v>-1.7540521530740483E-2</v>
      </c>
      <c r="M12" s="301"/>
      <c r="N12" s="301"/>
      <c r="O12" s="301"/>
      <c r="P12" s="167"/>
      <c r="Q12" s="200"/>
      <c r="R12" s="77"/>
      <c r="S12" s="77"/>
    </row>
    <row r="13" spans="1:19" ht="12.75" customHeight="1">
      <c r="A13" s="136" t="s">
        <v>1170</v>
      </c>
      <c r="B13" s="194">
        <v>12916294683</v>
      </c>
      <c r="C13" s="446" t="s">
        <v>1171</v>
      </c>
      <c r="D13" s="446" t="s">
        <v>1163</v>
      </c>
      <c r="E13" s="114" t="s">
        <v>1172</v>
      </c>
      <c r="F13" s="114" t="s">
        <v>933</v>
      </c>
      <c r="G13" s="114" t="s">
        <v>1169</v>
      </c>
      <c r="H13" s="448">
        <v>134351265.33000001</v>
      </c>
      <c r="I13" s="449">
        <v>119.85375247075035</v>
      </c>
      <c r="J13" s="450">
        <v>-2.6927495898677045E-2</v>
      </c>
      <c r="K13" s="450">
        <v>9.1583471797274107E-4</v>
      </c>
      <c r="L13" s="450">
        <v>7.1407755422006058E-3</v>
      </c>
      <c r="M13" s="301"/>
      <c r="N13" s="301"/>
      <c r="O13" s="301"/>
      <c r="P13" s="167"/>
      <c r="Q13" s="200"/>
      <c r="R13" s="77"/>
      <c r="S13" s="77"/>
    </row>
    <row r="14" spans="1:19" ht="12.75" customHeight="1">
      <c r="A14" s="136" t="s">
        <v>1173</v>
      </c>
      <c r="B14" s="194">
        <v>37695515978</v>
      </c>
      <c r="C14" s="446" t="s">
        <v>1174</v>
      </c>
      <c r="D14" s="446" t="s">
        <v>81</v>
      </c>
      <c r="E14" s="447" t="s">
        <v>1164</v>
      </c>
      <c r="F14" s="447" t="s">
        <v>933</v>
      </c>
      <c r="G14" s="447" t="s">
        <v>1169</v>
      </c>
      <c r="H14" s="448">
        <v>6247266.46</v>
      </c>
      <c r="I14" s="449">
        <v>73.230743052014702</v>
      </c>
      <c r="J14" s="450">
        <v>9.2907019505007682E-2</v>
      </c>
      <c r="K14" s="450">
        <v>9.2907019505007682E-2</v>
      </c>
      <c r="L14" s="450">
        <v>2.6223821566679462E-2</v>
      </c>
      <c r="M14" s="301"/>
      <c r="N14" s="301"/>
      <c r="O14" s="301"/>
      <c r="P14" s="167"/>
      <c r="Q14" s="200"/>
      <c r="R14" s="77"/>
      <c r="S14" s="77"/>
    </row>
    <row r="15" spans="1:19" ht="12.75" customHeight="1">
      <c r="A15" s="113" t="s">
        <v>1175</v>
      </c>
      <c r="B15" s="451" t="s">
        <v>1176</v>
      </c>
      <c r="C15" s="452" t="s">
        <v>1177</v>
      </c>
      <c r="D15" s="452" t="s">
        <v>92</v>
      </c>
      <c r="E15" s="114" t="s">
        <v>1172</v>
      </c>
      <c r="F15" s="114" t="s">
        <v>933</v>
      </c>
      <c r="G15" s="114" t="s">
        <v>1169</v>
      </c>
      <c r="H15" s="448">
        <v>27022673.030000001</v>
      </c>
      <c r="I15" s="449">
        <v>113.21565563604507</v>
      </c>
      <c r="J15" s="450">
        <v>-0.23404990187372599</v>
      </c>
      <c r="K15" s="450">
        <v>2.6915459897880467E-4</v>
      </c>
      <c r="L15" s="450">
        <v>6.3567393920009874E-3</v>
      </c>
      <c r="M15" s="301"/>
      <c r="N15" s="301"/>
      <c r="O15" s="301"/>
      <c r="P15" s="167"/>
      <c r="Q15" s="200"/>
      <c r="R15" s="77"/>
      <c r="S15" s="77"/>
    </row>
    <row r="16" spans="1:19" s="272" customFormat="1" ht="12.75" customHeight="1">
      <c r="A16" s="113" t="s">
        <v>1178</v>
      </c>
      <c r="B16" s="451">
        <v>56499633647</v>
      </c>
      <c r="C16" s="452" t="s">
        <v>1179</v>
      </c>
      <c r="D16" s="452" t="s">
        <v>117</v>
      </c>
      <c r="E16" s="114" t="s">
        <v>1172</v>
      </c>
      <c r="F16" s="114" t="s">
        <v>933</v>
      </c>
      <c r="G16" s="114" t="s">
        <v>1165</v>
      </c>
      <c r="H16" s="448">
        <v>1726227577.76</v>
      </c>
      <c r="I16" s="449">
        <v>993.91291362858442</v>
      </c>
      <c r="J16" s="450">
        <v>4.8587139251713651E-2</v>
      </c>
      <c r="K16" s="450">
        <v>1.1161644274959803E-2</v>
      </c>
      <c r="L16" s="450">
        <v>2.7163974110042233E-2</v>
      </c>
      <c r="M16" s="301"/>
      <c r="N16" s="301"/>
      <c r="O16" s="301"/>
      <c r="P16" s="167"/>
      <c r="Q16" s="200"/>
      <c r="R16" s="77"/>
      <c r="S16" s="77"/>
    </row>
    <row r="17" spans="1:19" s="272" customFormat="1" ht="12.75" customHeight="1">
      <c r="A17" s="113" t="s">
        <v>1180</v>
      </c>
      <c r="B17" s="451">
        <v>29300390100</v>
      </c>
      <c r="C17" s="452" t="s">
        <v>1181</v>
      </c>
      <c r="D17" s="452" t="s">
        <v>117</v>
      </c>
      <c r="E17" s="114" t="s">
        <v>1164</v>
      </c>
      <c r="F17" s="114" t="s">
        <v>933</v>
      </c>
      <c r="G17" s="114" t="s">
        <v>1165</v>
      </c>
      <c r="H17" s="448">
        <v>110137513.61</v>
      </c>
      <c r="I17" s="449">
        <v>629.65199310864807</v>
      </c>
      <c r="J17" s="450">
        <v>1.5902088801166725E-2</v>
      </c>
      <c r="K17" s="450">
        <v>1.5755099354146207E-2</v>
      </c>
      <c r="L17" s="450">
        <v>-3.0647010817752562E-4</v>
      </c>
      <c r="M17" s="301"/>
      <c r="N17" s="301"/>
      <c r="O17" s="301"/>
      <c r="P17" s="167"/>
      <c r="Q17" s="200"/>
      <c r="R17" s="77"/>
      <c r="S17" s="77"/>
    </row>
    <row r="18" spans="1:19" s="272" customFormat="1" ht="12.75" customHeight="1">
      <c r="A18" s="113" t="s">
        <v>1182</v>
      </c>
      <c r="B18" s="451" t="s">
        <v>1183</v>
      </c>
      <c r="C18" s="452" t="s">
        <v>1184</v>
      </c>
      <c r="D18" s="452" t="s">
        <v>117</v>
      </c>
      <c r="E18" s="114" t="s">
        <v>1185</v>
      </c>
      <c r="F18" s="114"/>
      <c r="G18" s="114" t="s">
        <v>1165</v>
      </c>
      <c r="H18" s="448">
        <v>69765144.109999999</v>
      </c>
      <c r="I18" s="449">
        <v>778.13154150853688</v>
      </c>
      <c r="J18" s="450">
        <v>0.51146175030802765</v>
      </c>
      <c r="K18" s="450">
        <v>1.0629275200647825E-2</v>
      </c>
      <c r="L18" s="450">
        <v>1.3565785406093323E-2</v>
      </c>
      <c r="M18" s="301"/>
      <c r="N18" s="301"/>
      <c r="O18" s="301"/>
      <c r="P18" s="167"/>
      <c r="Q18" s="200"/>
      <c r="R18" s="77"/>
      <c r="S18" s="77"/>
    </row>
    <row r="19" spans="1:19" s="272" customFormat="1" ht="12.75" customHeight="1">
      <c r="A19" s="113" t="s">
        <v>1186</v>
      </c>
      <c r="B19" s="451">
        <v>96069213114</v>
      </c>
      <c r="C19" s="452" t="s">
        <v>1187</v>
      </c>
      <c r="D19" s="452" t="s">
        <v>117</v>
      </c>
      <c r="E19" s="114" t="s">
        <v>1172</v>
      </c>
      <c r="F19" s="114" t="s">
        <v>933</v>
      </c>
      <c r="G19" s="114" t="s">
        <v>1169</v>
      </c>
      <c r="H19" s="448">
        <v>395236140.18000001</v>
      </c>
      <c r="I19" s="449">
        <v>155.55738375006496</v>
      </c>
      <c r="J19" s="450">
        <v>2.7857277189861973E-2</v>
      </c>
      <c r="K19" s="450">
        <v>3.4878710756991449E-3</v>
      </c>
      <c r="L19" s="450">
        <v>1.8807367731072056E-2</v>
      </c>
      <c r="M19" s="301"/>
      <c r="N19" s="301"/>
      <c r="O19" s="301"/>
      <c r="P19" s="167"/>
      <c r="Q19" s="200"/>
      <c r="R19" s="77"/>
      <c r="S19" s="77"/>
    </row>
    <row r="20" spans="1:19" s="272" customFormat="1" ht="12.75" customHeight="1">
      <c r="A20" s="113" t="s">
        <v>1188</v>
      </c>
      <c r="B20" s="451">
        <v>15448763136</v>
      </c>
      <c r="C20" s="452" t="s">
        <v>1189</v>
      </c>
      <c r="D20" s="452" t="s">
        <v>117</v>
      </c>
      <c r="E20" s="114" t="s">
        <v>1172</v>
      </c>
      <c r="F20" s="114" t="s">
        <v>933</v>
      </c>
      <c r="G20" s="114" t="s">
        <v>1165</v>
      </c>
      <c r="H20" s="448">
        <v>372212283.92000002</v>
      </c>
      <c r="I20" s="449">
        <v>906.95150169018984</v>
      </c>
      <c r="J20" s="450">
        <v>4.8437416854918425E-4</v>
      </c>
      <c r="K20" s="450">
        <v>4.3948767975874325E-3</v>
      </c>
      <c r="L20" s="450">
        <v>3.4308443548694445E-2</v>
      </c>
      <c r="M20" s="301"/>
      <c r="N20" s="301"/>
      <c r="O20" s="301"/>
      <c r="P20" s="167"/>
      <c r="Q20" s="200"/>
      <c r="R20" s="77"/>
      <c r="S20" s="77"/>
    </row>
    <row r="21" spans="1:19" s="272" customFormat="1" ht="12.75" customHeight="1">
      <c r="A21" s="460" t="s">
        <v>1190</v>
      </c>
      <c r="B21" s="451">
        <v>66973781540</v>
      </c>
      <c r="C21" s="452" t="s">
        <v>1191</v>
      </c>
      <c r="D21" s="452" t="s">
        <v>938</v>
      </c>
      <c r="E21" s="114" t="s">
        <v>1168</v>
      </c>
      <c r="F21" s="114" t="s">
        <v>933</v>
      </c>
      <c r="G21" s="114" t="s">
        <v>1169</v>
      </c>
      <c r="H21" s="448">
        <v>11115482.509500001</v>
      </c>
      <c r="I21" s="449">
        <v>125.18894245343974</v>
      </c>
      <c r="J21" s="450">
        <v>0.28075740153223872</v>
      </c>
      <c r="K21" s="450">
        <v>2.0163356042609326E-2</v>
      </c>
      <c r="L21" s="450">
        <v>-6.1869784512960213E-2</v>
      </c>
      <c r="M21" s="301"/>
      <c r="N21" s="301"/>
      <c r="O21" s="301"/>
      <c r="P21" s="167"/>
      <c r="Q21" s="200"/>
      <c r="R21" s="77"/>
      <c r="S21" s="77"/>
    </row>
    <row r="22" spans="1:19" ht="12.75" customHeight="1">
      <c r="A22" s="113" t="s">
        <v>1192</v>
      </c>
      <c r="B22" s="451">
        <v>16642777540</v>
      </c>
      <c r="C22" s="452" t="s">
        <v>1193</v>
      </c>
      <c r="D22" s="452" t="s">
        <v>938</v>
      </c>
      <c r="E22" s="114" t="s">
        <v>1164</v>
      </c>
      <c r="F22" s="114" t="s">
        <v>933</v>
      </c>
      <c r="G22" s="114" t="s">
        <v>1165</v>
      </c>
      <c r="H22" s="448">
        <v>6147290.7300000004</v>
      </c>
      <c r="I22" s="449">
        <v>743.89448524591307</v>
      </c>
      <c r="J22" s="450">
        <v>-6.1680951235836723E-2</v>
      </c>
      <c r="K22" s="450">
        <v>3.6461321980047812E-2</v>
      </c>
      <c r="L22" s="450">
        <v>4.9825227818274254E-3</v>
      </c>
      <c r="M22" s="301"/>
      <c r="N22" s="301"/>
      <c r="O22" s="301"/>
      <c r="P22" s="167"/>
      <c r="Q22" s="200"/>
      <c r="R22" s="77"/>
      <c r="S22" s="77"/>
    </row>
    <row r="23" spans="1:19" ht="12.75" customHeight="1">
      <c r="A23" s="460" t="s">
        <v>1194</v>
      </c>
      <c r="B23" s="451">
        <v>30082084002</v>
      </c>
      <c r="C23" s="452" t="s">
        <v>1195</v>
      </c>
      <c r="D23" s="452" t="s">
        <v>938</v>
      </c>
      <c r="E23" s="114" t="s">
        <v>1185</v>
      </c>
      <c r="F23" s="114" t="s">
        <v>933</v>
      </c>
      <c r="G23" s="114" t="s">
        <v>1169</v>
      </c>
      <c r="H23" s="448">
        <v>6248864.6299999999</v>
      </c>
      <c r="I23" s="449">
        <v>7.3950302216249346</v>
      </c>
      <c r="J23" s="450">
        <v>-5.4786559503389398E-2</v>
      </c>
      <c r="K23" s="450">
        <v>2.0457374957850938E-2</v>
      </c>
      <c r="L23" s="450">
        <v>-0.16945371362217898</v>
      </c>
      <c r="M23" s="301"/>
      <c r="N23" s="301"/>
      <c r="O23" s="301"/>
      <c r="P23" s="167"/>
      <c r="Q23" s="200"/>
      <c r="R23" s="77"/>
      <c r="S23" s="77"/>
    </row>
    <row r="24" spans="1:19" ht="12.75" customHeight="1">
      <c r="A24" s="113" t="s">
        <v>1196</v>
      </c>
      <c r="B24" s="194">
        <v>44832307529</v>
      </c>
      <c r="C24" s="446" t="s">
        <v>1197</v>
      </c>
      <c r="D24" s="452" t="s">
        <v>938</v>
      </c>
      <c r="E24" s="114" t="s">
        <v>1164</v>
      </c>
      <c r="F24" s="114" t="s">
        <v>933</v>
      </c>
      <c r="G24" s="114" t="s">
        <v>1165</v>
      </c>
      <c r="H24" s="453">
        <v>18497773.399999999</v>
      </c>
      <c r="I24" s="454">
        <v>919.58815010894966</v>
      </c>
      <c r="J24" s="450">
        <v>0.10329051121408361</v>
      </c>
      <c r="K24" s="450">
        <v>1.4523852338978793E-2</v>
      </c>
      <c r="L24" s="450">
        <v>-0.11444615542560399</v>
      </c>
      <c r="M24" s="301"/>
      <c r="N24" s="301"/>
      <c r="O24" s="301"/>
      <c r="P24" s="167"/>
      <c r="Q24" s="200"/>
      <c r="R24" s="77"/>
      <c r="S24" s="77"/>
    </row>
    <row r="25" spans="1:19" ht="12.75" customHeight="1">
      <c r="A25" s="455" t="s">
        <v>1198</v>
      </c>
      <c r="B25" s="456" t="s">
        <v>1199</v>
      </c>
      <c r="C25" s="945" t="s">
        <v>1200</v>
      </c>
      <c r="D25" s="452" t="s">
        <v>938</v>
      </c>
      <c r="E25" s="447" t="s">
        <v>1172</v>
      </c>
      <c r="F25" s="447" t="s">
        <v>933</v>
      </c>
      <c r="G25" s="447" t="s">
        <v>1169</v>
      </c>
      <c r="H25" s="115">
        <v>9954842.6099999994</v>
      </c>
      <c r="I25" s="116">
        <v>1017.1746769016935</v>
      </c>
      <c r="J25" s="450">
        <v>4.1281088199894178E-2</v>
      </c>
      <c r="K25" s="450">
        <v>-1.2218364938687554E-4</v>
      </c>
      <c r="L25" s="450">
        <v>3.4130678111150559E-3</v>
      </c>
      <c r="M25" s="301"/>
      <c r="N25" s="301"/>
      <c r="O25" s="301"/>
      <c r="P25" s="167"/>
      <c r="Q25" s="200"/>
      <c r="R25" s="77"/>
      <c r="S25" s="77"/>
    </row>
    <row r="26" spans="1:19" ht="12.75" customHeight="1">
      <c r="A26" s="113" t="s">
        <v>1201</v>
      </c>
      <c r="B26" s="194">
        <v>30290598804</v>
      </c>
      <c r="C26" s="446" t="s">
        <v>1202</v>
      </c>
      <c r="D26" s="452" t="s">
        <v>938</v>
      </c>
      <c r="E26" s="114" t="s">
        <v>1164</v>
      </c>
      <c r="F26" s="114" t="s">
        <v>933</v>
      </c>
      <c r="G26" s="114" t="s">
        <v>1169</v>
      </c>
      <c r="H26" s="448">
        <v>32313147.469999999</v>
      </c>
      <c r="I26" s="449">
        <v>6.0330335541727944</v>
      </c>
      <c r="J26" s="450">
        <v>6.241961557245812E-2</v>
      </c>
      <c r="K26" s="450">
        <v>5.544283679550599E-2</v>
      </c>
      <c r="L26" s="450">
        <v>-0.16157605864286628</v>
      </c>
      <c r="M26" s="301"/>
      <c r="N26" s="301"/>
      <c r="O26" s="301"/>
      <c r="P26" s="167"/>
      <c r="Q26" s="200"/>
      <c r="R26" s="77"/>
      <c r="S26" s="77"/>
    </row>
    <row r="27" spans="1:19" ht="12.75" customHeight="1">
      <c r="A27" s="136" t="s">
        <v>1203</v>
      </c>
      <c r="B27" s="194">
        <v>10423796399</v>
      </c>
      <c r="C27" s="446" t="s">
        <v>1204</v>
      </c>
      <c r="D27" s="452" t="s">
        <v>938</v>
      </c>
      <c r="E27" s="114" t="s">
        <v>1172</v>
      </c>
      <c r="F27" s="114" t="s">
        <v>933</v>
      </c>
      <c r="G27" s="114" t="s">
        <v>1169</v>
      </c>
      <c r="H27" s="448">
        <v>80244334.5</v>
      </c>
      <c r="I27" s="449">
        <v>1418.5947229503956</v>
      </c>
      <c r="J27" s="450">
        <v>-8.2809183195031721E-4</v>
      </c>
      <c r="K27" s="450">
        <v>-4.0028515785894836E-4</v>
      </c>
      <c r="L27" s="450">
        <v>8.8937182946691173E-3</v>
      </c>
      <c r="M27" s="301"/>
      <c r="N27" s="301"/>
      <c r="O27" s="301"/>
      <c r="P27" s="167"/>
      <c r="Q27" s="200"/>
      <c r="R27" s="77"/>
      <c r="S27" s="77"/>
    </row>
    <row r="28" spans="1:19" ht="12.75" customHeight="1">
      <c r="A28" s="113" t="s">
        <v>1205</v>
      </c>
      <c r="B28" s="194">
        <v>86292133603</v>
      </c>
      <c r="C28" s="446" t="s">
        <v>1206</v>
      </c>
      <c r="D28" s="452" t="s">
        <v>938</v>
      </c>
      <c r="E28" s="114" t="s">
        <v>1185</v>
      </c>
      <c r="F28" s="114" t="s">
        <v>933</v>
      </c>
      <c r="G28" s="114" t="s">
        <v>1169</v>
      </c>
      <c r="H28" s="448">
        <v>13832900.060000001</v>
      </c>
      <c r="I28" s="449">
        <v>18.86381790767085</v>
      </c>
      <c r="J28" s="450">
        <v>9.8567144793443529E-2</v>
      </c>
      <c r="K28" s="450">
        <v>1.0349732951303148E-2</v>
      </c>
      <c r="L28" s="450">
        <v>8.1124501726436815E-2</v>
      </c>
      <c r="M28" s="301"/>
      <c r="N28" s="301"/>
      <c r="O28" s="301"/>
      <c r="P28" s="167"/>
      <c r="Q28" s="200"/>
      <c r="R28" s="77"/>
      <c r="S28" s="77"/>
    </row>
    <row r="29" spans="1:19" s="272" customFormat="1" ht="12.75" customHeight="1">
      <c r="A29" s="113" t="s">
        <v>1207</v>
      </c>
      <c r="B29" s="194" t="s">
        <v>1208</v>
      </c>
      <c r="C29" s="446" t="s">
        <v>1209</v>
      </c>
      <c r="D29" s="452" t="s">
        <v>938</v>
      </c>
      <c r="E29" s="114" t="s">
        <v>1164</v>
      </c>
      <c r="F29" s="114" t="s">
        <v>933</v>
      </c>
      <c r="G29" s="114" t="s">
        <v>1169</v>
      </c>
      <c r="H29" s="448">
        <v>56288827.079999998</v>
      </c>
      <c r="I29" s="449">
        <v>19.42303405584985</v>
      </c>
      <c r="J29" s="450">
        <v>7.0798231655366806E-4</v>
      </c>
      <c r="K29" s="450">
        <v>2.7138866968691167E-2</v>
      </c>
      <c r="L29" s="450">
        <v>-8.5874657558508427E-2</v>
      </c>
      <c r="M29" s="301"/>
      <c r="N29" s="301"/>
      <c r="O29" s="301"/>
      <c r="P29" s="167"/>
      <c r="Q29" s="200"/>
      <c r="R29" s="77"/>
      <c r="S29" s="77"/>
    </row>
    <row r="30" spans="1:19" ht="12.75" customHeight="1">
      <c r="A30" s="113" t="s">
        <v>1210</v>
      </c>
      <c r="B30" s="194">
        <v>84300431782</v>
      </c>
      <c r="C30" s="446" t="s">
        <v>1211</v>
      </c>
      <c r="D30" s="452" t="s">
        <v>156</v>
      </c>
      <c r="E30" s="114" t="s">
        <v>1164</v>
      </c>
      <c r="F30" s="114" t="s">
        <v>933</v>
      </c>
      <c r="G30" s="114" t="s">
        <v>1169</v>
      </c>
      <c r="H30" s="448">
        <v>24224877.9146</v>
      </c>
      <c r="I30" s="449">
        <v>112.46545792148054</v>
      </c>
      <c r="J30" s="450">
        <v>2.0300828195001008E-2</v>
      </c>
      <c r="K30" s="450">
        <v>2.6684151845465687E-2</v>
      </c>
      <c r="L30" s="450">
        <v>-5.1279946540260801E-2</v>
      </c>
      <c r="M30" s="301"/>
      <c r="N30" s="301"/>
      <c r="O30" s="301"/>
      <c r="P30" s="167"/>
      <c r="Q30" s="200"/>
      <c r="R30" s="77"/>
      <c r="S30" s="77"/>
    </row>
    <row r="31" spans="1:19" ht="12.75" customHeight="1">
      <c r="A31" s="113" t="s">
        <v>1212</v>
      </c>
      <c r="B31" s="194" t="s">
        <v>1213</v>
      </c>
      <c r="C31" s="446" t="s">
        <v>1214</v>
      </c>
      <c r="D31" s="446" t="s">
        <v>156</v>
      </c>
      <c r="E31" s="114" t="s">
        <v>1164</v>
      </c>
      <c r="F31" s="114" t="s">
        <v>933</v>
      </c>
      <c r="G31" s="114" t="s">
        <v>1215</v>
      </c>
      <c r="H31" s="448">
        <v>6088241.7397999996</v>
      </c>
      <c r="I31" s="449">
        <v>146.17317963971431</v>
      </c>
      <c r="J31" s="450">
        <v>5.4497900013871892E-2</v>
      </c>
      <c r="K31" s="450">
        <v>3.5636550328031369E-2</v>
      </c>
      <c r="L31" s="450">
        <v>0.13266750678256689</v>
      </c>
      <c r="M31" s="301"/>
      <c r="N31" s="301"/>
      <c r="O31" s="301"/>
      <c r="P31" s="167"/>
      <c r="Q31" s="200"/>
      <c r="R31" s="77"/>
      <c r="S31" s="77"/>
    </row>
    <row r="32" spans="1:19" ht="12.75" customHeight="1">
      <c r="A32" s="460" t="s">
        <v>1216</v>
      </c>
      <c r="B32" s="194" t="s">
        <v>1217</v>
      </c>
      <c r="C32" s="446" t="s">
        <v>1218</v>
      </c>
      <c r="D32" s="446" t="s">
        <v>1219</v>
      </c>
      <c r="E32" s="114" t="s">
        <v>1168</v>
      </c>
      <c r="F32" s="114" t="s">
        <v>933</v>
      </c>
      <c r="G32" s="114" t="s">
        <v>1165</v>
      </c>
      <c r="H32" s="448">
        <v>60273027.380000003</v>
      </c>
      <c r="I32" s="449">
        <v>813.08757868997725</v>
      </c>
      <c r="J32" s="450">
        <v>0.11065546041976493</v>
      </c>
      <c r="K32" s="450">
        <v>6.5149162215016876E-3</v>
      </c>
      <c r="L32" s="450">
        <v>3.0767845088329526E-2</v>
      </c>
      <c r="M32" s="301"/>
      <c r="N32" s="301"/>
      <c r="O32" s="301"/>
      <c r="P32" s="167"/>
      <c r="Q32" s="200"/>
      <c r="R32" s="77"/>
      <c r="S32" s="77"/>
    </row>
    <row r="33" spans="1:19" ht="12.75" customHeight="1">
      <c r="A33" s="460" t="s">
        <v>1220</v>
      </c>
      <c r="B33" s="194">
        <v>80921653541</v>
      </c>
      <c r="C33" s="446" t="s">
        <v>1221</v>
      </c>
      <c r="D33" s="446" t="s">
        <v>1219</v>
      </c>
      <c r="E33" s="114" t="s">
        <v>1164</v>
      </c>
      <c r="F33" s="114" t="s">
        <v>933</v>
      </c>
      <c r="G33" s="114" t="s">
        <v>1169</v>
      </c>
      <c r="H33" s="448">
        <v>25869391.079999998</v>
      </c>
      <c r="I33" s="449">
        <v>124.69330986276543</v>
      </c>
      <c r="J33" s="450">
        <v>2.8833181756562354E-2</v>
      </c>
      <c r="K33" s="450">
        <v>2.9077881064335509E-2</v>
      </c>
      <c r="L33" s="450">
        <v>8.1550727058552486E-3</v>
      </c>
      <c r="M33" s="301"/>
      <c r="N33" s="301"/>
      <c r="O33" s="301"/>
      <c r="P33" s="167"/>
      <c r="Q33" s="200"/>
      <c r="R33" s="77"/>
      <c r="S33" s="77"/>
    </row>
    <row r="34" spans="1:19" ht="12.75" customHeight="1">
      <c r="A34" s="113" t="s">
        <v>1222</v>
      </c>
      <c r="B34" s="194">
        <v>43449016606</v>
      </c>
      <c r="C34" s="446" t="s">
        <v>1223</v>
      </c>
      <c r="D34" s="446" t="s">
        <v>1219</v>
      </c>
      <c r="E34" s="114" t="s">
        <v>1168</v>
      </c>
      <c r="F34" s="114" t="s">
        <v>933</v>
      </c>
      <c r="G34" s="114" t="s">
        <v>1169</v>
      </c>
      <c r="H34" s="448">
        <v>77377769.549999997</v>
      </c>
      <c r="I34" s="449">
        <v>114.56602524897291</v>
      </c>
      <c r="J34" s="450">
        <v>2.0918929178660672E-2</v>
      </c>
      <c r="K34" s="450">
        <v>2.173689953188962E-2</v>
      </c>
      <c r="L34" s="450">
        <v>-2.0478687208180579E-2</v>
      </c>
      <c r="M34" s="301"/>
      <c r="N34" s="301"/>
      <c r="O34" s="301"/>
      <c r="P34" s="167"/>
      <c r="Q34" s="200"/>
      <c r="R34" s="77"/>
      <c r="S34" s="77"/>
    </row>
    <row r="35" spans="1:19" ht="12.75" customHeight="1">
      <c r="A35" s="136" t="s">
        <v>1224</v>
      </c>
      <c r="B35" s="194">
        <v>70498146370</v>
      </c>
      <c r="C35" s="446" t="s">
        <v>1225</v>
      </c>
      <c r="D35" s="446" t="s">
        <v>1219</v>
      </c>
      <c r="E35" s="457" t="s">
        <v>1172</v>
      </c>
      <c r="F35" s="457" t="s">
        <v>933</v>
      </c>
      <c r="G35" s="457" t="s">
        <v>1165</v>
      </c>
      <c r="H35" s="448">
        <v>29273097.780000001</v>
      </c>
      <c r="I35" s="449">
        <v>804.29263224058593</v>
      </c>
      <c r="J35" s="450">
        <v>-0.14114362014256421</v>
      </c>
      <c r="K35" s="450">
        <v>2.2120914242584888E-4</v>
      </c>
      <c r="L35" s="450">
        <v>-3.8920996606806035E-4</v>
      </c>
      <c r="M35" s="301"/>
      <c r="N35" s="301"/>
      <c r="O35" s="301"/>
      <c r="P35" s="167"/>
      <c r="Q35" s="200"/>
      <c r="R35" s="77"/>
      <c r="S35" s="77"/>
    </row>
    <row r="36" spans="1:19" ht="12.75" customHeight="1">
      <c r="A36" s="113" t="s">
        <v>1226</v>
      </c>
      <c r="B36" s="194" t="s">
        <v>1227</v>
      </c>
      <c r="C36" s="446" t="s">
        <v>1228</v>
      </c>
      <c r="D36" s="446" t="s">
        <v>1219</v>
      </c>
      <c r="E36" s="457" t="s">
        <v>1172</v>
      </c>
      <c r="F36" s="457" t="s">
        <v>933</v>
      </c>
      <c r="G36" s="457" t="s">
        <v>1169</v>
      </c>
      <c r="H36" s="453">
        <v>312064438.99000001</v>
      </c>
      <c r="I36" s="454">
        <v>144.74483741600753</v>
      </c>
      <c r="J36" s="450">
        <v>0.10337454845991356</v>
      </c>
      <c r="K36" s="450">
        <v>1.9752821846408253E-4</v>
      </c>
      <c r="L36" s="450">
        <v>2.8119643584187948E-3</v>
      </c>
      <c r="M36" s="301"/>
      <c r="N36" s="301"/>
      <c r="O36" s="301"/>
      <c r="P36" s="167"/>
      <c r="Q36" s="200"/>
      <c r="R36" s="77"/>
      <c r="S36" s="77"/>
    </row>
    <row r="37" spans="1:19" ht="12.75" customHeight="1">
      <c r="A37" s="113" t="s">
        <v>1229</v>
      </c>
      <c r="B37" s="194" t="s">
        <v>1230</v>
      </c>
      <c r="C37" s="446" t="s">
        <v>1231</v>
      </c>
      <c r="D37" s="446" t="s">
        <v>1219</v>
      </c>
      <c r="E37" s="457" t="s">
        <v>1172</v>
      </c>
      <c r="F37" s="457" t="s">
        <v>933</v>
      </c>
      <c r="G37" s="457" t="s">
        <v>1165</v>
      </c>
      <c r="H37" s="453">
        <v>394588724.52999997</v>
      </c>
      <c r="I37" s="454">
        <v>1326.2393392177855</v>
      </c>
      <c r="J37" s="450">
        <v>-1.9632400400571015E-4</v>
      </c>
      <c r="K37" s="450">
        <v>4.1320816881640354E-3</v>
      </c>
      <c r="L37" s="450">
        <v>2.97925876276528E-4</v>
      </c>
      <c r="M37" s="301"/>
      <c r="N37" s="301"/>
      <c r="O37" s="301"/>
      <c r="P37" s="167"/>
      <c r="Q37" s="200"/>
      <c r="R37" s="77"/>
      <c r="S37" s="77"/>
    </row>
    <row r="38" spans="1:19" ht="12.75" customHeight="1">
      <c r="A38" s="113" t="s">
        <v>1232</v>
      </c>
      <c r="B38" s="194">
        <v>99792542550</v>
      </c>
      <c r="C38" s="446" t="s">
        <v>1233</v>
      </c>
      <c r="D38" s="446" t="s">
        <v>126</v>
      </c>
      <c r="E38" s="114" t="s">
        <v>1168</v>
      </c>
      <c r="F38" s="114" t="s">
        <v>128</v>
      </c>
      <c r="G38" s="114" t="s">
        <v>1165</v>
      </c>
      <c r="H38" s="115">
        <v>75518244.306500003</v>
      </c>
      <c r="I38" s="116">
        <v>121.54730000000001</v>
      </c>
      <c r="J38" s="450">
        <v>7.1202288570954453E-2</v>
      </c>
      <c r="K38" s="450">
        <v>4.386747323244844E-3</v>
      </c>
      <c r="L38" s="450">
        <v>1.1616182263283648E-2</v>
      </c>
      <c r="M38" s="301"/>
      <c r="N38" s="301"/>
      <c r="O38" s="301"/>
      <c r="P38" s="167"/>
      <c r="Q38" s="200"/>
      <c r="R38" s="77"/>
      <c r="S38" s="77"/>
    </row>
    <row r="39" spans="1:19" ht="12.75" customHeight="1">
      <c r="A39" s="113" t="s">
        <v>933</v>
      </c>
      <c r="B39" s="194" t="s">
        <v>933</v>
      </c>
      <c r="C39" s="446" t="s">
        <v>933</v>
      </c>
      <c r="D39" s="446" t="s">
        <v>933</v>
      </c>
      <c r="E39" s="114" t="s">
        <v>933</v>
      </c>
      <c r="F39" s="114" t="s">
        <v>129</v>
      </c>
      <c r="G39" s="114" t="s">
        <v>1165</v>
      </c>
      <c r="H39" s="115">
        <v>9998533.7131999992</v>
      </c>
      <c r="I39" s="116">
        <v>118.9477</v>
      </c>
      <c r="J39" s="450">
        <v>3.8999202777441067E-2</v>
      </c>
      <c r="K39" s="450">
        <v>3.9630709594360436E-3</v>
      </c>
      <c r="L39" s="450">
        <v>6.4337208375631061E-3</v>
      </c>
      <c r="M39" s="301"/>
      <c r="N39" s="301"/>
      <c r="O39" s="301"/>
      <c r="P39" s="167"/>
      <c r="Q39" s="200"/>
      <c r="R39" s="77"/>
      <c r="S39" s="77"/>
    </row>
    <row r="40" spans="1:19" ht="12.75" customHeight="1">
      <c r="A40" s="113"/>
      <c r="B40" s="194"/>
      <c r="C40" s="446"/>
      <c r="D40" s="446"/>
      <c r="E40" s="114"/>
      <c r="F40" s="114" t="s">
        <v>130</v>
      </c>
      <c r="G40" s="114" t="s">
        <v>1165</v>
      </c>
      <c r="H40" s="115">
        <v>0</v>
      </c>
      <c r="I40" s="116">
        <v>0</v>
      </c>
      <c r="J40" s="450" t="s">
        <v>933</v>
      </c>
      <c r="K40" s="450" t="s">
        <v>933</v>
      </c>
      <c r="L40" s="450" t="s">
        <v>933</v>
      </c>
      <c r="M40" s="301"/>
      <c r="N40" s="301"/>
      <c r="O40" s="301"/>
      <c r="P40" s="167"/>
      <c r="Q40" s="200"/>
      <c r="R40" s="77"/>
      <c r="S40" s="77"/>
    </row>
    <row r="41" spans="1:19" ht="12.75" customHeight="1">
      <c r="A41" s="113" t="s">
        <v>1234</v>
      </c>
      <c r="B41" s="194">
        <v>48827873221</v>
      </c>
      <c r="C41" s="446" t="s">
        <v>1235</v>
      </c>
      <c r="D41" s="446" t="s">
        <v>126</v>
      </c>
      <c r="E41" s="114" t="s">
        <v>1172</v>
      </c>
      <c r="F41" s="114" t="s">
        <v>128</v>
      </c>
      <c r="G41" s="114" t="s">
        <v>1165</v>
      </c>
      <c r="H41" s="115">
        <v>262789117.1647</v>
      </c>
      <c r="I41" s="116">
        <v>1894.7407000000001</v>
      </c>
      <c r="J41" s="450">
        <v>2.6228054849808391E-3</v>
      </c>
      <c r="K41" s="450">
        <v>5.3528693889950407E-3</v>
      </c>
      <c r="L41" s="450">
        <v>8.9319524273305806E-3</v>
      </c>
      <c r="M41" s="301"/>
      <c r="N41" s="301"/>
      <c r="O41" s="301"/>
      <c r="P41" s="167"/>
      <c r="Q41" s="200"/>
      <c r="R41" s="77"/>
      <c r="S41" s="77"/>
    </row>
    <row r="42" spans="1:19" ht="12.75" customHeight="1">
      <c r="A42" s="136" t="s">
        <v>933</v>
      </c>
      <c r="B42" s="194" t="s">
        <v>933</v>
      </c>
      <c r="C42" s="446" t="s">
        <v>933</v>
      </c>
      <c r="D42" s="446" t="s">
        <v>933</v>
      </c>
      <c r="E42" s="114" t="s">
        <v>933</v>
      </c>
      <c r="F42" s="114" t="s">
        <v>129</v>
      </c>
      <c r="G42" s="114" t="s">
        <v>1165</v>
      </c>
      <c r="H42" s="448">
        <v>372438424.52520001</v>
      </c>
      <c r="I42" s="449">
        <v>1837.1327000000001</v>
      </c>
      <c r="J42" s="450">
        <v>4.6182555306797379E-3</v>
      </c>
      <c r="K42" s="450">
        <v>4.927428417958124E-3</v>
      </c>
      <c r="L42" s="450">
        <v>3.9175244431497447E-3</v>
      </c>
      <c r="M42" s="301"/>
      <c r="N42" s="301"/>
      <c r="O42" s="301"/>
      <c r="P42" s="167"/>
      <c r="Q42" s="200"/>
      <c r="R42" s="77"/>
      <c r="S42" s="77"/>
    </row>
    <row r="43" spans="1:19" s="272" customFormat="1" ht="12.75" customHeight="1">
      <c r="A43" s="136" t="s">
        <v>1435</v>
      </c>
      <c r="B43" s="194" t="s">
        <v>1436</v>
      </c>
      <c r="C43" s="446" t="s">
        <v>1437</v>
      </c>
      <c r="D43" s="446" t="s">
        <v>126</v>
      </c>
      <c r="E43" s="114" t="s">
        <v>1164</v>
      </c>
      <c r="F43" s="114" t="s">
        <v>933</v>
      </c>
      <c r="G43" s="114" t="s">
        <v>1169</v>
      </c>
      <c r="H43" s="448">
        <v>18641522.66</v>
      </c>
      <c r="I43" s="449">
        <v>103.7380641965965</v>
      </c>
      <c r="J43" s="450">
        <v>0.12416743928371887</v>
      </c>
      <c r="K43" s="450">
        <v>2.2384424241002288E-2</v>
      </c>
      <c r="L43" s="450" t="s">
        <v>933</v>
      </c>
      <c r="M43" s="301"/>
      <c r="N43" s="301"/>
      <c r="O43" s="301"/>
      <c r="P43" s="167"/>
      <c r="Q43" s="200"/>
      <c r="R43" s="77"/>
      <c r="S43" s="77"/>
    </row>
    <row r="44" spans="1:19" ht="12.75" customHeight="1">
      <c r="A44" s="136" t="s">
        <v>1236</v>
      </c>
      <c r="B44" s="194" t="s">
        <v>1237</v>
      </c>
      <c r="C44" s="446" t="s">
        <v>1238</v>
      </c>
      <c r="D44" s="446" t="s">
        <v>126</v>
      </c>
      <c r="E44" s="114" t="s">
        <v>1172</v>
      </c>
      <c r="F44" s="114" t="s">
        <v>128</v>
      </c>
      <c r="G44" s="114" t="s">
        <v>1215</v>
      </c>
      <c r="H44" s="448">
        <v>25916368.770799998</v>
      </c>
      <c r="I44" s="449">
        <v>656.05150000000003</v>
      </c>
      <c r="J44" s="450">
        <v>1.5515220569866983E-2</v>
      </c>
      <c r="K44" s="450">
        <v>2.1065480129598413E-3</v>
      </c>
      <c r="L44" s="450">
        <v>1.1011707292392092E-2</v>
      </c>
      <c r="M44" s="301"/>
      <c r="N44" s="301"/>
      <c r="O44" s="301"/>
      <c r="P44" s="167"/>
      <c r="Q44" s="200"/>
      <c r="R44" s="77"/>
      <c r="S44" s="77"/>
    </row>
    <row r="45" spans="1:19" s="272" customFormat="1" ht="12.75" customHeight="1">
      <c r="A45" s="136" t="s">
        <v>933</v>
      </c>
      <c r="B45" s="194" t="s">
        <v>933</v>
      </c>
      <c r="C45" s="446" t="s">
        <v>933</v>
      </c>
      <c r="D45" s="446" t="s">
        <v>933</v>
      </c>
      <c r="E45" s="114" t="s">
        <v>933</v>
      </c>
      <c r="F45" s="114" t="s">
        <v>129</v>
      </c>
      <c r="G45" s="114" t="s">
        <v>1215</v>
      </c>
      <c r="H45" s="448">
        <v>922381.55929999996</v>
      </c>
      <c r="I45" s="449">
        <v>644.01099999999997</v>
      </c>
      <c r="J45" s="450">
        <v>-2.929575451008215E-2</v>
      </c>
      <c r="K45" s="450">
        <v>1.6740625631956885E-3</v>
      </c>
      <c r="L45" s="450">
        <v>5.2926314961823095E-3</v>
      </c>
      <c r="M45" s="301"/>
      <c r="N45" s="301"/>
      <c r="O45" s="301"/>
      <c r="P45" s="167"/>
      <c r="Q45" s="200"/>
      <c r="R45" s="77"/>
      <c r="S45" s="77"/>
    </row>
    <row r="46" spans="1:19" ht="12.75" customHeight="1">
      <c r="A46" s="136" t="s">
        <v>1239</v>
      </c>
      <c r="B46" s="451" t="s">
        <v>1240</v>
      </c>
      <c r="C46" s="452" t="s">
        <v>1241</v>
      </c>
      <c r="D46" s="452" t="s">
        <v>126</v>
      </c>
      <c r="E46" s="458" t="s">
        <v>1172</v>
      </c>
      <c r="F46" s="114" t="s">
        <v>933</v>
      </c>
      <c r="G46" s="114" t="s">
        <v>1165</v>
      </c>
      <c r="H46" s="448">
        <v>11270317.109999999</v>
      </c>
      <c r="I46" s="459">
        <v>751.35447399999998</v>
      </c>
      <c r="J46" s="450">
        <v>-2.056571601569912E-3</v>
      </c>
      <c r="K46" s="450">
        <v>-7.8532774874351396E-5</v>
      </c>
      <c r="L46" s="450">
        <v>2.9294156964010609E-2</v>
      </c>
      <c r="M46" s="301"/>
      <c r="N46" s="301"/>
      <c r="O46" s="301"/>
      <c r="P46" s="167"/>
      <c r="Q46" s="200"/>
      <c r="R46" s="77"/>
      <c r="S46" s="77"/>
    </row>
    <row r="47" spans="1:19" ht="12.75" customHeight="1">
      <c r="A47" s="113" t="s">
        <v>1242</v>
      </c>
      <c r="B47" s="451">
        <v>22443293291</v>
      </c>
      <c r="C47" s="452" t="s">
        <v>1243</v>
      </c>
      <c r="D47" s="452" t="s">
        <v>126</v>
      </c>
      <c r="E47" s="114" t="s">
        <v>1172</v>
      </c>
      <c r="F47" s="114" t="s">
        <v>128</v>
      </c>
      <c r="G47" s="114" t="s">
        <v>1165</v>
      </c>
      <c r="H47" s="448">
        <v>120382910.0376</v>
      </c>
      <c r="I47" s="459">
        <v>119.45050000000001</v>
      </c>
      <c r="J47" s="450">
        <v>-1.3662658125500937E-2</v>
      </c>
      <c r="K47" s="450">
        <v>-1.1474715896842014E-4</v>
      </c>
      <c r="L47" s="450">
        <v>5.5837390439663626E-3</v>
      </c>
      <c r="M47" s="301"/>
      <c r="N47" s="301"/>
      <c r="O47" s="301"/>
      <c r="P47" s="167"/>
      <c r="Q47" s="200"/>
      <c r="R47" s="77"/>
      <c r="S47" s="77"/>
    </row>
    <row r="48" spans="1:19" ht="12.75" customHeight="1">
      <c r="A48" s="113" t="s">
        <v>933</v>
      </c>
      <c r="B48" s="451" t="s">
        <v>933</v>
      </c>
      <c r="C48" s="452" t="s">
        <v>933</v>
      </c>
      <c r="D48" s="452" t="s">
        <v>933</v>
      </c>
      <c r="E48" s="114" t="s">
        <v>933</v>
      </c>
      <c r="F48" s="114" t="s">
        <v>129</v>
      </c>
      <c r="G48" s="114" t="s">
        <v>1165</v>
      </c>
      <c r="H48" s="448">
        <v>1603338.6122999999</v>
      </c>
      <c r="I48" s="459">
        <v>118.0367</v>
      </c>
      <c r="J48" s="450">
        <v>-2.3655048738043805E-2</v>
      </c>
      <c r="K48" s="450">
        <v>-5.4115710885471735E-4</v>
      </c>
      <c r="L48" s="450">
        <v>3.7994175645006401E-4</v>
      </c>
      <c r="M48" s="301"/>
      <c r="N48" s="301"/>
      <c r="O48" s="301"/>
      <c r="P48" s="167"/>
      <c r="Q48" s="200"/>
      <c r="R48" s="77"/>
      <c r="S48" s="77"/>
    </row>
    <row r="49" spans="1:19" ht="12.75" customHeight="1">
      <c r="A49" s="136" t="s">
        <v>1244</v>
      </c>
      <c r="B49" s="451">
        <v>61691616181</v>
      </c>
      <c r="C49" s="452" t="s">
        <v>1245</v>
      </c>
      <c r="D49" s="452" t="s">
        <v>126</v>
      </c>
      <c r="E49" s="114" t="s">
        <v>1164</v>
      </c>
      <c r="F49" s="114" t="s">
        <v>128</v>
      </c>
      <c r="G49" s="114" t="s">
        <v>1165</v>
      </c>
      <c r="H49" s="448">
        <v>104935010.50740001</v>
      </c>
      <c r="I49" s="459">
        <v>113.9571</v>
      </c>
      <c r="J49" s="450">
        <v>2.6616404230453972E-2</v>
      </c>
      <c r="K49" s="450">
        <v>1.0609227111623376E-2</v>
      </c>
      <c r="L49" s="450">
        <v>3.3917114864565168E-2</v>
      </c>
      <c r="M49" s="301"/>
      <c r="N49" s="301"/>
      <c r="O49" s="301"/>
      <c r="P49" s="167"/>
      <c r="Q49" s="200"/>
      <c r="R49" s="77"/>
      <c r="S49" s="77"/>
    </row>
    <row r="50" spans="1:19" ht="13.5" customHeight="1">
      <c r="A50" s="113" t="s">
        <v>933</v>
      </c>
      <c r="B50" s="451" t="s">
        <v>933</v>
      </c>
      <c r="C50" s="452" t="s">
        <v>933</v>
      </c>
      <c r="D50" s="452" t="s">
        <v>933</v>
      </c>
      <c r="E50" s="114" t="s">
        <v>933</v>
      </c>
      <c r="F50" s="114" t="s">
        <v>129</v>
      </c>
      <c r="G50" s="114" t="s">
        <v>1165</v>
      </c>
      <c r="H50" s="448">
        <v>4803137.7143000001</v>
      </c>
      <c r="I50" s="459">
        <v>111.4406</v>
      </c>
      <c r="J50" s="450">
        <v>7.2204286511797111E-2</v>
      </c>
      <c r="K50" s="450">
        <v>9.7536608813473258E-3</v>
      </c>
      <c r="L50" s="450">
        <v>2.3202229689831988E-2</v>
      </c>
      <c r="M50" s="301"/>
      <c r="N50" s="301"/>
      <c r="O50" s="301"/>
      <c r="P50" s="167"/>
      <c r="Q50" s="200"/>
      <c r="R50" s="77"/>
      <c r="S50" s="77"/>
    </row>
    <row r="51" spans="1:19" s="272" customFormat="1" ht="13.5" customHeight="1">
      <c r="A51" s="113"/>
      <c r="B51" s="451"/>
      <c r="C51" s="452"/>
      <c r="D51" s="452"/>
      <c r="E51" s="114" t="s">
        <v>933</v>
      </c>
      <c r="F51" s="114" t="s">
        <v>130</v>
      </c>
      <c r="G51" s="114" t="s">
        <v>1165</v>
      </c>
      <c r="H51" s="448">
        <v>2.3832</v>
      </c>
      <c r="I51" s="459">
        <v>0</v>
      </c>
      <c r="J51" s="450">
        <v>-0.99999670312003452</v>
      </c>
      <c r="K51" s="450" t="s">
        <v>933</v>
      </c>
      <c r="L51" s="450" t="s">
        <v>933</v>
      </c>
      <c r="M51" s="301"/>
      <c r="N51" s="301"/>
      <c r="O51" s="301"/>
      <c r="P51" s="167"/>
      <c r="Q51" s="200"/>
      <c r="R51" s="77"/>
      <c r="S51" s="77"/>
    </row>
    <row r="52" spans="1:19" s="272" customFormat="1" ht="13.5" customHeight="1">
      <c r="A52" s="113"/>
      <c r="B52" s="451"/>
      <c r="C52" s="452"/>
      <c r="D52" s="452"/>
      <c r="E52" s="114" t="s">
        <v>933</v>
      </c>
      <c r="F52" s="114" t="s">
        <v>1164</v>
      </c>
      <c r="G52" s="114" t="s">
        <v>1165</v>
      </c>
      <c r="H52" s="448">
        <v>767160.5551</v>
      </c>
      <c r="I52" s="459">
        <v>115.1326</v>
      </c>
      <c r="J52" s="450">
        <v>3.0871731213536258E-2</v>
      </c>
      <c r="K52" s="450">
        <v>1.1458670638635482E-2</v>
      </c>
      <c r="L52" s="450">
        <v>4.4341424301653998E-2</v>
      </c>
      <c r="M52" s="301"/>
      <c r="N52" s="301"/>
      <c r="O52" s="301"/>
      <c r="P52" s="167"/>
      <c r="Q52" s="200"/>
      <c r="R52" s="77"/>
      <c r="S52" s="77"/>
    </row>
    <row r="53" spans="1:19" ht="13.5" customHeight="1">
      <c r="A53" s="460" t="s">
        <v>1246</v>
      </c>
      <c r="B53" s="451" t="s">
        <v>1247</v>
      </c>
      <c r="C53" s="452" t="s">
        <v>1248</v>
      </c>
      <c r="D53" s="452" t="s">
        <v>126</v>
      </c>
      <c r="E53" s="114" t="s">
        <v>1185</v>
      </c>
      <c r="F53" s="114" t="s">
        <v>128</v>
      </c>
      <c r="G53" s="114" t="s">
        <v>1165</v>
      </c>
      <c r="H53" s="448">
        <v>147727449.1911</v>
      </c>
      <c r="I53" s="459">
        <v>897.62840000000006</v>
      </c>
      <c r="J53" s="450">
        <v>3.3103237800444774E-2</v>
      </c>
      <c r="K53" s="450">
        <v>8.1960951566664164E-3</v>
      </c>
      <c r="L53" s="450">
        <v>1.1997587275344612E-2</v>
      </c>
      <c r="M53" s="301"/>
      <c r="N53" s="301"/>
      <c r="O53" s="301"/>
      <c r="P53" s="167"/>
      <c r="Q53" s="200"/>
      <c r="R53" s="77"/>
      <c r="S53" s="77"/>
    </row>
    <row r="54" spans="1:19" s="272" customFormat="1" ht="12.75" customHeight="1">
      <c r="A54" s="460" t="s">
        <v>933</v>
      </c>
      <c r="B54" s="451" t="s">
        <v>933</v>
      </c>
      <c r="C54" s="452" t="s">
        <v>933</v>
      </c>
      <c r="D54" s="452" t="s">
        <v>933</v>
      </c>
      <c r="E54" s="114" t="s">
        <v>933</v>
      </c>
      <c r="F54" s="114" t="s">
        <v>129</v>
      </c>
      <c r="G54" s="114" t="s">
        <v>1165</v>
      </c>
      <c r="H54" s="448">
        <v>122266438.8882</v>
      </c>
      <c r="I54" s="459">
        <v>880.32640000000004</v>
      </c>
      <c r="J54" s="450">
        <v>2.6602991319086611E-2</v>
      </c>
      <c r="K54" s="450">
        <v>7.775937568049951E-3</v>
      </c>
      <c r="L54" s="450">
        <v>6.912846261473371E-3</v>
      </c>
      <c r="M54" s="301"/>
      <c r="N54" s="301"/>
      <c r="O54" s="301"/>
      <c r="P54" s="167"/>
      <c r="Q54" s="200"/>
      <c r="R54" s="77"/>
      <c r="S54" s="77"/>
    </row>
    <row r="55" spans="1:19" ht="13.5" customHeight="1">
      <c r="A55" s="136" t="s">
        <v>933</v>
      </c>
      <c r="B55" s="451"/>
      <c r="C55" s="452"/>
      <c r="D55" s="452" t="s">
        <v>933</v>
      </c>
      <c r="E55" s="114" t="s">
        <v>933</v>
      </c>
      <c r="F55" s="114" t="s">
        <v>130</v>
      </c>
      <c r="G55" s="114" t="s">
        <v>1165</v>
      </c>
      <c r="H55" s="448">
        <v>0</v>
      </c>
      <c r="I55" s="449">
        <v>0</v>
      </c>
      <c r="J55" s="450" t="s">
        <v>933</v>
      </c>
      <c r="K55" s="450" t="s">
        <v>933</v>
      </c>
      <c r="L55" s="450" t="s">
        <v>933</v>
      </c>
      <c r="M55" s="301"/>
      <c r="N55" s="301"/>
      <c r="O55" s="301"/>
      <c r="P55" s="167"/>
      <c r="Q55" s="200"/>
      <c r="R55" s="77"/>
      <c r="S55" s="77"/>
    </row>
    <row r="56" spans="1:19" ht="12.75" customHeight="1">
      <c r="A56" s="136" t="s">
        <v>1438</v>
      </c>
      <c r="B56" s="451"/>
      <c r="C56" s="452"/>
      <c r="D56" s="452" t="s">
        <v>126</v>
      </c>
      <c r="E56" s="114" t="s">
        <v>1164</v>
      </c>
      <c r="F56" s="114" t="s">
        <v>933</v>
      </c>
      <c r="G56" s="114" t="s">
        <v>1169</v>
      </c>
      <c r="H56" s="448">
        <v>8365462.3499999996</v>
      </c>
      <c r="I56" s="449">
        <v>107.02449145386622</v>
      </c>
      <c r="J56" s="450">
        <v>0.57850859787245978</v>
      </c>
      <c r="K56" s="450">
        <v>9.7414397116699636E-3</v>
      </c>
      <c r="L56" s="450" t="s">
        <v>933</v>
      </c>
      <c r="M56" s="301"/>
      <c r="N56" s="301"/>
      <c r="O56" s="301"/>
      <c r="P56" s="167"/>
      <c r="Q56" s="200"/>
      <c r="R56" s="77"/>
      <c r="S56" s="77"/>
    </row>
    <row r="57" spans="1:19" ht="12.75" customHeight="1">
      <c r="A57" s="136" t="s">
        <v>1249</v>
      </c>
      <c r="B57" s="451" t="s">
        <v>1250</v>
      </c>
      <c r="C57" s="452" t="s">
        <v>1251</v>
      </c>
      <c r="D57" s="452" t="s">
        <v>126</v>
      </c>
      <c r="E57" s="114" t="s">
        <v>1164</v>
      </c>
      <c r="F57" s="114" t="s">
        <v>128</v>
      </c>
      <c r="G57" s="114" t="s">
        <v>1165</v>
      </c>
      <c r="H57" s="448">
        <v>126613604.2396</v>
      </c>
      <c r="I57" s="449">
        <v>934.79060000000004</v>
      </c>
      <c r="J57" s="450">
        <v>0.12339618214365111</v>
      </c>
      <c r="K57" s="450">
        <v>3.9987314038533395E-2</v>
      </c>
      <c r="L57" s="450">
        <v>-5.9345218685841972E-2</v>
      </c>
      <c r="M57" s="301"/>
      <c r="N57" s="301"/>
      <c r="O57" s="301"/>
      <c r="P57" s="167"/>
      <c r="Q57" s="200"/>
      <c r="R57" s="77"/>
      <c r="S57" s="77"/>
    </row>
    <row r="58" spans="1:19" ht="12.75" customHeight="1">
      <c r="A58" s="136" t="s">
        <v>933</v>
      </c>
      <c r="B58" s="451" t="s">
        <v>933</v>
      </c>
      <c r="C58" s="452" t="s">
        <v>933</v>
      </c>
      <c r="D58" s="452" t="s">
        <v>933</v>
      </c>
      <c r="E58" s="114" t="s">
        <v>933</v>
      </c>
      <c r="F58" s="114" t="s">
        <v>129</v>
      </c>
      <c r="G58" s="114" t="s">
        <v>1165</v>
      </c>
      <c r="H58" s="448">
        <v>3512329.3681999999</v>
      </c>
      <c r="I58" s="449">
        <v>877.5394</v>
      </c>
      <c r="J58" s="450">
        <v>-1.6543033875942248E-2</v>
      </c>
      <c r="K58" s="450">
        <v>3.9159377630092251E-2</v>
      </c>
      <c r="L58" s="450">
        <v>-6.9073151444713377E-2</v>
      </c>
      <c r="M58" s="301"/>
      <c r="N58" s="301"/>
      <c r="O58" s="301"/>
      <c r="P58" s="245"/>
      <c r="Q58" s="246"/>
      <c r="R58" s="77"/>
      <c r="S58" s="77"/>
    </row>
    <row r="59" spans="1:19" s="272" customFormat="1" ht="12.75" customHeight="1">
      <c r="A59" s="136" t="s">
        <v>933</v>
      </c>
      <c r="B59" s="451" t="s">
        <v>933</v>
      </c>
      <c r="C59" s="452" t="s">
        <v>933</v>
      </c>
      <c r="D59" s="452" t="s">
        <v>933</v>
      </c>
      <c r="E59" s="114" t="s">
        <v>933</v>
      </c>
      <c r="F59" s="114" t="s">
        <v>130</v>
      </c>
      <c r="G59" s="114" t="s">
        <v>1165</v>
      </c>
      <c r="H59" s="448">
        <v>0.47370000000000001</v>
      </c>
      <c r="I59" s="449">
        <v>0</v>
      </c>
      <c r="J59" s="450">
        <v>-0.9999998413823622</v>
      </c>
      <c r="K59" s="450" t="s">
        <v>933</v>
      </c>
      <c r="L59" s="450" t="s">
        <v>933</v>
      </c>
      <c r="M59" s="301"/>
      <c r="N59" s="301"/>
      <c r="O59" s="301"/>
      <c r="P59" s="245"/>
      <c r="Q59" s="246"/>
      <c r="R59" s="77"/>
      <c r="S59" s="77"/>
    </row>
    <row r="60" spans="1:19" s="272" customFormat="1" ht="12.75" customHeight="1">
      <c r="A60" s="136"/>
      <c r="B60" s="451"/>
      <c r="C60" s="452"/>
      <c r="D60" s="452"/>
      <c r="E60" s="114"/>
      <c r="F60" s="114" t="s">
        <v>1164</v>
      </c>
      <c r="G60" s="114" t="s">
        <v>1165</v>
      </c>
      <c r="H60" s="448">
        <v>1951459.5882999999</v>
      </c>
      <c r="I60" s="449">
        <v>942.72140000000002</v>
      </c>
      <c r="J60" s="450">
        <v>4.078780036187446E-2</v>
      </c>
      <c r="K60" s="450">
        <v>4.082393934273254E-2</v>
      </c>
      <c r="L60" s="450">
        <v>-4.969963362452301E-2</v>
      </c>
      <c r="M60" s="301"/>
      <c r="N60" s="301"/>
      <c r="O60" s="301"/>
      <c r="P60" s="245"/>
      <c r="Q60" s="246"/>
      <c r="R60" s="77"/>
      <c r="S60" s="77"/>
    </row>
    <row r="61" spans="1:19" s="272" customFormat="1" ht="12.75" customHeight="1">
      <c r="A61" s="136" t="s">
        <v>1252</v>
      </c>
      <c r="B61" s="451">
        <v>74643964821</v>
      </c>
      <c r="C61" s="452" t="s">
        <v>1253</v>
      </c>
      <c r="D61" s="452" t="s">
        <v>126</v>
      </c>
      <c r="E61" s="114" t="s">
        <v>1172</v>
      </c>
      <c r="F61" s="114" t="s">
        <v>933</v>
      </c>
      <c r="G61" s="114" t="s">
        <v>1169</v>
      </c>
      <c r="H61" s="448">
        <v>135647250.83000001</v>
      </c>
      <c r="I61" s="449">
        <v>131.06246594033303</v>
      </c>
      <c r="J61" s="450">
        <v>-1.9067855243022791E-2</v>
      </c>
      <c r="K61" s="450">
        <v>1.0508291499577993E-4</v>
      </c>
      <c r="L61" s="450">
        <v>1.3618372743726681E-3</v>
      </c>
      <c r="M61" s="301"/>
      <c r="N61" s="301"/>
      <c r="O61" s="301"/>
      <c r="P61" s="245"/>
      <c r="Q61" s="246"/>
      <c r="R61" s="77"/>
      <c r="S61" s="77"/>
    </row>
    <row r="62" spans="1:19" ht="12.75" customHeight="1">
      <c r="A62" s="136" t="s">
        <v>1254</v>
      </c>
      <c r="B62" s="194">
        <v>51707511570</v>
      </c>
      <c r="C62" s="446" t="s">
        <v>1255</v>
      </c>
      <c r="D62" s="446" t="s">
        <v>126</v>
      </c>
      <c r="E62" s="114" t="s">
        <v>1164</v>
      </c>
      <c r="F62" s="114" t="s">
        <v>933</v>
      </c>
      <c r="G62" s="114" t="s">
        <v>1165</v>
      </c>
      <c r="H62" s="448">
        <v>6997861.4258000003</v>
      </c>
      <c r="I62" s="449">
        <v>563.77877522460471</v>
      </c>
      <c r="J62" s="450">
        <v>-7.8471348049614642E-3</v>
      </c>
      <c r="K62" s="450">
        <v>-6.0812006779515926E-3</v>
      </c>
      <c r="L62" s="450">
        <v>-0.18131474663298797</v>
      </c>
      <c r="M62" s="301"/>
      <c r="N62" s="301"/>
      <c r="O62" s="301"/>
      <c r="P62" s="247"/>
      <c r="Q62" s="200"/>
      <c r="R62" s="77"/>
      <c r="S62" s="77"/>
    </row>
    <row r="63" spans="1:19" ht="12.75" customHeight="1">
      <c r="A63" s="136" t="s">
        <v>1256</v>
      </c>
      <c r="B63" s="194" t="s">
        <v>1257</v>
      </c>
      <c r="C63" s="446" t="s">
        <v>1258</v>
      </c>
      <c r="D63" s="446" t="s">
        <v>126</v>
      </c>
      <c r="E63" s="114" t="s">
        <v>1172</v>
      </c>
      <c r="F63" s="114" t="s">
        <v>128</v>
      </c>
      <c r="G63" s="114" t="s">
        <v>1215</v>
      </c>
      <c r="H63" s="115">
        <v>4553394.3437000001</v>
      </c>
      <c r="I63" s="116">
        <v>588.74929999999995</v>
      </c>
      <c r="J63" s="450">
        <v>-0.16262223418093791</v>
      </c>
      <c r="K63" s="450">
        <v>5.9148797934294173E-3</v>
      </c>
      <c r="L63" s="450">
        <v>-3.5585334744340669E-2</v>
      </c>
      <c r="M63" s="301"/>
      <c r="N63" s="301"/>
      <c r="O63" s="301"/>
      <c r="P63" s="167"/>
      <c r="Q63" s="200"/>
      <c r="R63" s="77"/>
      <c r="S63" s="77"/>
    </row>
    <row r="64" spans="1:19" ht="12.75" customHeight="1">
      <c r="A64" s="455" t="s">
        <v>933</v>
      </c>
      <c r="B64" s="194" t="s">
        <v>933</v>
      </c>
      <c r="C64" s="446" t="s">
        <v>933</v>
      </c>
      <c r="D64" s="446" t="s">
        <v>933</v>
      </c>
      <c r="E64" s="447" t="s">
        <v>933</v>
      </c>
      <c r="F64" s="447" t="s">
        <v>129</v>
      </c>
      <c r="G64" s="447" t="s">
        <v>1215</v>
      </c>
      <c r="H64" s="115">
        <v>46976.624000000003</v>
      </c>
      <c r="I64" s="116">
        <v>579.25250000000005</v>
      </c>
      <c r="J64" s="450">
        <v>-2.6028535740848513E-2</v>
      </c>
      <c r="K64" s="450">
        <v>5.0455696268487671E-3</v>
      </c>
      <c r="L64" s="450">
        <v>-4.5356690712059389E-2</v>
      </c>
      <c r="M64" s="301"/>
      <c r="N64" s="301"/>
      <c r="O64" s="301"/>
      <c r="P64" s="167"/>
      <c r="Q64" s="200"/>
      <c r="R64" s="77"/>
      <c r="S64" s="77"/>
    </row>
    <row r="65" spans="1:19" ht="12.75" customHeight="1">
      <c r="A65" s="136" t="s">
        <v>1259</v>
      </c>
      <c r="B65" s="194">
        <v>40759487854</v>
      </c>
      <c r="C65" s="446" t="s">
        <v>1260</v>
      </c>
      <c r="D65" s="446" t="s">
        <v>126</v>
      </c>
      <c r="E65" s="447" t="s">
        <v>1164</v>
      </c>
      <c r="F65" s="447" t="s">
        <v>933</v>
      </c>
      <c r="G65" s="447" t="s">
        <v>1215</v>
      </c>
      <c r="H65" s="115">
        <v>13029748.9077</v>
      </c>
      <c r="I65" s="116">
        <v>100.80515540295345</v>
      </c>
      <c r="J65" s="450">
        <v>2.0694268496929791E-2</v>
      </c>
      <c r="K65" s="450">
        <v>5.6118294778688904E-2</v>
      </c>
      <c r="L65" s="450">
        <v>-3.290576020680458E-2</v>
      </c>
      <c r="M65" s="301"/>
      <c r="N65" s="301"/>
      <c r="O65" s="301"/>
      <c r="P65" s="167"/>
      <c r="Q65" s="200"/>
      <c r="R65" s="77"/>
      <c r="S65" s="77"/>
    </row>
    <row r="66" spans="1:19" ht="12.75" customHeight="1">
      <c r="A66" s="136" t="s">
        <v>1351</v>
      </c>
      <c r="B66" s="194">
        <v>74282954450</v>
      </c>
      <c r="C66" s="446" t="s">
        <v>1352</v>
      </c>
      <c r="D66" s="446" t="s">
        <v>126</v>
      </c>
      <c r="E66" s="447" t="s">
        <v>1172</v>
      </c>
      <c r="F66" s="447" t="s">
        <v>933</v>
      </c>
      <c r="G66" s="447" t="s">
        <v>1169</v>
      </c>
      <c r="H66" s="115">
        <v>5569303.2199999997</v>
      </c>
      <c r="I66" s="116">
        <v>84.626466388815317</v>
      </c>
      <c r="J66" s="450">
        <v>-1.7806463839207032E-2</v>
      </c>
      <c r="K66" s="450">
        <v>-1.7462957978633731E-2</v>
      </c>
      <c r="L66" s="450">
        <v>-3.5909012383944505E-2</v>
      </c>
      <c r="M66" s="301"/>
      <c r="N66" s="301"/>
      <c r="O66" s="301"/>
      <c r="P66" s="167"/>
      <c r="Q66" s="200"/>
      <c r="R66" s="77"/>
      <c r="S66" s="77"/>
    </row>
    <row r="67" spans="1:19" ht="12.75" customHeight="1">
      <c r="A67" s="136" t="s">
        <v>1353</v>
      </c>
      <c r="B67" s="194">
        <v>73876640124</v>
      </c>
      <c r="C67" s="446" t="s">
        <v>1354</v>
      </c>
      <c r="D67" s="446" t="s">
        <v>126</v>
      </c>
      <c r="E67" s="447" t="s">
        <v>1164</v>
      </c>
      <c r="F67" s="447" t="s">
        <v>933</v>
      </c>
      <c r="G67" s="447" t="s">
        <v>1169</v>
      </c>
      <c r="H67" s="115">
        <v>39788236.960000001</v>
      </c>
      <c r="I67" s="116">
        <v>179.97657791671492</v>
      </c>
      <c r="J67" s="450">
        <v>-5.5242347363042565E-3</v>
      </c>
      <c r="K67" s="450">
        <v>2.79670245465935E-3</v>
      </c>
      <c r="L67" s="450">
        <v>4.3458725454250891E-2</v>
      </c>
      <c r="M67" s="301"/>
      <c r="N67" s="301"/>
      <c r="O67" s="301"/>
      <c r="P67" s="167"/>
      <c r="Q67" s="200"/>
      <c r="R67" s="77"/>
      <c r="S67" s="77"/>
    </row>
    <row r="68" spans="1:19" ht="12.75" customHeight="1">
      <c r="A68" s="113" t="s">
        <v>1261</v>
      </c>
      <c r="B68" s="194" t="s">
        <v>1262</v>
      </c>
      <c r="C68" s="446" t="s">
        <v>1263</v>
      </c>
      <c r="D68" s="446" t="s">
        <v>1264</v>
      </c>
      <c r="E68" s="114" t="s">
        <v>1172</v>
      </c>
      <c r="F68" s="114" t="s">
        <v>933</v>
      </c>
      <c r="G68" s="114" t="s">
        <v>1169</v>
      </c>
      <c r="H68" s="448">
        <v>530048180.81999999</v>
      </c>
      <c r="I68" s="449">
        <v>1016918.2175082434</v>
      </c>
      <c r="J68" s="450">
        <v>-2.6456634386839983E-4</v>
      </c>
      <c r="K68" s="450">
        <v>-2.6456634386862188E-4</v>
      </c>
      <c r="L68" s="450" t="s">
        <v>933</v>
      </c>
      <c r="M68" s="301"/>
      <c r="N68" s="301"/>
      <c r="O68" s="301"/>
      <c r="P68" s="167"/>
      <c r="Q68" s="200"/>
      <c r="R68" s="77"/>
      <c r="S68" s="77"/>
    </row>
    <row r="69" spans="1:19" ht="12.75" customHeight="1">
      <c r="A69" s="113" t="s">
        <v>1265</v>
      </c>
      <c r="B69" s="194" t="s">
        <v>1266</v>
      </c>
      <c r="C69" s="446" t="s">
        <v>1267</v>
      </c>
      <c r="D69" s="446" t="s">
        <v>1264</v>
      </c>
      <c r="E69" s="114" t="s">
        <v>1185</v>
      </c>
      <c r="F69" s="114" t="s">
        <v>933</v>
      </c>
      <c r="G69" s="114" t="s">
        <v>1165</v>
      </c>
      <c r="H69" s="448">
        <v>62674868.159999996</v>
      </c>
      <c r="I69" s="449">
        <v>768.2467702022708</v>
      </c>
      <c r="J69" s="450">
        <v>9.9432125211253997E-2</v>
      </c>
      <c r="K69" s="450">
        <v>9.7436738838456716E-3</v>
      </c>
      <c r="L69" s="450">
        <v>7.2665557645441581E-3</v>
      </c>
      <c r="M69" s="301"/>
      <c r="N69" s="301"/>
      <c r="O69" s="301"/>
      <c r="P69" s="167"/>
      <c r="Q69" s="200"/>
      <c r="R69" s="77"/>
      <c r="S69" s="77"/>
    </row>
    <row r="70" spans="1:19" ht="12.75" customHeight="1">
      <c r="A70" s="113" t="s">
        <v>1268</v>
      </c>
      <c r="B70" s="194">
        <v>89809469629</v>
      </c>
      <c r="C70" s="446" t="s">
        <v>1269</v>
      </c>
      <c r="D70" s="446" t="s">
        <v>1264</v>
      </c>
      <c r="E70" s="114" t="s">
        <v>1172</v>
      </c>
      <c r="F70" s="114" t="s">
        <v>933</v>
      </c>
      <c r="G70" s="114" t="s">
        <v>1165</v>
      </c>
      <c r="H70" s="448">
        <v>149470086.18000001</v>
      </c>
      <c r="I70" s="449">
        <v>766.82268013188047</v>
      </c>
      <c r="J70" s="450">
        <v>0.21850354228863811</v>
      </c>
      <c r="K70" s="450">
        <v>1.0927795369397586E-4</v>
      </c>
      <c r="L70" s="450">
        <v>3.3150085895505832E-4</v>
      </c>
      <c r="M70" s="301"/>
      <c r="N70" s="301"/>
      <c r="O70" s="301"/>
      <c r="P70" s="167"/>
      <c r="Q70" s="200"/>
      <c r="R70" s="77"/>
      <c r="S70" s="77"/>
    </row>
    <row r="71" spans="1:19" ht="12.75" customHeight="1">
      <c r="A71" s="113" t="s">
        <v>1270</v>
      </c>
      <c r="B71" s="194">
        <v>85535430386</v>
      </c>
      <c r="C71" s="446" t="s">
        <v>1271</v>
      </c>
      <c r="D71" s="446" t="s">
        <v>1264</v>
      </c>
      <c r="E71" s="114" t="s">
        <v>1164</v>
      </c>
      <c r="F71" s="114" t="s">
        <v>933</v>
      </c>
      <c r="G71" s="114" t="s">
        <v>1169</v>
      </c>
      <c r="H71" s="448">
        <v>139333308.86000001</v>
      </c>
      <c r="I71" s="449">
        <v>44.940738400925518</v>
      </c>
      <c r="J71" s="450">
        <v>2.3459394265015865E-2</v>
      </c>
      <c r="K71" s="450">
        <v>2.2752080761717863E-2</v>
      </c>
      <c r="L71" s="450">
        <v>-0.1022932277768428</v>
      </c>
      <c r="M71" s="301"/>
      <c r="N71" s="301"/>
      <c r="O71" s="301"/>
      <c r="P71" s="167"/>
      <c r="Q71" s="200"/>
      <c r="R71" s="77"/>
      <c r="S71" s="77"/>
    </row>
    <row r="72" spans="1:19" ht="12.75" customHeight="1">
      <c r="A72" s="113" t="s">
        <v>1272</v>
      </c>
      <c r="B72" s="194">
        <v>40425097619</v>
      </c>
      <c r="C72" s="446" t="s">
        <v>1273</v>
      </c>
      <c r="D72" s="446" t="s">
        <v>1264</v>
      </c>
      <c r="E72" s="114" t="s">
        <v>1164</v>
      </c>
      <c r="F72" s="114" t="s">
        <v>933</v>
      </c>
      <c r="G72" s="114" t="s">
        <v>1165</v>
      </c>
      <c r="H72" s="448">
        <v>17272385.460000001</v>
      </c>
      <c r="I72" s="449">
        <v>732.84703280138149</v>
      </c>
      <c r="J72" s="450">
        <v>6.2968629228542961E-2</v>
      </c>
      <c r="K72" s="450">
        <v>4.0071700799703569E-2</v>
      </c>
      <c r="L72" s="450">
        <v>-5.9798692143842924E-2</v>
      </c>
      <c r="M72" s="301"/>
      <c r="N72" s="301"/>
      <c r="O72" s="301"/>
      <c r="P72" s="167"/>
      <c r="Q72" s="200"/>
      <c r="R72" s="77"/>
      <c r="S72" s="77"/>
    </row>
    <row r="73" spans="1:19" ht="12.75" customHeight="1">
      <c r="A73" s="136" t="s">
        <v>1274</v>
      </c>
      <c r="B73" s="194" t="s">
        <v>1275</v>
      </c>
      <c r="C73" s="446" t="s">
        <v>1276</v>
      </c>
      <c r="D73" s="446" t="s">
        <v>1264</v>
      </c>
      <c r="E73" s="114" t="s">
        <v>1185</v>
      </c>
      <c r="F73" s="114" t="s">
        <v>933</v>
      </c>
      <c r="G73" s="114" t="s">
        <v>1165</v>
      </c>
      <c r="H73" s="448">
        <v>18826928.920000002</v>
      </c>
      <c r="I73" s="449">
        <v>785.70376656005681</v>
      </c>
      <c r="J73" s="450">
        <v>-2.8667358557349365E-3</v>
      </c>
      <c r="K73" s="450">
        <v>1.7919493258355956E-4</v>
      </c>
      <c r="L73" s="450">
        <v>-7.7981926692021197E-3</v>
      </c>
      <c r="M73" s="301"/>
      <c r="N73" s="301"/>
      <c r="O73" s="301"/>
      <c r="P73" s="167"/>
      <c r="Q73" s="200"/>
      <c r="R73" s="77"/>
      <c r="S73" s="77"/>
    </row>
    <row r="74" spans="1:19" ht="12.75" customHeight="1">
      <c r="A74" s="113" t="s">
        <v>1277</v>
      </c>
      <c r="B74" s="194" t="s">
        <v>1278</v>
      </c>
      <c r="C74" s="446" t="s">
        <v>1279</v>
      </c>
      <c r="D74" s="446" t="s">
        <v>1264</v>
      </c>
      <c r="E74" s="114" t="s">
        <v>1185</v>
      </c>
      <c r="F74" s="114" t="s">
        <v>933</v>
      </c>
      <c r="G74" s="114" t="s">
        <v>1215</v>
      </c>
      <c r="H74" s="448">
        <v>14751083.58</v>
      </c>
      <c r="I74" s="449">
        <v>665.11015780046989</v>
      </c>
      <c r="J74" s="450">
        <v>-2.9410111127984528E-2</v>
      </c>
      <c r="K74" s="450">
        <v>1.5560787600645831E-3</v>
      </c>
      <c r="L74" s="450">
        <v>2.1666360793684669E-2</v>
      </c>
      <c r="M74" s="301"/>
      <c r="N74" s="301"/>
      <c r="O74" s="301"/>
      <c r="P74" s="167"/>
      <c r="Q74" s="200"/>
      <c r="R74" s="77"/>
      <c r="S74" s="77"/>
    </row>
    <row r="75" spans="1:19" ht="12.75" customHeight="1">
      <c r="A75" s="113" t="s">
        <v>1280</v>
      </c>
      <c r="B75" s="194" t="s">
        <v>1281</v>
      </c>
      <c r="C75" s="446" t="s">
        <v>1282</v>
      </c>
      <c r="D75" s="446" t="s">
        <v>1264</v>
      </c>
      <c r="E75" s="114" t="s">
        <v>1172</v>
      </c>
      <c r="F75" s="114" t="s">
        <v>933</v>
      </c>
      <c r="G75" s="114" t="s">
        <v>1165</v>
      </c>
      <c r="H75" s="448">
        <v>49303352.549999997</v>
      </c>
      <c r="I75" s="449">
        <v>755.19725876950554</v>
      </c>
      <c r="J75" s="450">
        <v>2.8682661288363942E-3</v>
      </c>
      <c r="K75" s="450">
        <v>5.6717266878880679E-4</v>
      </c>
      <c r="L75" s="450">
        <v>-1.3666717673695983E-3</v>
      </c>
      <c r="M75" s="301"/>
      <c r="N75" s="301"/>
      <c r="O75" s="301"/>
      <c r="P75" s="167"/>
      <c r="Q75" s="200"/>
      <c r="R75" s="77"/>
      <c r="S75" s="77"/>
    </row>
    <row r="76" spans="1:19" ht="12.75" customHeight="1">
      <c r="A76" s="113" t="s">
        <v>1283</v>
      </c>
      <c r="B76" s="194">
        <v>61515780704</v>
      </c>
      <c r="C76" s="446" t="s">
        <v>1284</v>
      </c>
      <c r="D76" s="446" t="s">
        <v>1264</v>
      </c>
      <c r="E76" s="114" t="s">
        <v>1172</v>
      </c>
      <c r="F76" s="114" t="s">
        <v>933</v>
      </c>
      <c r="G76" s="114" t="s">
        <v>1169</v>
      </c>
      <c r="H76" s="448">
        <v>255701643.37</v>
      </c>
      <c r="I76" s="449">
        <v>133.17162751656195</v>
      </c>
      <c r="J76" s="450">
        <v>1.7086938753663183E-3</v>
      </c>
      <c r="K76" s="450">
        <v>-4.5153978515477533E-4</v>
      </c>
      <c r="L76" s="450">
        <v>-4.7599292512967573E-5</v>
      </c>
      <c r="M76" s="301"/>
      <c r="N76" s="301"/>
      <c r="O76" s="301"/>
      <c r="P76" s="167"/>
      <c r="Q76" s="200"/>
      <c r="R76" s="77"/>
      <c r="S76" s="77"/>
    </row>
    <row r="77" spans="1:19" ht="12.75" customHeight="1">
      <c r="A77" s="113" t="s">
        <v>1285</v>
      </c>
      <c r="B77" s="194">
        <v>16128752508</v>
      </c>
      <c r="C77" s="446" t="s">
        <v>1286</v>
      </c>
      <c r="D77" s="446" t="s">
        <v>1264</v>
      </c>
      <c r="E77" s="114" t="s">
        <v>1168</v>
      </c>
      <c r="F77" s="114" t="s">
        <v>933</v>
      </c>
      <c r="G77" s="114" t="s">
        <v>1165</v>
      </c>
      <c r="H77" s="448">
        <v>46249274.200000003</v>
      </c>
      <c r="I77" s="449">
        <v>115.18695794789787</v>
      </c>
      <c r="J77" s="450">
        <v>2.6890311921417442E-2</v>
      </c>
      <c r="K77" s="450">
        <v>1.1373953555774863E-2</v>
      </c>
      <c r="L77" s="450">
        <v>6.0301543378836975E-2</v>
      </c>
      <c r="M77" s="301"/>
      <c r="N77" s="301"/>
      <c r="O77" s="301"/>
      <c r="P77" s="167"/>
      <c r="Q77" s="200"/>
      <c r="R77" s="77"/>
      <c r="S77" s="77"/>
    </row>
    <row r="78" spans="1:19" ht="12.75" customHeight="1">
      <c r="A78" s="113" t="s">
        <v>1287</v>
      </c>
      <c r="B78" s="194" t="s">
        <v>1288</v>
      </c>
      <c r="C78" s="446" t="s">
        <v>1289</v>
      </c>
      <c r="D78" s="446" t="s">
        <v>1290</v>
      </c>
      <c r="E78" s="114" t="s">
        <v>1172</v>
      </c>
      <c r="F78" s="114" t="s">
        <v>933</v>
      </c>
      <c r="G78" s="114" t="s">
        <v>1165</v>
      </c>
      <c r="H78" s="448">
        <v>1223422752.29</v>
      </c>
      <c r="I78" s="449">
        <v>1084.9475447714067</v>
      </c>
      <c r="J78" s="450">
        <v>4.8232291657609228E-2</v>
      </c>
      <c r="K78" s="450">
        <v>5.1887074444150194E-3</v>
      </c>
      <c r="L78" s="450">
        <v>4.6120968738951884E-3</v>
      </c>
      <c r="M78" s="301"/>
      <c r="N78" s="301"/>
      <c r="O78" s="301"/>
      <c r="P78" s="167"/>
      <c r="Q78" s="200"/>
      <c r="R78" s="77"/>
      <c r="S78" s="77"/>
    </row>
    <row r="79" spans="1:19" ht="12.75" customHeight="1">
      <c r="A79" s="113" t="s">
        <v>1291</v>
      </c>
      <c r="B79" s="194">
        <v>97407922886</v>
      </c>
      <c r="C79" s="446" t="s">
        <v>1292</v>
      </c>
      <c r="D79" s="446" t="s">
        <v>1290</v>
      </c>
      <c r="E79" s="114" t="s">
        <v>1172</v>
      </c>
      <c r="F79" s="114" t="s">
        <v>933</v>
      </c>
      <c r="G79" s="114" t="s">
        <v>1165</v>
      </c>
      <c r="H79" s="448">
        <v>720676013.23000002</v>
      </c>
      <c r="I79" s="449">
        <v>927.92510181158514</v>
      </c>
      <c r="J79" s="450">
        <v>8.7354473256129328E-3</v>
      </c>
      <c r="K79" s="450">
        <v>4.3598210911464097E-3</v>
      </c>
      <c r="L79" s="450">
        <v>1.0512143061847112E-4</v>
      </c>
      <c r="M79" s="301"/>
      <c r="N79" s="301"/>
      <c r="O79" s="301"/>
      <c r="P79" s="167"/>
      <c r="Q79" s="200"/>
      <c r="R79" s="77"/>
      <c r="S79" s="77"/>
    </row>
    <row r="80" spans="1:19" ht="12.75" customHeight="1">
      <c r="A80" s="113" t="s">
        <v>1293</v>
      </c>
      <c r="B80" s="194" t="s">
        <v>1294</v>
      </c>
      <c r="C80" s="446" t="s">
        <v>1295</v>
      </c>
      <c r="D80" s="446" t="s">
        <v>1290</v>
      </c>
      <c r="E80" s="114" t="s">
        <v>1172</v>
      </c>
      <c r="F80" s="114" t="s">
        <v>128</v>
      </c>
      <c r="G80" s="114" t="s">
        <v>1215</v>
      </c>
      <c r="H80" s="448">
        <v>22036992.2993</v>
      </c>
      <c r="I80" s="449">
        <v>683.55769999999995</v>
      </c>
      <c r="J80" s="450">
        <v>-5.1750296506020477E-2</v>
      </c>
      <c r="K80" s="450">
        <v>8.2773007833814027E-4</v>
      </c>
      <c r="L80" s="450">
        <v>7.0758992046682234E-3</v>
      </c>
      <c r="M80" s="301"/>
      <c r="N80" s="301"/>
      <c r="O80" s="301"/>
      <c r="P80" s="167"/>
      <c r="Q80" s="200"/>
      <c r="R80" s="77"/>
      <c r="S80" s="77"/>
    </row>
    <row r="81" spans="1:19" ht="12.75" customHeight="1">
      <c r="A81" s="136" t="s">
        <v>933</v>
      </c>
      <c r="B81" s="194" t="s">
        <v>933</v>
      </c>
      <c r="C81" s="446" t="s">
        <v>933</v>
      </c>
      <c r="D81" s="446" t="s">
        <v>933</v>
      </c>
      <c r="E81" s="114" t="s">
        <v>933</v>
      </c>
      <c r="F81" s="114" t="s">
        <v>129</v>
      </c>
      <c r="G81" s="114" t="s">
        <v>1215</v>
      </c>
      <c r="H81" s="448">
        <v>10053591.6094</v>
      </c>
      <c r="I81" s="449">
        <v>677.44579999999996</v>
      </c>
      <c r="J81" s="450">
        <v>-3.0278175973303623E-2</v>
      </c>
      <c r="K81" s="450">
        <v>6.6028358993164282E-4</v>
      </c>
      <c r="L81" s="450">
        <v>5.0524604797634876E-3</v>
      </c>
      <c r="M81" s="301"/>
      <c r="N81" s="301"/>
      <c r="O81" s="301"/>
      <c r="P81" s="167"/>
      <c r="Q81" s="200"/>
      <c r="R81" s="77"/>
      <c r="S81" s="77"/>
    </row>
    <row r="82" spans="1:19" ht="12.75" customHeight="1">
      <c r="A82" s="113" t="s">
        <v>933</v>
      </c>
      <c r="B82" s="194" t="s">
        <v>933</v>
      </c>
      <c r="C82" s="446" t="s">
        <v>933</v>
      </c>
      <c r="D82" s="446" t="s">
        <v>933</v>
      </c>
      <c r="E82" s="114" t="s">
        <v>933</v>
      </c>
      <c r="F82" s="114" t="s">
        <v>130</v>
      </c>
      <c r="G82" s="114" t="s">
        <v>1215</v>
      </c>
      <c r="H82" s="448">
        <v>1440373.2112</v>
      </c>
      <c r="I82" s="449">
        <v>671.40210000000002</v>
      </c>
      <c r="J82" s="450">
        <v>-4.9044541812847231E-2</v>
      </c>
      <c r="K82" s="450">
        <v>4.9554030967602358E-4</v>
      </c>
      <c r="L82" s="450">
        <v>3.0622884587849786E-3</v>
      </c>
      <c r="M82" s="301"/>
      <c r="N82" s="301"/>
      <c r="O82" s="301"/>
      <c r="P82" s="167"/>
      <c r="Q82" s="200"/>
      <c r="R82" s="77"/>
      <c r="S82" s="77"/>
    </row>
    <row r="83" spans="1:19" ht="12.75" customHeight="1">
      <c r="A83" s="136" t="s">
        <v>1296</v>
      </c>
      <c r="B83" s="194" t="s">
        <v>1297</v>
      </c>
      <c r="C83" s="446" t="s">
        <v>1298</v>
      </c>
      <c r="D83" s="446" t="s">
        <v>1290</v>
      </c>
      <c r="E83" s="114" t="s">
        <v>1172</v>
      </c>
      <c r="F83" s="114" t="s">
        <v>128</v>
      </c>
      <c r="G83" s="114" t="s">
        <v>1215</v>
      </c>
      <c r="H83" s="448">
        <v>29455245.5385</v>
      </c>
      <c r="I83" s="449">
        <v>664.01859999999999</v>
      </c>
      <c r="J83" s="450">
        <v>-3.083446210786156E-2</v>
      </c>
      <c r="K83" s="450">
        <v>8.6236809364592659E-5</v>
      </c>
      <c r="L83" s="450">
        <v>5.3382553938632338E-3</v>
      </c>
      <c r="M83" s="301"/>
      <c r="N83" s="301"/>
      <c r="O83" s="301"/>
      <c r="P83" s="167"/>
      <c r="Q83" s="200"/>
      <c r="R83" s="77"/>
      <c r="S83" s="77"/>
    </row>
    <row r="84" spans="1:19" ht="12.75" customHeight="1">
      <c r="A84" s="113" t="s">
        <v>933</v>
      </c>
      <c r="B84" s="194" t="s">
        <v>933</v>
      </c>
      <c r="C84" s="446" t="s">
        <v>933</v>
      </c>
      <c r="D84" s="446" t="s">
        <v>933</v>
      </c>
      <c r="E84" s="114" t="s">
        <v>933</v>
      </c>
      <c r="F84" s="114" t="s">
        <v>129</v>
      </c>
      <c r="G84" s="114" t="s">
        <v>1215</v>
      </c>
      <c r="H84" s="448">
        <v>11773287.345799999</v>
      </c>
      <c r="I84" s="449">
        <v>661.28160000000003</v>
      </c>
      <c r="J84" s="450">
        <v>-3.7984911157195156E-2</v>
      </c>
      <c r="K84" s="450">
        <v>3.8404292790339412E-7</v>
      </c>
      <c r="L84" s="450">
        <v>4.3393933098982984E-3</v>
      </c>
      <c r="M84" s="301"/>
      <c r="N84" s="301"/>
      <c r="O84" s="301"/>
      <c r="P84" s="167"/>
      <c r="Q84" s="200"/>
      <c r="R84" s="77"/>
      <c r="S84" s="77"/>
    </row>
    <row r="85" spans="1:19" s="272" customFormat="1" ht="12.75" customHeight="1">
      <c r="A85" s="113" t="s">
        <v>933</v>
      </c>
      <c r="B85" s="194" t="s">
        <v>933</v>
      </c>
      <c r="C85" s="446" t="s">
        <v>933</v>
      </c>
      <c r="D85" s="446" t="s">
        <v>933</v>
      </c>
      <c r="E85" s="114" t="s">
        <v>933</v>
      </c>
      <c r="F85" s="114" t="s">
        <v>130</v>
      </c>
      <c r="G85" s="114" t="s">
        <v>1215</v>
      </c>
      <c r="H85" s="448">
        <v>2970870.7163999998</v>
      </c>
      <c r="I85" s="449">
        <v>658.54269999999997</v>
      </c>
      <c r="J85" s="450">
        <v>-3.0998744304659764E-2</v>
      </c>
      <c r="K85" s="450">
        <v>-8.3314257134925462E-5</v>
      </c>
      <c r="L85" s="450">
        <v>3.3158183172978806E-3</v>
      </c>
      <c r="M85" s="301"/>
      <c r="N85" s="301"/>
      <c r="O85" s="301"/>
      <c r="P85" s="167"/>
      <c r="Q85" s="200"/>
      <c r="R85" s="77"/>
      <c r="S85" s="77"/>
    </row>
    <row r="86" spans="1:19" s="272" customFormat="1" ht="12.75" customHeight="1">
      <c r="A86" s="113" t="s">
        <v>1299</v>
      </c>
      <c r="B86" s="194">
        <v>30096106301</v>
      </c>
      <c r="C86" s="446" t="s">
        <v>1300</v>
      </c>
      <c r="D86" s="446" t="s">
        <v>1290</v>
      </c>
      <c r="E86" s="114" t="s">
        <v>1172</v>
      </c>
      <c r="F86" s="114" t="s">
        <v>933</v>
      </c>
      <c r="G86" s="114" t="s">
        <v>1215</v>
      </c>
      <c r="H86" s="448">
        <v>410080827.56999999</v>
      </c>
      <c r="I86" s="449">
        <v>865.18180313066034</v>
      </c>
      <c r="J86" s="450">
        <v>-1.1275701234571334E-2</v>
      </c>
      <c r="K86" s="450">
        <v>1.38375949506786E-3</v>
      </c>
      <c r="L86" s="450">
        <v>1.4007633029796018E-2</v>
      </c>
      <c r="M86" s="301"/>
      <c r="N86" s="301"/>
      <c r="O86" s="301"/>
      <c r="P86" s="167"/>
      <c r="Q86" s="200"/>
      <c r="R86" s="77"/>
      <c r="S86" s="77"/>
    </row>
    <row r="87" spans="1:19" s="272" customFormat="1" ht="12.75" customHeight="1">
      <c r="A87" s="113" t="s">
        <v>1301</v>
      </c>
      <c r="B87" s="194">
        <v>18911840764</v>
      </c>
      <c r="C87" s="446" t="s">
        <v>1302</v>
      </c>
      <c r="D87" s="446" t="s">
        <v>1290</v>
      </c>
      <c r="E87" s="114" t="s">
        <v>1164</v>
      </c>
      <c r="F87" s="114" t="s">
        <v>933</v>
      </c>
      <c r="G87" s="114" t="s">
        <v>1165</v>
      </c>
      <c r="H87" s="448">
        <v>216859259.22999999</v>
      </c>
      <c r="I87" s="449">
        <v>95.196925691850325</v>
      </c>
      <c r="J87" s="450">
        <v>3.1966575413344023E-2</v>
      </c>
      <c r="K87" s="450">
        <v>2.1587350383967863E-2</v>
      </c>
      <c r="L87" s="450">
        <v>-7.6298744498880078E-2</v>
      </c>
      <c r="M87" s="301"/>
      <c r="N87" s="301"/>
      <c r="O87" s="301"/>
      <c r="P87" s="167"/>
      <c r="Q87" s="200"/>
      <c r="R87" s="77"/>
      <c r="S87" s="77"/>
    </row>
    <row r="88" spans="1:19" s="272" customFormat="1" ht="12.75" customHeight="1">
      <c r="A88" s="113" t="s">
        <v>1303</v>
      </c>
      <c r="B88" s="194" t="s">
        <v>1304</v>
      </c>
      <c r="C88" s="446" t="s">
        <v>1305</v>
      </c>
      <c r="D88" s="446" t="s">
        <v>1290</v>
      </c>
      <c r="E88" s="114" t="s">
        <v>1172</v>
      </c>
      <c r="F88" s="114"/>
      <c r="G88" s="114" t="s">
        <v>1165</v>
      </c>
      <c r="H88" s="448">
        <v>210986838.66</v>
      </c>
      <c r="I88" s="449">
        <v>765.21920383428119</v>
      </c>
      <c r="J88" s="450">
        <v>3.4780580257181004E-2</v>
      </c>
      <c r="K88" s="450">
        <v>2.1133688148744501E-3</v>
      </c>
      <c r="L88" s="450">
        <v>1.0436869193015896E-2</v>
      </c>
      <c r="M88" s="301"/>
      <c r="N88" s="301"/>
      <c r="O88" s="301"/>
      <c r="P88" s="167"/>
      <c r="Q88" s="200"/>
      <c r="R88" s="77"/>
      <c r="S88" s="77"/>
    </row>
    <row r="89" spans="1:19" ht="12.75" customHeight="1">
      <c r="A89" s="113" t="s">
        <v>1306</v>
      </c>
      <c r="B89" s="194">
        <v>62937824927</v>
      </c>
      <c r="C89" s="446" t="s">
        <v>1307</v>
      </c>
      <c r="D89" s="446" t="s">
        <v>1290</v>
      </c>
      <c r="E89" s="114" t="s">
        <v>1185</v>
      </c>
      <c r="F89" s="114" t="s">
        <v>933</v>
      </c>
      <c r="G89" s="114" t="s">
        <v>1165</v>
      </c>
      <c r="H89" s="448">
        <v>74737101.010000005</v>
      </c>
      <c r="I89" s="449">
        <v>825.21628022486902</v>
      </c>
      <c r="J89" s="450">
        <v>8.3920552799564341E-2</v>
      </c>
      <c r="K89" s="450">
        <v>2.3093860498115681E-3</v>
      </c>
      <c r="L89" s="450">
        <v>8.5297894413307596E-3</v>
      </c>
      <c r="M89" s="301"/>
      <c r="N89" s="301"/>
      <c r="O89" s="301"/>
      <c r="P89" s="167"/>
      <c r="Q89" s="200"/>
      <c r="R89" s="77"/>
      <c r="S89" s="77"/>
    </row>
    <row r="90" spans="1:19" ht="12.75" customHeight="1">
      <c r="A90" s="136" t="s">
        <v>1308</v>
      </c>
      <c r="B90" s="194">
        <v>52772437018</v>
      </c>
      <c r="C90" s="446" t="s">
        <v>1309</v>
      </c>
      <c r="D90" s="446" t="s">
        <v>1290</v>
      </c>
      <c r="E90" s="114" t="s">
        <v>1168</v>
      </c>
      <c r="F90" s="114" t="s">
        <v>933</v>
      </c>
      <c r="G90" s="114" t="s">
        <v>1165</v>
      </c>
      <c r="H90" s="448">
        <v>260559970.08000001</v>
      </c>
      <c r="I90" s="449">
        <v>135.070261445396</v>
      </c>
      <c r="J90" s="450">
        <v>3.2414491459905825E-2</v>
      </c>
      <c r="K90" s="450">
        <v>1.0464864842738786E-2</v>
      </c>
      <c r="L90" s="450">
        <v>2.9013755431885224E-2</v>
      </c>
      <c r="M90" s="301"/>
      <c r="N90" s="301"/>
      <c r="O90" s="301"/>
      <c r="P90" s="167"/>
      <c r="Q90" s="200"/>
      <c r="R90" s="77"/>
      <c r="S90" s="77"/>
    </row>
    <row r="91" spans="1:19" ht="12.75" customHeight="1">
      <c r="A91" s="136" t="s">
        <v>1310</v>
      </c>
      <c r="B91" s="194" t="s">
        <v>1311</v>
      </c>
      <c r="C91" s="446" t="s">
        <v>1312</v>
      </c>
      <c r="D91" s="446" t="s">
        <v>1290</v>
      </c>
      <c r="E91" s="114" t="s">
        <v>1185</v>
      </c>
      <c r="F91" s="114" t="s">
        <v>933</v>
      </c>
      <c r="G91" s="114" t="s">
        <v>1165</v>
      </c>
      <c r="H91" s="448">
        <v>21579073.609999999</v>
      </c>
      <c r="I91" s="449">
        <v>757.77902730454741</v>
      </c>
      <c r="J91" s="450">
        <v>-1.0945239838289988E-2</v>
      </c>
      <c r="K91" s="450">
        <v>1.7800604328068736E-3</v>
      </c>
      <c r="L91" s="450">
        <v>7.3181796731225379E-3</v>
      </c>
      <c r="M91" s="301"/>
      <c r="N91" s="301"/>
      <c r="O91" s="301"/>
      <c r="P91" s="167"/>
      <c r="Q91" s="200"/>
      <c r="R91" s="77"/>
      <c r="S91" s="77"/>
    </row>
    <row r="92" spans="1:19" ht="12.75" customHeight="1">
      <c r="A92" s="136" t="s">
        <v>1313</v>
      </c>
      <c r="B92" s="194" t="s">
        <v>1314</v>
      </c>
      <c r="C92" s="446" t="s">
        <v>1315</v>
      </c>
      <c r="D92" s="446" t="s">
        <v>1290</v>
      </c>
      <c r="E92" s="114" t="s">
        <v>1185</v>
      </c>
      <c r="F92" s="114" t="s">
        <v>933</v>
      </c>
      <c r="G92" s="114" t="s">
        <v>1165</v>
      </c>
      <c r="H92" s="448">
        <v>20159500.050000001</v>
      </c>
      <c r="I92" s="449">
        <v>776.13396513796192</v>
      </c>
      <c r="J92" s="450">
        <v>0.11472804389249691</v>
      </c>
      <c r="K92" s="450">
        <v>3.281578687930109E-3</v>
      </c>
      <c r="L92" s="450" t="s">
        <v>933</v>
      </c>
      <c r="M92" s="301"/>
      <c r="N92" s="301"/>
      <c r="O92" s="301"/>
      <c r="P92" s="167"/>
      <c r="Q92" s="200"/>
      <c r="R92" s="77"/>
      <c r="S92" s="77"/>
    </row>
    <row r="93" spans="1:19" s="272" customFormat="1" ht="12.75" customHeight="1">
      <c r="A93" s="136" t="s">
        <v>1316</v>
      </c>
      <c r="B93" s="194">
        <v>31076456551</v>
      </c>
      <c r="C93" s="446" t="s">
        <v>1317</v>
      </c>
      <c r="D93" s="446" t="s">
        <v>1290</v>
      </c>
      <c r="E93" s="114" t="s">
        <v>1172</v>
      </c>
      <c r="F93" s="114" t="s">
        <v>933</v>
      </c>
      <c r="G93" s="114" t="s">
        <v>1169</v>
      </c>
      <c r="H93" s="448">
        <v>418330591.27999997</v>
      </c>
      <c r="I93" s="449">
        <v>105.88525823591529</v>
      </c>
      <c r="J93" s="450">
        <v>9.1816167935886872E-2</v>
      </c>
      <c r="K93" s="450">
        <v>5.8183671038936069E-5</v>
      </c>
      <c r="L93" s="450">
        <v>2.7113495295194578E-3</v>
      </c>
      <c r="M93" s="301"/>
      <c r="N93" s="301"/>
      <c r="O93" s="301"/>
      <c r="P93" s="167"/>
      <c r="Q93" s="200"/>
      <c r="R93" s="77"/>
      <c r="S93" s="77"/>
    </row>
    <row r="94" spans="1:19" s="272" customFormat="1" ht="12.75" customHeight="1">
      <c r="A94" s="136" t="s">
        <v>1318</v>
      </c>
      <c r="B94" s="194">
        <v>66324185184</v>
      </c>
      <c r="C94" s="446" t="s">
        <v>1319</v>
      </c>
      <c r="D94" s="446" t="s">
        <v>1290</v>
      </c>
      <c r="E94" s="114" t="s">
        <v>1172</v>
      </c>
      <c r="F94" s="114" t="s">
        <v>933</v>
      </c>
      <c r="G94" s="114" t="s">
        <v>1169</v>
      </c>
      <c r="H94" s="448">
        <v>528366461.63</v>
      </c>
      <c r="I94" s="449">
        <v>144.09082147617511</v>
      </c>
      <c r="J94" s="450">
        <v>4.1305215222531499E-2</v>
      </c>
      <c r="K94" s="450">
        <v>1.9888166637049842E-4</v>
      </c>
      <c r="L94" s="450">
        <v>3.04720996155039E-3</v>
      </c>
      <c r="M94" s="301"/>
      <c r="N94" s="301"/>
      <c r="O94" s="301"/>
      <c r="P94" s="167"/>
      <c r="Q94" s="200"/>
      <c r="R94" s="77"/>
      <c r="S94" s="77"/>
    </row>
    <row r="95" spans="1:19" ht="12.75" customHeight="1">
      <c r="A95" s="113" t="s">
        <v>1320</v>
      </c>
      <c r="B95" s="194">
        <v>89187481269</v>
      </c>
      <c r="C95" s="446" t="s">
        <v>1321</v>
      </c>
      <c r="D95" s="446" t="s">
        <v>1322</v>
      </c>
      <c r="E95" s="114" t="s">
        <v>1185</v>
      </c>
      <c r="F95" s="114" t="s">
        <v>933</v>
      </c>
      <c r="G95" s="114" t="s">
        <v>1165</v>
      </c>
      <c r="H95" s="448">
        <v>112816004.3425</v>
      </c>
      <c r="I95" s="449">
        <v>828.68512566802008</v>
      </c>
      <c r="J95" s="450">
        <v>6.6324873021639252E-3</v>
      </c>
      <c r="K95" s="450">
        <v>1.0004809909307744E-2</v>
      </c>
      <c r="L95" s="450">
        <v>5.2404615006353961E-3</v>
      </c>
      <c r="M95" s="301"/>
      <c r="N95" s="301"/>
      <c r="O95" s="301"/>
      <c r="P95" s="167"/>
      <c r="Q95" s="200"/>
      <c r="R95" s="77"/>
      <c r="S95" s="77"/>
    </row>
    <row r="96" spans="1:19" ht="12.75" customHeight="1">
      <c r="A96" s="113" t="s">
        <v>1323</v>
      </c>
      <c r="B96" s="194" t="s">
        <v>1324</v>
      </c>
      <c r="C96" s="446" t="s">
        <v>1325</v>
      </c>
      <c r="D96" s="446" t="s">
        <v>1322</v>
      </c>
      <c r="E96" s="457" t="s">
        <v>1172</v>
      </c>
      <c r="F96" s="457" t="s">
        <v>933</v>
      </c>
      <c r="G96" s="457" t="s">
        <v>1165</v>
      </c>
      <c r="H96" s="448">
        <v>539433808.10759997</v>
      </c>
      <c r="I96" s="449">
        <v>863.6131259808335</v>
      </c>
      <c r="J96" s="450">
        <v>7.0008943778325561E-2</v>
      </c>
      <c r="K96" s="450">
        <v>4.5677611108965177E-3</v>
      </c>
      <c r="L96" s="450">
        <v>9.3531715540393634E-3</v>
      </c>
      <c r="M96" s="301"/>
      <c r="N96" s="301"/>
      <c r="O96" s="301"/>
      <c r="P96" s="167"/>
      <c r="Q96" s="200"/>
      <c r="R96" s="77"/>
      <c r="S96" s="77"/>
    </row>
    <row r="97" spans="1:19" ht="12.75" customHeight="1">
      <c r="A97" s="460" t="s">
        <v>1326</v>
      </c>
      <c r="B97" s="194">
        <v>27751007165</v>
      </c>
      <c r="C97" s="446" t="s">
        <v>1327</v>
      </c>
      <c r="D97" s="446" t="s">
        <v>1322</v>
      </c>
      <c r="E97" s="457" t="s">
        <v>1172</v>
      </c>
      <c r="F97" s="457" t="s">
        <v>933</v>
      </c>
      <c r="G97" s="457" t="s">
        <v>1165</v>
      </c>
      <c r="H97" s="448">
        <v>115422744.19769999</v>
      </c>
      <c r="I97" s="449">
        <v>801.29097582024576</v>
      </c>
      <c r="J97" s="450">
        <v>3.3686756703017462E-3</v>
      </c>
      <c r="K97" s="450">
        <v>5.3574679620160826E-3</v>
      </c>
      <c r="L97" s="450">
        <v>3.5623549589790526E-2</v>
      </c>
      <c r="M97" s="301"/>
      <c r="N97" s="301"/>
      <c r="O97" s="301"/>
      <c r="P97" s="167"/>
      <c r="Q97" s="200"/>
      <c r="R97" s="77"/>
      <c r="S97" s="77"/>
    </row>
    <row r="98" spans="1:19" ht="12.75" customHeight="1">
      <c r="A98" s="460" t="s">
        <v>1328</v>
      </c>
      <c r="B98" s="194">
        <v>20010251059</v>
      </c>
      <c r="C98" s="446" t="s">
        <v>1329</v>
      </c>
      <c r="D98" s="446" t="s">
        <v>1322</v>
      </c>
      <c r="E98" s="457" t="s">
        <v>1172</v>
      </c>
      <c r="F98" s="457" t="s">
        <v>933</v>
      </c>
      <c r="G98" s="457" t="s">
        <v>1165</v>
      </c>
      <c r="H98" s="448">
        <v>235140726.83039999</v>
      </c>
      <c r="I98" s="449">
        <v>810.85353820887553</v>
      </c>
      <c r="J98" s="450">
        <v>0.15848246640031149</v>
      </c>
      <c r="K98" s="450">
        <v>1.5696825951758697E-3</v>
      </c>
      <c r="L98" s="450">
        <v>1.0045495918393543E-2</v>
      </c>
      <c r="M98" s="301"/>
      <c r="N98" s="301"/>
      <c r="O98" s="301"/>
      <c r="P98" s="167"/>
      <c r="Q98" s="200"/>
      <c r="R98" s="77"/>
      <c r="S98" s="77"/>
    </row>
    <row r="99" spans="1:19" ht="12.75" customHeight="1">
      <c r="A99" s="113" t="s">
        <v>1330</v>
      </c>
      <c r="B99" s="194" t="s">
        <v>1331</v>
      </c>
      <c r="C99" s="446" t="s">
        <v>1332</v>
      </c>
      <c r="D99" s="446" t="s">
        <v>1322</v>
      </c>
      <c r="E99" s="457" t="s">
        <v>1172</v>
      </c>
      <c r="F99" s="457" t="s">
        <v>933</v>
      </c>
      <c r="G99" s="457" t="s">
        <v>1169</v>
      </c>
      <c r="H99" s="448">
        <v>240673538.06909999</v>
      </c>
      <c r="I99" s="449">
        <v>103.87627182088956</v>
      </c>
      <c r="J99" s="450">
        <v>0.24269050168952866</v>
      </c>
      <c r="K99" s="450">
        <v>6.6210299865776534E-4</v>
      </c>
      <c r="L99" s="450">
        <v>8.4252834835216728E-3</v>
      </c>
      <c r="M99" s="301"/>
      <c r="N99" s="301"/>
      <c r="O99" s="301"/>
      <c r="P99" s="167"/>
      <c r="Q99" s="200"/>
      <c r="R99" s="77"/>
      <c r="S99" s="77"/>
    </row>
    <row r="100" spans="1:19" s="272" customFormat="1" ht="12.75" customHeight="1">
      <c r="A100" s="113" t="s">
        <v>1333</v>
      </c>
      <c r="B100" s="194" t="s">
        <v>1334</v>
      </c>
      <c r="C100" s="446" t="s">
        <v>1335</v>
      </c>
      <c r="D100" s="446" t="s">
        <v>1322</v>
      </c>
      <c r="E100" s="457" t="s">
        <v>1172</v>
      </c>
      <c r="F100" s="457" t="s">
        <v>933</v>
      </c>
      <c r="G100" s="457" t="s">
        <v>1215</v>
      </c>
      <c r="H100" s="448">
        <v>78816357.098800004</v>
      </c>
      <c r="I100" s="449">
        <v>632.78700570513308</v>
      </c>
      <c r="J100" s="450">
        <v>2.2717910208007064E-2</v>
      </c>
      <c r="K100" s="450">
        <v>2.1071825186815829E-3</v>
      </c>
      <c r="L100" s="450">
        <v>2.8753781438008774E-2</v>
      </c>
      <c r="M100" s="301"/>
      <c r="N100" s="301"/>
      <c r="O100" s="301"/>
      <c r="P100" s="167"/>
      <c r="Q100" s="200"/>
      <c r="R100" s="77"/>
      <c r="S100" s="77"/>
    </row>
    <row r="101" spans="1:19" ht="12.75" customHeight="1">
      <c r="A101" s="460" t="s">
        <v>1336</v>
      </c>
      <c r="B101" s="194" t="s">
        <v>1337</v>
      </c>
      <c r="C101" s="446" t="s">
        <v>1338</v>
      </c>
      <c r="D101" s="446" t="s">
        <v>1322</v>
      </c>
      <c r="E101" s="457" t="s">
        <v>1339</v>
      </c>
      <c r="F101" s="457" t="s">
        <v>933</v>
      </c>
      <c r="G101" s="457" t="s">
        <v>1165</v>
      </c>
      <c r="H101" s="448">
        <v>8315665.4045000002</v>
      </c>
      <c r="I101" s="449">
        <v>742.11326830989844</v>
      </c>
      <c r="J101" s="450">
        <v>-1.6554430563904821E-2</v>
      </c>
      <c r="K101" s="450">
        <v>-2.1373705276256372E-3</v>
      </c>
      <c r="L101" s="450">
        <v>-3.0702564587635983E-2</v>
      </c>
      <c r="M101" s="301"/>
      <c r="N101" s="301"/>
      <c r="O101" s="301"/>
      <c r="P101" s="167"/>
      <c r="Q101" s="200"/>
      <c r="R101" s="77"/>
      <c r="S101" s="77"/>
    </row>
    <row r="102" spans="1:19" s="272" customFormat="1" ht="12.75" customHeight="1">
      <c r="A102" s="460" t="s">
        <v>1340</v>
      </c>
      <c r="B102" s="194" t="s">
        <v>1341</v>
      </c>
      <c r="C102" s="446" t="s">
        <v>1342</v>
      </c>
      <c r="D102" s="446" t="s">
        <v>1322</v>
      </c>
      <c r="E102" s="457" t="s">
        <v>1339</v>
      </c>
      <c r="F102" s="457" t="s">
        <v>933</v>
      </c>
      <c r="G102" s="457" t="s">
        <v>1165</v>
      </c>
      <c r="H102" s="448">
        <v>14186504.5988</v>
      </c>
      <c r="I102" s="449">
        <v>869.49964115262219</v>
      </c>
      <c r="J102" s="450">
        <v>9.8544108175140144E-2</v>
      </c>
      <c r="K102" s="450">
        <v>2.5989387111652995E-2</v>
      </c>
      <c r="L102" s="450">
        <v>2.6423361578084892E-2</v>
      </c>
      <c r="M102" s="301"/>
      <c r="N102" s="301"/>
      <c r="O102" s="301"/>
      <c r="P102" s="167"/>
      <c r="Q102" s="200"/>
      <c r="R102" s="77"/>
      <c r="S102" s="77"/>
    </row>
    <row r="103" spans="1:19" s="272" customFormat="1" ht="12.75" customHeight="1">
      <c r="A103" s="460" t="s">
        <v>1343</v>
      </c>
      <c r="B103" s="194">
        <v>79301865686</v>
      </c>
      <c r="C103" s="446" t="s">
        <v>1344</v>
      </c>
      <c r="D103" s="446" t="s">
        <v>1322</v>
      </c>
      <c r="E103" s="457" t="s">
        <v>1185</v>
      </c>
      <c r="F103" s="457" t="s">
        <v>933</v>
      </c>
      <c r="G103" s="457" t="s">
        <v>1165</v>
      </c>
      <c r="H103" s="448">
        <v>123005696.35519999</v>
      </c>
      <c r="I103" s="449">
        <v>869.14675479623304</v>
      </c>
      <c r="J103" s="450">
        <v>3.249831831155392E-2</v>
      </c>
      <c r="K103" s="450">
        <v>2.3152753338345322E-2</v>
      </c>
      <c r="L103" s="450">
        <v>1.6486416171348273E-2</v>
      </c>
      <c r="M103" s="301"/>
      <c r="N103" s="301"/>
      <c r="O103" s="301"/>
      <c r="P103" s="167"/>
      <c r="Q103" s="200"/>
      <c r="R103" s="77"/>
      <c r="S103" s="77"/>
    </row>
    <row r="104" spans="1:19" s="272" customFormat="1" ht="12.75" customHeight="1">
      <c r="A104" s="136" t="s">
        <v>1345</v>
      </c>
      <c r="B104" s="194" t="s">
        <v>1346</v>
      </c>
      <c r="C104" s="446" t="s">
        <v>1347</v>
      </c>
      <c r="D104" s="446" t="s">
        <v>1322</v>
      </c>
      <c r="E104" s="114" t="s">
        <v>1339</v>
      </c>
      <c r="F104" s="114" t="s">
        <v>933</v>
      </c>
      <c r="G104" s="114" t="s">
        <v>1165</v>
      </c>
      <c r="H104" s="448">
        <v>92045056.8785</v>
      </c>
      <c r="I104" s="449">
        <v>769.03842726616335</v>
      </c>
      <c r="J104" s="450">
        <v>3.1631652314154159</v>
      </c>
      <c r="K104" s="450">
        <v>2.8364304768928594E-3</v>
      </c>
      <c r="L104" s="450" t="s">
        <v>933</v>
      </c>
      <c r="M104" s="301"/>
      <c r="N104" s="301"/>
      <c r="O104" s="301"/>
      <c r="P104" s="167"/>
      <c r="Q104" s="200"/>
      <c r="R104" s="77"/>
      <c r="S104" s="77"/>
    </row>
    <row r="105" spans="1:19" ht="12.75" customHeight="1">
      <c r="A105" s="136" t="s">
        <v>1348</v>
      </c>
      <c r="B105" s="194" t="s">
        <v>1349</v>
      </c>
      <c r="C105" s="446" t="s">
        <v>1350</v>
      </c>
      <c r="D105" s="446" t="s">
        <v>1322</v>
      </c>
      <c r="E105" s="114" t="s">
        <v>1172</v>
      </c>
      <c r="F105" s="114" t="s">
        <v>933</v>
      </c>
      <c r="G105" s="114" t="s">
        <v>1215</v>
      </c>
      <c r="H105" s="115">
        <v>50652746.491899997</v>
      </c>
      <c r="I105" s="116">
        <v>655.1223479914056</v>
      </c>
      <c r="J105" s="450">
        <v>-3.1489027890922006E-2</v>
      </c>
      <c r="K105" s="450">
        <v>-2.3796335929815449E-4</v>
      </c>
      <c r="L105" s="450">
        <v>1.5128684332737841E-2</v>
      </c>
      <c r="M105" s="301"/>
      <c r="N105" s="301"/>
      <c r="O105" s="301"/>
      <c r="P105" s="167"/>
      <c r="Q105" s="200"/>
      <c r="R105" s="77"/>
      <c r="S105" s="77"/>
    </row>
    <row r="106" spans="1:19" ht="12.75" customHeight="1">
      <c r="A106" s="136" t="s">
        <v>1355</v>
      </c>
      <c r="B106" s="451">
        <v>37884602446</v>
      </c>
      <c r="C106" s="452" t="s">
        <v>1356</v>
      </c>
      <c r="D106" s="446" t="s">
        <v>83</v>
      </c>
      <c r="E106" s="114" t="s">
        <v>1164</v>
      </c>
      <c r="F106" s="114" t="s">
        <v>933</v>
      </c>
      <c r="G106" s="114" t="s">
        <v>1169</v>
      </c>
      <c r="H106" s="448">
        <v>195737246.55579999</v>
      </c>
      <c r="I106" s="449">
        <v>118.78853149407513</v>
      </c>
      <c r="J106" s="450">
        <v>-2.4313633394185574E-2</v>
      </c>
      <c r="K106" s="450">
        <v>3.5153897611142293E-2</v>
      </c>
      <c r="L106" s="450">
        <v>-5.9219096439506402E-2</v>
      </c>
      <c r="M106" s="301"/>
      <c r="N106" s="301"/>
      <c r="O106" s="301"/>
      <c r="P106" s="167"/>
      <c r="Q106" s="200"/>
      <c r="R106" s="77"/>
      <c r="S106" s="77"/>
    </row>
    <row r="107" spans="1:19" ht="12.75" customHeight="1">
      <c r="A107" s="113" t="s">
        <v>1598</v>
      </c>
      <c r="B107" s="194" t="s">
        <v>1357</v>
      </c>
      <c r="C107" s="446" t="s">
        <v>1358</v>
      </c>
      <c r="D107" s="446" t="s">
        <v>83</v>
      </c>
      <c r="E107" s="457" t="s">
        <v>1172</v>
      </c>
      <c r="F107" s="457" t="s">
        <v>933</v>
      </c>
      <c r="G107" s="457" t="s">
        <v>1215</v>
      </c>
      <c r="H107" s="453">
        <v>87319422.448400006</v>
      </c>
      <c r="I107" s="454">
        <v>683.23967461570373</v>
      </c>
      <c r="J107" s="450">
        <v>-2.8732614867521655E-2</v>
      </c>
      <c r="K107" s="450">
        <v>2.5117885368730608E-3</v>
      </c>
      <c r="L107" s="450">
        <v>5.1244579827528947E-2</v>
      </c>
      <c r="M107" s="301"/>
      <c r="N107" s="301"/>
      <c r="O107" s="301"/>
      <c r="P107" s="167"/>
      <c r="Q107" s="200"/>
      <c r="R107" s="77"/>
      <c r="S107" s="77"/>
    </row>
    <row r="108" spans="1:19" ht="12.75" customHeight="1">
      <c r="A108" s="113" t="s">
        <v>1359</v>
      </c>
      <c r="B108" s="194">
        <v>94465089647</v>
      </c>
      <c r="C108" s="446" t="s">
        <v>1360</v>
      </c>
      <c r="D108" s="446" t="s">
        <v>83</v>
      </c>
      <c r="E108" s="457" t="s">
        <v>1172</v>
      </c>
      <c r="F108" s="457" t="s">
        <v>933</v>
      </c>
      <c r="G108" s="457" t="s">
        <v>1165</v>
      </c>
      <c r="H108" s="453">
        <v>1854213615.4726</v>
      </c>
      <c r="I108" s="454">
        <v>1615.2503035258831</v>
      </c>
      <c r="J108" s="450">
        <v>3.9738412632996933E-3</v>
      </c>
      <c r="K108" s="450">
        <v>1.9946894012081717E-3</v>
      </c>
      <c r="L108" s="450">
        <v>3.5475166963208071E-3</v>
      </c>
      <c r="M108" s="301"/>
      <c r="N108" s="301"/>
      <c r="O108" s="301"/>
      <c r="P108" s="167"/>
      <c r="Q108" s="200"/>
      <c r="R108" s="77"/>
      <c r="S108" s="77"/>
    </row>
    <row r="109" spans="1:19" s="272" customFormat="1" ht="12.75" customHeight="1">
      <c r="A109" s="113" t="s">
        <v>1361</v>
      </c>
      <c r="B109" s="194">
        <v>78935969676</v>
      </c>
      <c r="C109" s="446" t="s">
        <v>1362</v>
      </c>
      <c r="D109" s="446" t="s">
        <v>83</v>
      </c>
      <c r="E109" s="457" t="s">
        <v>1164</v>
      </c>
      <c r="F109" s="457" t="s">
        <v>933</v>
      </c>
      <c r="G109" s="457" t="s">
        <v>1165</v>
      </c>
      <c r="H109" s="453">
        <v>68373872.463599995</v>
      </c>
      <c r="I109" s="454">
        <v>961.84056320797811</v>
      </c>
      <c r="J109" s="450">
        <v>7.0107413863038648E-3</v>
      </c>
      <c r="K109" s="450">
        <v>4.490575774231842E-2</v>
      </c>
      <c r="L109" s="450">
        <v>9.7958149685492435E-2</v>
      </c>
      <c r="M109" s="301"/>
      <c r="N109" s="301"/>
      <c r="O109" s="301"/>
      <c r="P109" s="167"/>
      <c r="Q109" s="200"/>
      <c r="R109" s="77"/>
      <c r="S109" s="77"/>
    </row>
    <row r="110" spans="1:19" ht="12.75" customHeight="1">
      <c r="A110" s="113" t="s">
        <v>1363</v>
      </c>
      <c r="B110" s="194" t="s">
        <v>1364</v>
      </c>
      <c r="C110" s="446" t="s">
        <v>1365</v>
      </c>
      <c r="D110" s="446" t="s">
        <v>83</v>
      </c>
      <c r="E110" s="457" t="s">
        <v>1185</v>
      </c>
      <c r="F110" s="457" t="s">
        <v>933</v>
      </c>
      <c r="G110" s="457" t="s">
        <v>1165</v>
      </c>
      <c r="H110" s="448">
        <v>66952364.075999998</v>
      </c>
      <c r="I110" s="449">
        <v>825.02901828970278</v>
      </c>
      <c r="J110" s="450">
        <v>-1.5276237788793834E-3</v>
      </c>
      <c r="K110" s="450">
        <v>2.0325526629989543E-3</v>
      </c>
      <c r="L110" s="450">
        <v>-5.1835458337753382E-3</v>
      </c>
      <c r="M110" s="301"/>
      <c r="N110" s="301"/>
      <c r="O110" s="301"/>
      <c r="P110" s="167"/>
      <c r="Q110" s="200"/>
      <c r="R110" s="77"/>
      <c r="S110" s="77"/>
    </row>
    <row r="111" spans="1:19" ht="12.75" customHeight="1">
      <c r="A111" s="113" t="s">
        <v>1366</v>
      </c>
      <c r="B111" s="194" t="s">
        <v>1367</v>
      </c>
      <c r="C111" s="446" t="s">
        <v>1368</v>
      </c>
      <c r="D111" s="446" t="s">
        <v>83</v>
      </c>
      <c r="E111" s="457" t="s">
        <v>1185</v>
      </c>
      <c r="F111" s="457" t="s">
        <v>933</v>
      </c>
      <c r="G111" s="457" t="s">
        <v>1215</v>
      </c>
      <c r="H111" s="448">
        <v>95741362.805500001</v>
      </c>
      <c r="I111" s="449">
        <v>685.96641016394756</v>
      </c>
      <c r="J111" s="450">
        <v>-3.0166595102395721E-2</v>
      </c>
      <c r="K111" s="450">
        <v>1.1501099272945847E-3</v>
      </c>
      <c r="L111" s="450">
        <v>3.5314125091825854E-2</v>
      </c>
      <c r="M111" s="301"/>
      <c r="N111" s="301"/>
      <c r="O111" s="301"/>
      <c r="P111" s="167"/>
      <c r="Q111" s="200"/>
      <c r="R111" s="77"/>
      <c r="S111" s="77"/>
    </row>
    <row r="112" spans="1:19" s="272" customFormat="1" ht="12.75" customHeight="1">
      <c r="A112" s="113" t="s">
        <v>1369</v>
      </c>
      <c r="B112" s="194">
        <v>35313366580</v>
      </c>
      <c r="C112" s="446" t="s">
        <v>1370</v>
      </c>
      <c r="D112" s="446" t="s">
        <v>83</v>
      </c>
      <c r="E112" s="457" t="s">
        <v>1172</v>
      </c>
      <c r="F112" s="457" t="s">
        <v>1371</v>
      </c>
      <c r="G112" s="457" t="s">
        <v>1165</v>
      </c>
      <c r="H112" s="448">
        <v>91537820.745700002</v>
      </c>
      <c r="I112" s="449">
        <v>1142.0673999999999</v>
      </c>
      <c r="J112" s="450">
        <v>-4.03949455282826E-3</v>
      </c>
      <c r="K112" s="450">
        <v>2.6626056287537558E-4</v>
      </c>
      <c r="L112" s="450">
        <v>1.2573946147345083E-3</v>
      </c>
      <c r="M112" s="301"/>
      <c r="N112" s="301"/>
      <c r="O112" s="301"/>
      <c r="P112" s="167"/>
      <c r="Q112" s="200"/>
      <c r="R112" s="77"/>
      <c r="S112" s="77"/>
    </row>
    <row r="113" spans="1:19" s="272" customFormat="1" ht="12.75" customHeight="1">
      <c r="A113" s="113" t="s">
        <v>933</v>
      </c>
      <c r="B113" s="194" t="s">
        <v>933</v>
      </c>
      <c r="C113" s="446" t="s">
        <v>933</v>
      </c>
      <c r="D113" s="446" t="s">
        <v>933</v>
      </c>
      <c r="E113" s="457" t="s">
        <v>933</v>
      </c>
      <c r="F113" s="457" t="s">
        <v>1372</v>
      </c>
      <c r="G113" s="457" t="s">
        <v>1165</v>
      </c>
      <c r="H113" s="448">
        <v>357521484.2762</v>
      </c>
      <c r="I113" s="449">
        <v>1142.0673999999999</v>
      </c>
      <c r="J113" s="450">
        <v>-7.8848218615083843E-2</v>
      </c>
      <c r="K113" s="450">
        <v>2.6626056287537558E-4</v>
      </c>
      <c r="L113" s="450">
        <v>1.2573946147345083E-3</v>
      </c>
      <c r="M113" s="301"/>
      <c r="N113" s="301"/>
      <c r="O113" s="301"/>
      <c r="P113" s="167"/>
      <c r="Q113" s="200"/>
      <c r="R113" s="77"/>
      <c r="S113" s="77"/>
    </row>
    <row r="114" spans="1:19" ht="12.75" customHeight="1">
      <c r="A114" s="113" t="s">
        <v>1373</v>
      </c>
      <c r="B114" s="194">
        <v>41002460007</v>
      </c>
      <c r="C114" s="446" t="s">
        <v>1374</v>
      </c>
      <c r="D114" s="446" t="s">
        <v>83</v>
      </c>
      <c r="E114" s="457" t="s">
        <v>1164</v>
      </c>
      <c r="F114" s="457" t="s">
        <v>933</v>
      </c>
      <c r="G114" s="457" t="s">
        <v>1165</v>
      </c>
      <c r="H114" s="448">
        <v>243777917.9804</v>
      </c>
      <c r="I114" s="449">
        <v>1141.855069028185</v>
      </c>
      <c r="J114" s="450">
        <v>3.487350016664692E-2</v>
      </c>
      <c r="K114" s="450">
        <v>2.4811435965448991E-2</v>
      </c>
      <c r="L114" s="450">
        <v>1.3936941827830784E-2</v>
      </c>
      <c r="M114" s="301"/>
      <c r="N114" s="301"/>
      <c r="O114" s="301"/>
      <c r="P114" s="167"/>
      <c r="Q114" s="200"/>
      <c r="R114" s="77"/>
      <c r="S114" s="77"/>
    </row>
    <row r="115" spans="1:19" ht="12.75" customHeight="1">
      <c r="A115" s="113" t="s">
        <v>1375</v>
      </c>
      <c r="B115" s="194">
        <v>58320210450</v>
      </c>
      <c r="C115" s="446" t="s">
        <v>1376</v>
      </c>
      <c r="D115" s="446" t="s">
        <v>83</v>
      </c>
      <c r="E115" s="457" t="s">
        <v>1185</v>
      </c>
      <c r="F115" s="457" t="s">
        <v>933</v>
      </c>
      <c r="G115" s="457" t="s">
        <v>1165</v>
      </c>
      <c r="H115" s="448">
        <v>16710252.261</v>
      </c>
      <c r="I115" s="449">
        <v>910.20163875654373</v>
      </c>
      <c r="J115" s="450">
        <v>5.2169226217895215E-3</v>
      </c>
      <c r="K115" s="450">
        <v>6.5436183074758514E-3</v>
      </c>
      <c r="L115" s="450">
        <v>1.7156872385502009E-2</v>
      </c>
      <c r="M115" s="301"/>
      <c r="N115" s="301"/>
      <c r="O115" s="301"/>
      <c r="P115" s="167"/>
      <c r="Q115" s="200"/>
      <c r="R115" s="77"/>
      <c r="S115" s="77"/>
    </row>
    <row r="116" spans="1:19" ht="12.75" customHeight="1">
      <c r="A116" s="113" t="s">
        <v>1377</v>
      </c>
      <c r="B116" s="194">
        <v>31982273976</v>
      </c>
      <c r="C116" s="446" t="s">
        <v>1378</v>
      </c>
      <c r="D116" s="446" t="s">
        <v>83</v>
      </c>
      <c r="E116" s="457" t="s">
        <v>1185</v>
      </c>
      <c r="F116" s="457" t="s">
        <v>933</v>
      </c>
      <c r="G116" s="457" t="s">
        <v>1165</v>
      </c>
      <c r="H116" s="448">
        <v>12837988.4867</v>
      </c>
      <c r="I116" s="449">
        <v>925.2179748047165</v>
      </c>
      <c r="J116" s="450">
        <v>3.1873441033152483E-2</v>
      </c>
      <c r="K116" s="450">
        <v>1.1947943573627606E-2</v>
      </c>
      <c r="L116" s="450">
        <v>1.7878513413917219E-2</v>
      </c>
      <c r="M116" s="301"/>
      <c r="N116" s="301"/>
      <c r="O116" s="301"/>
      <c r="P116" s="167"/>
      <c r="Q116" s="200"/>
      <c r="R116" s="77"/>
      <c r="S116" s="77"/>
    </row>
    <row r="117" spans="1:19" ht="12.75" customHeight="1">
      <c r="A117" s="113" t="s">
        <v>1379</v>
      </c>
      <c r="B117" s="194" t="s">
        <v>1380</v>
      </c>
      <c r="C117" s="446" t="s">
        <v>1381</v>
      </c>
      <c r="D117" s="446" t="s">
        <v>83</v>
      </c>
      <c r="E117" s="457" t="s">
        <v>1185</v>
      </c>
      <c r="F117" s="457" t="s">
        <v>933</v>
      </c>
      <c r="G117" s="457" t="s">
        <v>1165</v>
      </c>
      <c r="H117" s="448">
        <v>10605902.401699999</v>
      </c>
      <c r="I117" s="449">
        <v>932.72777540601987</v>
      </c>
      <c r="J117" s="450">
        <v>3.0519160844154181E-2</v>
      </c>
      <c r="K117" s="450">
        <v>2.0090892366217972E-2</v>
      </c>
      <c r="L117" s="450">
        <v>2.9967913432054294E-2</v>
      </c>
      <c r="M117" s="301"/>
      <c r="N117" s="301"/>
      <c r="O117" s="301"/>
      <c r="P117" s="167"/>
      <c r="Q117" s="200"/>
      <c r="R117" s="77"/>
      <c r="S117" s="77"/>
    </row>
    <row r="118" spans="1:19" ht="12.75" customHeight="1">
      <c r="A118" s="113" t="s">
        <v>1382</v>
      </c>
      <c r="B118" s="194">
        <v>40820433166</v>
      </c>
      <c r="C118" s="446" t="s">
        <v>1383</v>
      </c>
      <c r="D118" s="446" t="s">
        <v>83</v>
      </c>
      <c r="E118" s="457" t="s">
        <v>1185</v>
      </c>
      <c r="F118" s="457" t="s">
        <v>933</v>
      </c>
      <c r="G118" s="457" t="s">
        <v>1165</v>
      </c>
      <c r="H118" s="448">
        <v>8281267.9688999997</v>
      </c>
      <c r="I118" s="449">
        <v>933.29406835697455</v>
      </c>
      <c r="J118" s="450">
        <v>1.2083826232338613E-2</v>
      </c>
      <c r="K118" s="450">
        <v>2.0609002790102027E-2</v>
      </c>
      <c r="L118" s="450">
        <v>2.6893052577917631E-2</v>
      </c>
      <c r="M118" s="301"/>
      <c r="N118" s="301"/>
      <c r="O118" s="301"/>
      <c r="P118" s="167"/>
      <c r="Q118" s="200"/>
      <c r="R118" s="77"/>
      <c r="S118" s="77"/>
    </row>
    <row r="119" spans="1:19" ht="12.75" customHeight="1">
      <c r="A119" s="113" t="s">
        <v>1599</v>
      </c>
      <c r="B119" s="194" t="s">
        <v>1384</v>
      </c>
      <c r="C119" s="446" t="s">
        <v>1385</v>
      </c>
      <c r="D119" s="446" t="s">
        <v>83</v>
      </c>
      <c r="E119" s="457" t="s">
        <v>1172</v>
      </c>
      <c r="F119" s="457" t="s">
        <v>933</v>
      </c>
      <c r="G119" s="457" t="s">
        <v>1165</v>
      </c>
      <c r="H119" s="448">
        <v>80036349.856099993</v>
      </c>
      <c r="I119" s="449">
        <v>806.10275510044846</v>
      </c>
      <c r="J119" s="450">
        <v>2.8590575502940307E-2</v>
      </c>
      <c r="K119" s="450">
        <v>8.8892106159503825E-3</v>
      </c>
      <c r="L119" s="450">
        <v>7.3622361664549274E-4</v>
      </c>
      <c r="M119" s="301"/>
      <c r="N119" s="301"/>
      <c r="O119" s="301"/>
      <c r="P119" s="167"/>
      <c r="Q119" s="200"/>
      <c r="R119" s="77"/>
      <c r="S119" s="77"/>
    </row>
    <row r="120" spans="1:19" ht="12.75" customHeight="1">
      <c r="A120" s="113" t="s">
        <v>1386</v>
      </c>
      <c r="B120" s="194">
        <v>84643903663</v>
      </c>
      <c r="C120" s="446" t="s">
        <v>1387</v>
      </c>
      <c r="D120" s="446" t="s">
        <v>83</v>
      </c>
      <c r="E120" s="457" t="s">
        <v>1168</v>
      </c>
      <c r="F120" s="457" t="s">
        <v>933</v>
      </c>
      <c r="G120" s="457" t="s">
        <v>1165</v>
      </c>
      <c r="H120" s="448">
        <v>303759885.81279999</v>
      </c>
      <c r="I120" s="449">
        <v>1403.3469873933821</v>
      </c>
      <c r="J120" s="450">
        <v>2.7401365315566251E-2</v>
      </c>
      <c r="K120" s="450">
        <v>1.7816065827286787E-2</v>
      </c>
      <c r="L120" s="450">
        <v>3.0640576434966649E-2</v>
      </c>
      <c r="M120" s="301"/>
      <c r="N120" s="301"/>
      <c r="O120" s="301"/>
      <c r="P120" s="167"/>
      <c r="Q120" s="200"/>
      <c r="R120" s="77"/>
      <c r="S120" s="77"/>
    </row>
    <row r="121" spans="1:19" s="272" customFormat="1" ht="12.75" customHeight="1">
      <c r="A121" s="113" t="s">
        <v>1478</v>
      </c>
      <c r="B121" s="194" t="s">
        <v>933</v>
      </c>
      <c r="C121" s="446" t="s">
        <v>933</v>
      </c>
      <c r="D121" s="446" t="s">
        <v>83</v>
      </c>
      <c r="E121" s="457" t="s">
        <v>1185</v>
      </c>
      <c r="F121" s="457" t="s">
        <v>933</v>
      </c>
      <c r="G121" s="457" t="s">
        <v>1165</v>
      </c>
      <c r="H121" s="448">
        <v>8525639.2510000002</v>
      </c>
      <c r="I121" s="449">
        <v>752.33361693080997</v>
      </c>
      <c r="J121" s="450" t="s">
        <v>933</v>
      </c>
      <c r="K121" s="450" t="s">
        <v>933</v>
      </c>
      <c r="L121" s="450" t="s">
        <v>933</v>
      </c>
      <c r="M121" s="301"/>
      <c r="N121" s="301"/>
      <c r="O121" s="301"/>
      <c r="P121" s="167"/>
      <c r="Q121" s="200"/>
      <c r="R121" s="77"/>
      <c r="S121" s="77"/>
    </row>
    <row r="122" spans="1:19" ht="12.75" customHeight="1">
      <c r="A122" s="113" t="s">
        <v>1388</v>
      </c>
      <c r="B122" s="194" t="s">
        <v>1389</v>
      </c>
      <c r="C122" s="446" t="s">
        <v>1390</v>
      </c>
      <c r="D122" s="446" t="s">
        <v>83</v>
      </c>
      <c r="E122" s="457" t="s">
        <v>1185</v>
      </c>
      <c r="F122" s="457" t="s">
        <v>933</v>
      </c>
      <c r="G122" s="457" t="s">
        <v>1165</v>
      </c>
      <c r="H122" s="448">
        <v>250198550.22409999</v>
      </c>
      <c r="I122" s="449">
        <v>783.69102140817404</v>
      </c>
      <c r="J122" s="450">
        <v>7.354523136596125E-3</v>
      </c>
      <c r="K122" s="450">
        <v>4.821296051067181E-3</v>
      </c>
      <c r="L122" s="450">
        <v>1.6609951268397927E-2</v>
      </c>
      <c r="M122" s="301"/>
      <c r="N122" s="301"/>
      <c r="O122" s="301"/>
      <c r="P122" s="167"/>
      <c r="Q122" s="200"/>
      <c r="R122" s="77"/>
      <c r="S122" s="77"/>
    </row>
    <row r="123" spans="1:19" ht="12.75" customHeight="1">
      <c r="A123" s="113" t="s">
        <v>1391</v>
      </c>
      <c r="B123" s="194">
        <v>56062339448</v>
      </c>
      <c r="C123" s="446" t="s">
        <v>1392</v>
      </c>
      <c r="D123" s="446" t="s">
        <v>83</v>
      </c>
      <c r="E123" s="457" t="s">
        <v>1172</v>
      </c>
      <c r="F123" s="457" t="s">
        <v>933</v>
      </c>
      <c r="G123" s="457" t="s">
        <v>1169</v>
      </c>
      <c r="H123" s="448">
        <v>1428297063.3192</v>
      </c>
      <c r="I123" s="449">
        <v>176.61061403608386</v>
      </c>
      <c r="J123" s="450">
        <v>4.1172591335938202E-2</v>
      </c>
      <c r="K123" s="450">
        <v>2.5746522174308062E-4</v>
      </c>
      <c r="L123" s="450">
        <v>1.9320339024428979E-3</v>
      </c>
      <c r="M123" s="301"/>
      <c r="N123" s="301"/>
      <c r="O123" s="301"/>
      <c r="P123" s="167"/>
      <c r="Q123" s="200"/>
      <c r="R123" s="77"/>
      <c r="S123" s="77"/>
    </row>
    <row r="124" spans="1:19" ht="12.75" customHeight="1">
      <c r="A124" s="113" t="s">
        <v>1393</v>
      </c>
      <c r="B124" s="194">
        <v>53751385334</v>
      </c>
      <c r="C124" s="446" t="s">
        <v>1394</v>
      </c>
      <c r="D124" s="446" t="s">
        <v>83</v>
      </c>
      <c r="E124" s="457" t="s">
        <v>1185</v>
      </c>
      <c r="F124" s="457" t="s">
        <v>933</v>
      </c>
      <c r="G124" s="457" t="s">
        <v>1165</v>
      </c>
      <c r="H124" s="448">
        <v>51130763.417400002</v>
      </c>
      <c r="I124" s="449">
        <v>817.30931473965825</v>
      </c>
      <c r="J124" s="450">
        <v>-2.8568959239718694E-3</v>
      </c>
      <c r="K124" s="450">
        <v>2.5745966856294267E-4</v>
      </c>
      <c r="L124" s="450">
        <v>-8.5111491529277217E-3</v>
      </c>
      <c r="M124" s="301"/>
      <c r="N124" s="301"/>
      <c r="O124" s="301"/>
      <c r="P124" s="167"/>
      <c r="Q124" s="200"/>
      <c r="R124" s="77"/>
      <c r="S124" s="77"/>
    </row>
    <row r="125" spans="1:19" s="272" customFormat="1" ht="12.75" customHeight="1">
      <c r="A125" s="113" t="s">
        <v>1395</v>
      </c>
      <c r="B125" s="194">
        <v>88183360964</v>
      </c>
      <c r="C125" s="446" t="s">
        <v>1396</v>
      </c>
      <c r="D125" s="446" t="s">
        <v>83</v>
      </c>
      <c r="E125" s="457" t="s">
        <v>1164</v>
      </c>
      <c r="F125" s="457" t="s">
        <v>933</v>
      </c>
      <c r="G125" s="457" t="s">
        <v>1215</v>
      </c>
      <c r="H125" s="448">
        <v>133529494.4105</v>
      </c>
      <c r="I125" s="449">
        <v>1621.0784321433343</v>
      </c>
      <c r="J125" s="450">
        <v>5.1099012931972831E-2</v>
      </c>
      <c r="K125" s="450">
        <v>3.7695427840680473E-2</v>
      </c>
      <c r="L125" s="450">
        <v>0.20879511235207793</v>
      </c>
      <c r="M125" s="301"/>
      <c r="N125" s="301"/>
      <c r="O125" s="301"/>
      <c r="P125" s="167"/>
      <c r="Q125" s="200"/>
      <c r="R125" s="77"/>
      <c r="S125" s="77"/>
    </row>
    <row r="126" spans="1:19" ht="18.75" customHeight="1">
      <c r="A126" s="601" t="s">
        <v>454</v>
      </c>
      <c r="B126" s="602"/>
      <c r="C126" s="602"/>
      <c r="D126" s="602"/>
      <c r="E126" s="603"/>
      <c r="F126" s="603"/>
      <c r="G126" s="603"/>
      <c r="H126" s="604">
        <f>SUM(H11:H125)</f>
        <v>18216156026.692993</v>
      </c>
      <c r="I126" s="604"/>
      <c r="J126" s="605">
        <v>2.5784929259828671E-2</v>
      </c>
      <c r="K126" s="605"/>
      <c r="L126" s="605"/>
      <c r="M126" s="301"/>
      <c r="N126" s="301"/>
      <c r="O126" s="301"/>
      <c r="P126" s="167"/>
    </row>
    <row r="127" spans="1:19" ht="12.75" customHeight="1">
      <c r="A127" s="22" t="s">
        <v>352</v>
      </c>
      <c r="M127" s="167"/>
      <c r="N127" s="167"/>
      <c r="O127" s="167"/>
      <c r="P127" s="167"/>
    </row>
    <row r="128" spans="1:19" s="272" customFormat="1" ht="12.75" customHeight="1">
      <c r="A128" s="22"/>
      <c r="F128" s="229" t="s">
        <v>507</v>
      </c>
      <c r="G128" s="229"/>
      <c r="M128" s="167"/>
      <c r="N128" s="167"/>
      <c r="O128" s="167"/>
      <c r="P128" s="167"/>
    </row>
    <row r="129" spans="1:16" ht="12.75" customHeight="1">
      <c r="A129" s="46" t="s">
        <v>459</v>
      </c>
      <c r="C129" s="228"/>
      <c r="F129" s="229" t="s">
        <v>508</v>
      </c>
      <c r="G129" s="229"/>
      <c r="M129" s="167"/>
      <c r="N129" s="167"/>
      <c r="O129" s="167"/>
      <c r="P129" s="167"/>
    </row>
    <row r="130" spans="1:16" ht="12.75" customHeight="1">
      <c r="A130" s="47" t="s">
        <v>509</v>
      </c>
      <c r="F130" s="229"/>
      <c r="G130" s="229"/>
      <c r="M130" s="167"/>
      <c r="N130" s="167"/>
      <c r="O130" s="167"/>
      <c r="P130" s="167"/>
    </row>
    <row r="131" spans="1:16" ht="12.75" customHeight="1">
      <c r="A131" s="34" t="s">
        <v>123</v>
      </c>
      <c r="M131" s="167"/>
      <c r="N131" s="167"/>
      <c r="O131" s="167"/>
      <c r="P131" s="167"/>
    </row>
    <row r="132" spans="1:16" ht="12.75" customHeight="1">
      <c r="A132" s="559" t="s">
        <v>124</v>
      </c>
      <c r="H132" s="135"/>
    </row>
    <row r="133" spans="1:16" ht="12.75" customHeight="1">
      <c r="A133" s="559" t="s">
        <v>510</v>
      </c>
    </row>
    <row r="134" spans="1:16" ht="12.75" customHeight="1">
      <c r="A134" s="34" t="s">
        <v>1595</v>
      </c>
    </row>
    <row r="135" spans="1:16" ht="12.75" customHeight="1">
      <c r="A135" s="33" t="s">
        <v>1597</v>
      </c>
      <c r="B135" s="49"/>
      <c r="C135" s="49"/>
      <c r="D135" s="49"/>
      <c r="E135" s="49"/>
      <c r="F135" s="49"/>
      <c r="G135" s="49"/>
      <c r="H135" s="49"/>
      <c r="I135" s="49"/>
      <c r="J135" s="49"/>
    </row>
    <row r="136" spans="1:16" s="272" customFormat="1" ht="12.75" customHeight="1">
      <c r="A136" s="1036" t="s">
        <v>1589</v>
      </c>
      <c r="B136" s="49"/>
      <c r="C136" s="49"/>
      <c r="D136" s="49"/>
      <c r="E136" s="49"/>
      <c r="F136" s="49"/>
      <c r="G136" s="49"/>
      <c r="H136" s="49"/>
      <c r="I136" s="49"/>
      <c r="J136" s="49"/>
    </row>
    <row r="137" spans="1:16" s="272" customFormat="1" ht="12.6" customHeight="1">
      <c r="A137" s="33" t="s">
        <v>1588</v>
      </c>
      <c r="B137" s="33" t="s">
        <v>1588</v>
      </c>
      <c r="C137" s="49"/>
      <c r="D137" s="49"/>
      <c r="E137" s="49"/>
      <c r="F137" s="49"/>
      <c r="G137" s="49"/>
      <c r="H137" s="49"/>
      <c r="I137" s="49"/>
      <c r="J137" s="49"/>
    </row>
    <row r="138" spans="1:16" s="272" customFormat="1" ht="12.6" customHeight="1">
      <c r="A138" s="1038" t="s">
        <v>1592</v>
      </c>
      <c r="B138" s="33"/>
      <c r="C138" s="49"/>
      <c r="D138" s="49"/>
      <c r="E138" s="49"/>
      <c r="F138" s="49"/>
      <c r="G138" s="49"/>
      <c r="H138" s="49"/>
      <c r="I138" s="49"/>
      <c r="J138" s="49"/>
    </row>
    <row r="139" spans="1:16" s="272" customFormat="1" ht="12.6" customHeight="1">
      <c r="A139" s="1039" t="s">
        <v>1593</v>
      </c>
      <c r="B139" s="33"/>
      <c r="C139" s="49"/>
      <c r="D139" s="49"/>
      <c r="E139" s="49"/>
      <c r="F139" s="49"/>
      <c r="G139" s="49"/>
      <c r="H139" s="49"/>
      <c r="I139" s="49"/>
      <c r="J139" s="49"/>
    </row>
    <row r="140" spans="1:16" ht="12.75" customHeight="1">
      <c r="A140" s="1037" t="s">
        <v>1590</v>
      </c>
      <c r="E140" s="50"/>
      <c r="F140" s="50"/>
      <c r="G140" s="50"/>
      <c r="H140" s="50"/>
      <c r="I140" s="50"/>
      <c r="J140" s="50"/>
    </row>
    <row r="141" spans="1:16" s="272" customFormat="1" ht="12.75" customHeight="1">
      <c r="A141" s="33" t="s">
        <v>1591</v>
      </c>
      <c r="E141" s="50"/>
      <c r="F141" s="50"/>
      <c r="G141" s="50"/>
      <c r="H141" s="50"/>
      <c r="I141" s="50"/>
      <c r="J141" s="50"/>
    </row>
    <row r="142" spans="1:16" ht="12.75" customHeight="1">
      <c r="A142" s="640" t="s">
        <v>448</v>
      </c>
      <c r="B142" s="641"/>
      <c r="C142" s="641"/>
      <c r="D142" s="624"/>
    </row>
    <row r="143" spans="1:16" ht="12.75" customHeight="1">
      <c r="A143" s="624" t="s">
        <v>201</v>
      </c>
      <c r="B143" s="624"/>
      <c r="C143" s="624"/>
      <c r="D143" s="624"/>
    </row>
    <row r="144" spans="1:16" ht="12.75" customHeight="1">
      <c r="A144" s="624" t="s">
        <v>273</v>
      </c>
      <c r="B144" s="624"/>
      <c r="C144" s="624"/>
      <c r="D144" s="624"/>
    </row>
    <row r="145" spans="1:12" ht="12.75" customHeight="1">
      <c r="A145" s="645" t="s">
        <v>90</v>
      </c>
      <c r="L145" s="35" t="s">
        <v>1533</v>
      </c>
    </row>
    <row r="146" spans="1:12" ht="12.75" customHeight="1"/>
    <row r="147" spans="1:12" ht="12.75" customHeight="1"/>
    <row r="148" spans="1:12" ht="12.75" customHeight="1"/>
    <row r="149" spans="1:12">
      <c r="A149" s="54"/>
      <c r="B149" s="54"/>
      <c r="C149" s="54"/>
      <c r="D149" s="54"/>
      <c r="E149" s="54"/>
      <c r="F149" s="54"/>
      <c r="G149" s="54"/>
      <c r="H149" s="54"/>
      <c r="I149" s="54"/>
      <c r="J149" s="54"/>
      <c r="K149" s="54"/>
    </row>
    <row r="150" spans="1:12" ht="12.75" customHeight="1"/>
    <row r="151" spans="1:12" ht="12.75" customHeight="1">
      <c r="A151" s="34"/>
    </row>
    <row r="152" spans="1:12" ht="12.75" customHeight="1">
      <c r="A152" s="54"/>
    </row>
    <row r="153" spans="1:12" ht="12.75" customHeight="1">
      <c r="A153" s="34"/>
    </row>
    <row r="154" spans="1:12" ht="12.75" customHeight="1">
      <c r="A154" s="34"/>
    </row>
    <row r="155" spans="1:12" ht="12.75" customHeight="1">
      <c r="A155" s="54"/>
    </row>
    <row r="156" spans="1:12" ht="12.75" customHeight="1"/>
    <row r="157" spans="1:12" ht="12.75" customHeight="1">
      <c r="A157" s="34"/>
    </row>
    <row r="158" spans="1:12" ht="12.75" customHeight="1">
      <c r="A158" s="54"/>
    </row>
    <row r="159" spans="1:12" ht="12.75" customHeight="1">
      <c r="A159" s="57"/>
    </row>
    <row r="160" spans="1:12" ht="12.75" customHeight="1">
      <c r="A160" s="34"/>
    </row>
    <row r="161" spans="1:1" ht="12.75" customHeight="1">
      <c r="A161" s="54"/>
    </row>
    <row r="162" spans="1:1" ht="12.75" customHeight="1"/>
    <row r="163" spans="1:1" ht="12.75" customHeight="1"/>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sheetData>
  <mergeCells count="3">
    <mergeCell ref="K8:L8"/>
    <mergeCell ref="H6:I6"/>
    <mergeCell ref="H7:I7"/>
  </mergeCells>
  <hyperlinks>
    <hyperlink ref="A145" location="'2 Sadržaj'!A1" display="Sadržaj / Contents"/>
  </hyperlinks>
  <pageMargins left="0.7" right="0.7" top="0.75" bottom="0.75" header="0.3" footer="0.3"/>
  <pageSetup paperSize="9" scale="38" orientation="portrait" r:id="rId1"/>
  <ignoredErrors>
    <ignoredError sqref="B67:B73 B15:B37 B38:B66 B74:B12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4.4"/>
  <cols>
    <col min="1" max="1" width="24.109375" customWidth="1"/>
    <col min="2" max="3" width="8.88671875" customWidth="1"/>
    <col min="4" max="4" width="9.88671875" bestFit="1" customWidth="1"/>
    <col min="5" max="6" width="9.5546875" customWidth="1"/>
    <col min="7" max="8" width="9.88671875" customWidth="1"/>
    <col min="9" max="13" width="8.88671875" customWidth="1"/>
  </cols>
  <sheetData>
    <row r="1" spans="1:15" ht="12.75" customHeight="1">
      <c r="A1" s="144" t="s">
        <v>757</v>
      </c>
      <c r="O1" s="140" t="str">
        <f>Naslovnica!A20</f>
        <v>Prosinac 2020.</v>
      </c>
    </row>
    <row r="2" spans="1:15" ht="12.75" customHeight="1">
      <c r="A2" s="564" t="s">
        <v>758</v>
      </c>
      <c r="O2" s="558" t="str">
        <f>Naslovnica!A24</f>
        <v>December 2020</v>
      </c>
    </row>
    <row r="3" spans="1:15" ht="12.75" customHeight="1">
      <c r="A3" s="11"/>
      <c r="M3" s="12"/>
    </row>
    <row r="4" spans="1:15" ht="12.75" customHeight="1">
      <c r="A4" s="64"/>
      <c r="B4" s="64"/>
      <c r="C4" s="64"/>
      <c r="D4" s="64"/>
      <c r="E4" s="64"/>
      <c r="F4" s="64"/>
      <c r="G4" s="64"/>
      <c r="H4" s="64"/>
      <c r="I4" s="64"/>
      <c r="J4" s="64"/>
      <c r="K4" s="64"/>
      <c r="L4" s="64"/>
      <c r="M4" s="14"/>
      <c r="O4" s="14" t="s">
        <v>474</v>
      </c>
    </row>
    <row r="5" spans="1:15" ht="25.5" customHeight="1">
      <c r="A5" s="1174" t="s">
        <v>466</v>
      </c>
      <c r="B5" s="1175" t="s">
        <v>467</v>
      </c>
      <c r="C5" s="1176"/>
      <c r="D5" s="1171" t="s">
        <v>468</v>
      </c>
      <c r="E5" s="1172"/>
      <c r="F5" s="1171" t="s">
        <v>469</v>
      </c>
      <c r="G5" s="1172"/>
      <c r="H5" s="1171" t="s">
        <v>1585</v>
      </c>
      <c r="I5" s="1172"/>
      <c r="J5" s="1171" t="s">
        <v>471</v>
      </c>
      <c r="K5" s="1172"/>
      <c r="L5" s="1171" t="s">
        <v>472</v>
      </c>
      <c r="M5" s="1172"/>
      <c r="N5" s="1171" t="s">
        <v>473</v>
      </c>
      <c r="O5" s="1172"/>
    </row>
    <row r="6" spans="1:15" ht="12.75" customHeight="1">
      <c r="A6" s="1174"/>
      <c r="B6" s="606" t="s">
        <v>31</v>
      </c>
      <c r="C6" s="606" t="s">
        <v>32</v>
      </c>
      <c r="D6" s="606" t="s">
        <v>31</v>
      </c>
      <c r="E6" s="606" t="s">
        <v>32</v>
      </c>
      <c r="F6" s="606" t="s">
        <v>31</v>
      </c>
      <c r="G6" s="606" t="s">
        <v>32</v>
      </c>
      <c r="H6" s="606" t="s">
        <v>31</v>
      </c>
      <c r="I6" s="606" t="s">
        <v>32</v>
      </c>
      <c r="J6" s="606" t="s">
        <v>31</v>
      </c>
      <c r="K6" s="606" t="s">
        <v>32</v>
      </c>
      <c r="L6" s="606" t="s">
        <v>31</v>
      </c>
      <c r="M6" s="606" t="s">
        <v>32</v>
      </c>
      <c r="N6" s="606" t="s">
        <v>31</v>
      </c>
      <c r="O6" s="606" t="s">
        <v>32</v>
      </c>
    </row>
    <row r="7" spans="1:15" ht="12.75" customHeight="1">
      <c r="A7" s="1174"/>
      <c r="B7" s="607" t="s">
        <v>29</v>
      </c>
      <c r="C7" s="607" t="s">
        <v>30</v>
      </c>
      <c r="D7" s="607" t="s">
        <v>29</v>
      </c>
      <c r="E7" s="607" t="s">
        <v>30</v>
      </c>
      <c r="F7" s="607" t="s">
        <v>29</v>
      </c>
      <c r="G7" s="607" t="s">
        <v>30</v>
      </c>
      <c r="H7" s="607" t="s">
        <v>29</v>
      </c>
      <c r="I7" s="607" t="s">
        <v>30</v>
      </c>
      <c r="J7" s="607" t="s">
        <v>29</v>
      </c>
      <c r="K7" s="607" t="s">
        <v>30</v>
      </c>
      <c r="L7" s="607" t="s">
        <v>29</v>
      </c>
      <c r="M7" s="607" t="s">
        <v>30</v>
      </c>
      <c r="N7" s="607" t="s">
        <v>29</v>
      </c>
      <c r="O7" s="607" t="s">
        <v>30</v>
      </c>
    </row>
    <row r="8" spans="1:15" ht="19.2">
      <c r="A8" s="377" t="s">
        <v>475</v>
      </c>
      <c r="B8" s="461">
        <v>160010.99716</v>
      </c>
      <c r="C8" s="462">
        <v>9.6146984525269083E-2</v>
      </c>
      <c r="D8" s="461">
        <v>132900.39334000001</v>
      </c>
      <c r="E8" s="462">
        <v>0.13952759442319318</v>
      </c>
      <c r="F8" s="461">
        <v>3745.3465499999998</v>
      </c>
      <c r="G8" s="462">
        <v>3.2696963965759426E-2</v>
      </c>
      <c r="H8" s="965" t="s">
        <v>155</v>
      </c>
      <c r="I8" s="1040" t="s">
        <v>155</v>
      </c>
      <c r="J8" s="461">
        <v>2292275.77733</v>
      </c>
      <c r="K8" s="462">
        <v>0.16193536857345966</v>
      </c>
      <c r="L8" s="461">
        <v>159566.64877999999</v>
      </c>
      <c r="M8" s="462">
        <v>0.1200313166081021</v>
      </c>
      <c r="N8" s="461">
        <v>2748499.16316</v>
      </c>
      <c r="O8" s="462">
        <v>0.15088250008022752</v>
      </c>
    </row>
    <row r="9" spans="1:15" ht="19.2">
      <c r="A9" s="377" t="s">
        <v>476</v>
      </c>
      <c r="B9" s="461">
        <v>2343.2272400000002</v>
      </c>
      <c r="C9" s="462">
        <v>1.4079921829259663E-3</v>
      </c>
      <c r="D9" s="461">
        <v>1230.0344700000001</v>
      </c>
      <c r="E9" s="462">
        <v>1.2913712769656081E-3</v>
      </c>
      <c r="F9" s="461">
        <v>0</v>
      </c>
      <c r="G9" s="462">
        <v>0</v>
      </c>
      <c r="H9" s="965" t="s">
        <v>155</v>
      </c>
      <c r="I9" s="1040" t="s">
        <v>155</v>
      </c>
      <c r="J9" s="461">
        <v>7444.1394700000001</v>
      </c>
      <c r="K9" s="462">
        <v>5.2588326444333723E-4</v>
      </c>
      <c r="L9" s="461">
        <v>3442.7907099999998</v>
      </c>
      <c r="M9" s="462">
        <v>2.5897811659703054E-3</v>
      </c>
      <c r="N9" s="461">
        <v>14460.19189</v>
      </c>
      <c r="O9" s="462">
        <v>7.9381137649486724E-4</v>
      </c>
    </row>
    <row r="10" spans="1:15" ht="19.2">
      <c r="A10" s="377" t="s">
        <v>477</v>
      </c>
      <c r="B10" s="461">
        <v>1515792.7202900001</v>
      </c>
      <c r="C10" s="462">
        <v>0.91080551842014512</v>
      </c>
      <c r="D10" s="461">
        <v>833668.82686999999</v>
      </c>
      <c r="E10" s="462">
        <v>0.87524049429406015</v>
      </c>
      <c r="F10" s="461">
        <v>111061.85615000001</v>
      </c>
      <c r="G10" s="462">
        <v>0.96957263100444147</v>
      </c>
      <c r="H10" s="965" t="s">
        <v>155</v>
      </c>
      <c r="I10" s="1040" t="s">
        <v>155</v>
      </c>
      <c r="J10" s="461">
        <v>12416262.903489999</v>
      </c>
      <c r="K10" s="462">
        <v>0.8771336021024374</v>
      </c>
      <c r="L10" s="461">
        <v>1218656.6848199998</v>
      </c>
      <c r="M10" s="462">
        <v>0.91671390914455164</v>
      </c>
      <c r="N10" s="461">
        <v>16095442.99162</v>
      </c>
      <c r="O10" s="462">
        <v>0.8835806504966468</v>
      </c>
    </row>
    <row r="11" spans="1:15" ht="21.75" customHeight="1">
      <c r="A11" s="377" t="s">
        <v>478</v>
      </c>
      <c r="B11" s="463">
        <v>481167.98579000001</v>
      </c>
      <c r="C11" s="464">
        <v>0.28912294595318566</v>
      </c>
      <c r="D11" s="463">
        <v>362402.59149999998</v>
      </c>
      <c r="E11" s="464">
        <v>0.38047413204688529</v>
      </c>
      <c r="F11" s="463">
        <v>0</v>
      </c>
      <c r="G11" s="464">
        <v>0</v>
      </c>
      <c r="H11" s="965" t="s">
        <v>155</v>
      </c>
      <c r="I11" s="1040" t="s">
        <v>155</v>
      </c>
      <c r="J11" s="463">
        <v>8826179.9385199994</v>
      </c>
      <c r="K11" s="464">
        <v>0.623516033967213</v>
      </c>
      <c r="L11" s="463">
        <v>573474.62798999995</v>
      </c>
      <c r="M11" s="464">
        <v>0.43138660343670132</v>
      </c>
      <c r="N11" s="463">
        <v>10243225.1438</v>
      </c>
      <c r="O11" s="464">
        <v>0.56231540445669093</v>
      </c>
    </row>
    <row r="12" spans="1:15" ht="18" customHeight="1">
      <c r="A12" s="384" t="s">
        <v>479</v>
      </c>
      <c r="B12" s="463">
        <v>448341.19675</v>
      </c>
      <c r="C12" s="464">
        <v>0.2693980718266456</v>
      </c>
      <c r="D12" s="463">
        <v>52941.832450000002</v>
      </c>
      <c r="E12" s="464">
        <v>5.558182591082652E-2</v>
      </c>
      <c r="F12" s="463">
        <v>0</v>
      </c>
      <c r="G12" s="464">
        <v>0</v>
      </c>
      <c r="H12" s="965" t="s">
        <v>155</v>
      </c>
      <c r="I12" s="1040" t="s">
        <v>155</v>
      </c>
      <c r="J12" s="463">
        <v>0</v>
      </c>
      <c r="K12" s="464">
        <v>0</v>
      </c>
      <c r="L12" s="463">
        <v>5592.6067800000001</v>
      </c>
      <c r="M12" s="464">
        <v>4.2069439961750785E-3</v>
      </c>
      <c r="N12" s="463">
        <v>506875.63597999996</v>
      </c>
      <c r="O12" s="464">
        <v>2.7825609049299763E-2</v>
      </c>
    </row>
    <row r="13" spans="1:15" ht="18" customHeight="1">
      <c r="A13" s="384" t="s">
        <v>480</v>
      </c>
      <c r="B13" s="463">
        <v>12605.496779999999</v>
      </c>
      <c r="C13" s="464">
        <v>7.5743575463634661E-3</v>
      </c>
      <c r="D13" s="463">
        <v>288199.27808999998</v>
      </c>
      <c r="E13" s="464">
        <v>0.30257060175529032</v>
      </c>
      <c r="F13" s="463">
        <v>0</v>
      </c>
      <c r="G13" s="464">
        <v>0</v>
      </c>
      <c r="H13" s="965" t="s">
        <v>155</v>
      </c>
      <c r="I13" s="1040" t="s">
        <v>155</v>
      </c>
      <c r="J13" s="463">
        <v>6896912.9259099998</v>
      </c>
      <c r="K13" s="464">
        <v>0.48722503100267667</v>
      </c>
      <c r="L13" s="463">
        <v>394126.39919999999</v>
      </c>
      <c r="M13" s="464">
        <v>0.29647492735910574</v>
      </c>
      <c r="N13" s="463">
        <v>7591844.0999799995</v>
      </c>
      <c r="O13" s="464">
        <v>0.41676433210455549</v>
      </c>
    </row>
    <row r="14" spans="1:15" ht="18" customHeight="1">
      <c r="A14" s="384" t="s">
        <v>481</v>
      </c>
      <c r="B14" s="463">
        <v>0</v>
      </c>
      <c r="C14" s="464">
        <v>0</v>
      </c>
      <c r="D14" s="463">
        <v>0</v>
      </c>
      <c r="E14" s="464">
        <v>0</v>
      </c>
      <c r="F14" s="463">
        <v>0</v>
      </c>
      <c r="G14" s="464">
        <v>0</v>
      </c>
      <c r="H14" s="965" t="s">
        <v>155</v>
      </c>
      <c r="I14" s="1040" t="s">
        <v>155</v>
      </c>
      <c r="J14" s="463">
        <v>0</v>
      </c>
      <c r="K14" s="464">
        <v>0</v>
      </c>
      <c r="L14" s="463">
        <v>0</v>
      </c>
      <c r="M14" s="464">
        <v>0</v>
      </c>
      <c r="N14" s="463">
        <v>0</v>
      </c>
      <c r="O14" s="464">
        <v>0</v>
      </c>
    </row>
    <row r="15" spans="1:15" ht="19.2">
      <c r="A15" s="384" t="s">
        <v>482</v>
      </c>
      <c r="B15" s="463">
        <v>2389.4360099999999</v>
      </c>
      <c r="C15" s="464">
        <v>1.4357579863580839E-3</v>
      </c>
      <c r="D15" s="463">
        <v>21261.480960000001</v>
      </c>
      <c r="E15" s="464">
        <v>2.2321704380768422E-2</v>
      </c>
      <c r="F15" s="463">
        <v>0</v>
      </c>
      <c r="G15" s="464">
        <v>0</v>
      </c>
      <c r="H15" s="965" t="s">
        <v>155</v>
      </c>
      <c r="I15" s="1040" t="s">
        <v>155</v>
      </c>
      <c r="J15" s="463">
        <v>165728.24409999998</v>
      </c>
      <c r="K15" s="464">
        <v>1.1707694404303018E-2</v>
      </c>
      <c r="L15" s="463">
        <v>4052.2594399999998</v>
      </c>
      <c r="M15" s="464">
        <v>3.0482437247361391E-3</v>
      </c>
      <c r="N15" s="463">
        <v>193431.42050999997</v>
      </c>
      <c r="O15" s="464">
        <v>1.0618673897307498E-2</v>
      </c>
    </row>
    <row r="16" spans="1:15" ht="19.2">
      <c r="A16" s="385" t="s">
        <v>483</v>
      </c>
      <c r="B16" s="463">
        <v>0</v>
      </c>
      <c r="C16" s="464">
        <v>0</v>
      </c>
      <c r="D16" s="463">
        <v>0</v>
      </c>
      <c r="E16" s="464">
        <v>0</v>
      </c>
      <c r="F16" s="463">
        <v>0</v>
      </c>
      <c r="G16" s="464">
        <v>0</v>
      </c>
      <c r="H16" s="965" t="s">
        <v>155</v>
      </c>
      <c r="I16" s="1040" t="s">
        <v>155</v>
      </c>
      <c r="J16" s="463">
        <v>0</v>
      </c>
      <c r="K16" s="464">
        <v>0</v>
      </c>
      <c r="L16" s="463">
        <v>0</v>
      </c>
      <c r="M16" s="464">
        <v>0</v>
      </c>
      <c r="N16" s="463">
        <v>0</v>
      </c>
      <c r="O16" s="464">
        <v>0</v>
      </c>
    </row>
    <row r="17" spans="1:15" ht="18" customHeight="1">
      <c r="A17" s="385" t="s">
        <v>484</v>
      </c>
      <c r="B17" s="463">
        <v>7829.8213599999999</v>
      </c>
      <c r="C17" s="464">
        <v>4.7047623381959135E-3</v>
      </c>
      <c r="D17" s="463">
        <v>0</v>
      </c>
      <c r="E17" s="464">
        <v>0</v>
      </c>
      <c r="F17" s="463">
        <v>0</v>
      </c>
      <c r="G17" s="464">
        <v>0</v>
      </c>
      <c r="H17" s="965" t="s">
        <v>155</v>
      </c>
      <c r="I17" s="1040" t="s">
        <v>155</v>
      </c>
      <c r="J17" s="463">
        <v>80918.279540000003</v>
      </c>
      <c r="K17" s="464">
        <v>5.7163852409167319E-3</v>
      </c>
      <c r="L17" s="463">
        <v>45154.856690000001</v>
      </c>
      <c r="M17" s="464">
        <v>3.3966978320285481E-2</v>
      </c>
      <c r="N17" s="463">
        <v>133902.95759000001</v>
      </c>
      <c r="O17" s="464">
        <v>7.3507801203357157E-3</v>
      </c>
    </row>
    <row r="18" spans="1:15" ht="18" customHeight="1">
      <c r="A18" s="386" t="s">
        <v>485</v>
      </c>
      <c r="B18" s="463">
        <v>0</v>
      </c>
      <c r="C18" s="464">
        <v>0</v>
      </c>
      <c r="D18" s="463">
        <v>0</v>
      </c>
      <c r="E18" s="464">
        <v>0</v>
      </c>
      <c r="F18" s="463">
        <v>0</v>
      </c>
      <c r="G18" s="464">
        <v>0</v>
      </c>
      <c r="H18" s="965" t="s">
        <v>155</v>
      </c>
      <c r="I18" s="1040" t="s">
        <v>155</v>
      </c>
      <c r="J18" s="463">
        <v>112979.78139</v>
      </c>
      <c r="K18" s="464">
        <v>7.9813357195828837E-3</v>
      </c>
      <c r="L18" s="463">
        <v>199.96020999999999</v>
      </c>
      <c r="M18" s="464">
        <v>1.5041669082506242E-4</v>
      </c>
      <c r="N18" s="463">
        <v>113179.74160000001</v>
      </c>
      <c r="O18" s="464">
        <v>6.2131517447538793E-3</v>
      </c>
    </row>
    <row r="19" spans="1:15" ht="18" customHeight="1">
      <c r="A19" s="377" t="s">
        <v>486</v>
      </c>
      <c r="B19" s="463">
        <v>10002.034890000001</v>
      </c>
      <c r="C19" s="464">
        <v>6.0099962556225562E-3</v>
      </c>
      <c r="D19" s="463">
        <v>0</v>
      </c>
      <c r="E19" s="464">
        <v>0</v>
      </c>
      <c r="F19" s="463">
        <v>0</v>
      </c>
      <c r="G19" s="464">
        <v>0</v>
      </c>
      <c r="H19" s="965" t="s">
        <v>155</v>
      </c>
      <c r="I19" s="1040" t="s">
        <v>155</v>
      </c>
      <c r="J19" s="463">
        <v>1569640.7075799999</v>
      </c>
      <c r="K19" s="464">
        <v>0.11088558759973369</v>
      </c>
      <c r="L19" s="463">
        <v>124348.54567000001</v>
      </c>
      <c r="M19" s="464">
        <v>9.3539093345573837E-2</v>
      </c>
      <c r="N19" s="463">
        <v>1703991.2881399998</v>
      </c>
      <c r="O19" s="464">
        <v>9.3542857540438576E-2</v>
      </c>
    </row>
    <row r="20" spans="1:15" ht="18" customHeight="1">
      <c r="A20" s="384" t="s">
        <v>487</v>
      </c>
      <c r="B20" s="463">
        <v>1034624.7345</v>
      </c>
      <c r="C20" s="464">
        <v>0.62168257246695935</v>
      </c>
      <c r="D20" s="463">
        <v>471266.23537000001</v>
      </c>
      <c r="E20" s="464">
        <v>0.4947663622471748</v>
      </c>
      <c r="F20" s="463">
        <v>111061.85615000001</v>
      </c>
      <c r="G20" s="464">
        <v>0.96957263100444147</v>
      </c>
      <c r="H20" s="965" t="s">
        <v>155</v>
      </c>
      <c r="I20" s="1040" t="s">
        <v>155</v>
      </c>
      <c r="J20" s="463">
        <v>3590082.9649700001</v>
      </c>
      <c r="K20" s="464">
        <v>0.25361756813522446</v>
      </c>
      <c r="L20" s="463">
        <v>645182.0568299999</v>
      </c>
      <c r="M20" s="464">
        <v>0.48532730570785032</v>
      </c>
      <c r="N20" s="463">
        <v>5852217.8478200007</v>
      </c>
      <c r="O20" s="464">
        <v>0.32126524603995588</v>
      </c>
    </row>
    <row r="21" spans="1:15" ht="18" customHeight="1">
      <c r="A21" s="384" t="s">
        <v>488</v>
      </c>
      <c r="B21" s="463">
        <v>954528.78520000004</v>
      </c>
      <c r="C21" s="464">
        <v>0.57355473041505733</v>
      </c>
      <c r="D21" s="463">
        <v>193522.33708000003</v>
      </c>
      <c r="E21" s="464">
        <v>0.20317250747970378</v>
      </c>
      <c r="F21" s="463">
        <v>0</v>
      </c>
      <c r="G21" s="464">
        <v>0</v>
      </c>
      <c r="H21" s="965" t="s">
        <v>155</v>
      </c>
      <c r="I21" s="1040" t="s">
        <v>155</v>
      </c>
      <c r="J21" s="463">
        <v>13128.43218</v>
      </c>
      <c r="K21" s="464">
        <v>9.2744403831560105E-4</v>
      </c>
      <c r="L21" s="463">
        <v>75807.979459999988</v>
      </c>
      <c r="M21" s="464">
        <v>5.7025272220445761E-2</v>
      </c>
      <c r="N21" s="463">
        <v>1236987.5339200001</v>
      </c>
      <c r="O21" s="464">
        <v>6.79060682235543E-2</v>
      </c>
    </row>
    <row r="22" spans="1:15" ht="18" customHeight="1">
      <c r="A22" s="384" t="s">
        <v>489</v>
      </c>
      <c r="B22" s="463">
        <v>12276.248320000001</v>
      </c>
      <c r="C22" s="464">
        <v>7.3765196030317684E-3</v>
      </c>
      <c r="D22" s="463">
        <v>122971.04609999999</v>
      </c>
      <c r="E22" s="464">
        <v>0.12910311109570258</v>
      </c>
      <c r="F22" s="463">
        <v>0</v>
      </c>
      <c r="G22" s="464">
        <v>0</v>
      </c>
      <c r="H22" s="965" t="s">
        <v>155</v>
      </c>
      <c r="I22" s="1040" t="s">
        <v>155</v>
      </c>
      <c r="J22" s="463">
        <v>3525937.9412600002</v>
      </c>
      <c r="K22" s="464">
        <v>0.24908611159785654</v>
      </c>
      <c r="L22" s="463">
        <v>134318.7641</v>
      </c>
      <c r="M22" s="464">
        <v>0.10103902177155243</v>
      </c>
      <c r="N22" s="463">
        <v>3795503.9997800002</v>
      </c>
      <c r="O22" s="464">
        <v>0.20835921663257653</v>
      </c>
    </row>
    <row r="23" spans="1:15" ht="18" customHeight="1">
      <c r="A23" s="384" t="s">
        <v>481</v>
      </c>
      <c r="B23" s="463">
        <v>0</v>
      </c>
      <c r="C23" s="464">
        <v>0</v>
      </c>
      <c r="D23" s="463">
        <v>0</v>
      </c>
      <c r="E23" s="464">
        <v>0</v>
      </c>
      <c r="F23" s="463">
        <v>0</v>
      </c>
      <c r="G23" s="464">
        <v>0</v>
      </c>
      <c r="H23" s="965" t="s">
        <v>155</v>
      </c>
      <c r="I23" s="1040" t="s">
        <v>155</v>
      </c>
      <c r="J23" s="463">
        <v>0</v>
      </c>
      <c r="K23" s="464">
        <v>0</v>
      </c>
      <c r="L23" s="463">
        <v>0</v>
      </c>
      <c r="M23" s="464">
        <v>0</v>
      </c>
      <c r="N23" s="463">
        <v>0</v>
      </c>
      <c r="O23" s="464">
        <v>0</v>
      </c>
    </row>
    <row r="24" spans="1:15" ht="19.2">
      <c r="A24" s="384" t="s">
        <v>490</v>
      </c>
      <c r="B24" s="463">
        <v>288.34426999999999</v>
      </c>
      <c r="C24" s="464">
        <v>1.7325954189210184E-4</v>
      </c>
      <c r="D24" s="463">
        <v>0</v>
      </c>
      <c r="E24" s="464">
        <v>0</v>
      </c>
      <c r="F24" s="463">
        <v>0</v>
      </c>
      <c r="G24" s="464">
        <v>0</v>
      </c>
      <c r="H24" s="965" t="s">
        <v>155</v>
      </c>
      <c r="I24" s="1040" t="s">
        <v>155</v>
      </c>
      <c r="J24" s="463">
        <v>11908.938920000001</v>
      </c>
      <c r="K24" s="464">
        <v>8.4129424234254862E-4</v>
      </c>
      <c r="L24" s="463">
        <v>148429.37553999998</v>
      </c>
      <c r="M24" s="464">
        <v>0.11165349091180321</v>
      </c>
      <c r="N24" s="463">
        <v>160626.65872999997</v>
      </c>
      <c r="O24" s="464">
        <v>8.8178130717899185E-3</v>
      </c>
    </row>
    <row r="25" spans="1:15" ht="19.2">
      <c r="A25" s="385" t="s">
        <v>483</v>
      </c>
      <c r="B25" s="463">
        <v>0</v>
      </c>
      <c r="C25" s="464">
        <v>0</v>
      </c>
      <c r="D25" s="463">
        <v>0</v>
      </c>
      <c r="E25" s="464">
        <v>0</v>
      </c>
      <c r="F25" s="463">
        <v>0</v>
      </c>
      <c r="G25" s="464">
        <v>0</v>
      </c>
      <c r="H25" s="965" t="s">
        <v>155</v>
      </c>
      <c r="I25" s="1040" t="s">
        <v>155</v>
      </c>
      <c r="J25" s="463">
        <v>0</v>
      </c>
      <c r="K25" s="464">
        <v>0</v>
      </c>
      <c r="L25" s="463">
        <v>0</v>
      </c>
      <c r="M25" s="464">
        <v>0</v>
      </c>
      <c r="N25" s="463">
        <v>0</v>
      </c>
      <c r="O25" s="464">
        <v>0</v>
      </c>
    </row>
    <row r="26" spans="1:15" ht="19.2">
      <c r="A26" s="385" t="s">
        <v>491</v>
      </c>
      <c r="B26" s="463">
        <v>67531.356709999993</v>
      </c>
      <c r="C26" s="464">
        <v>4.0578062906978234E-2</v>
      </c>
      <c r="D26" s="463">
        <v>154772.85219000001</v>
      </c>
      <c r="E26" s="464">
        <v>0.16249074367176849</v>
      </c>
      <c r="F26" s="463">
        <v>111061.85615000001</v>
      </c>
      <c r="G26" s="464">
        <v>0.96957263100444147</v>
      </c>
      <c r="H26" s="965" t="s">
        <v>155</v>
      </c>
      <c r="I26" s="1040" t="s">
        <v>155</v>
      </c>
      <c r="J26" s="463">
        <v>32969.647790000003</v>
      </c>
      <c r="K26" s="464">
        <v>2.3291054764926723E-3</v>
      </c>
      <c r="L26" s="463">
        <v>286625.93773000001</v>
      </c>
      <c r="M26" s="464">
        <v>0.21560952080404899</v>
      </c>
      <c r="N26" s="463">
        <v>652961.65057000006</v>
      </c>
      <c r="O26" s="464">
        <v>3.5845194211826761E-2</v>
      </c>
    </row>
    <row r="27" spans="1:15" ht="18" customHeight="1">
      <c r="A27" s="386" t="s">
        <v>485</v>
      </c>
      <c r="B27" s="463">
        <v>0</v>
      </c>
      <c r="C27" s="464">
        <v>0</v>
      </c>
      <c r="D27" s="463">
        <v>0</v>
      </c>
      <c r="E27" s="464">
        <v>0</v>
      </c>
      <c r="F27" s="463">
        <v>0</v>
      </c>
      <c r="G27" s="464">
        <v>0</v>
      </c>
      <c r="H27" s="965" t="s">
        <v>155</v>
      </c>
      <c r="I27" s="1040" t="s">
        <v>155</v>
      </c>
      <c r="J27" s="463">
        <v>6138.0048200000001</v>
      </c>
      <c r="K27" s="464">
        <v>4.3361278021709855E-4</v>
      </c>
      <c r="L27" s="463">
        <v>0</v>
      </c>
      <c r="M27" s="464">
        <v>0</v>
      </c>
      <c r="N27" s="463">
        <v>6138.0048200000001</v>
      </c>
      <c r="O27" s="464">
        <v>3.3695390020832772E-4</v>
      </c>
    </row>
    <row r="28" spans="1:15" ht="18" customHeight="1">
      <c r="A28" s="384" t="s">
        <v>486</v>
      </c>
      <c r="B28" s="463">
        <v>0</v>
      </c>
      <c r="C28" s="464">
        <v>0</v>
      </c>
      <c r="D28" s="463">
        <v>0</v>
      </c>
      <c r="E28" s="464">
        <v>0</v>
      </c>
      <c r="F28" s="463">
        <v>0</v>
      </c>
      <c r="G28" s="464">
        <v>0</v>
      </c>
      <c r="H28" s="965" t="s">
        <v>155</v>
      </c>
      <c r="I28" s="1040" t="s">
        <v>155</v>
      </c>
      <c r="J28" s="463">
        <v>0</v>
      </c>
      <c r="K28" s="464">
        <v>0</v>
      </c>
      <c r="L28" s="463">
        <v>0</v>
      </c>
      <c r="M28" s="464">
        <v>0</v>
      </c>
      <c r="N28" s="463">
        <v>0</v>
      </c>
      <c r="O28" s="464">
        <v>0</v>
      </c>
    </row>
    <row r="29" spans="1:15" ht="18" customHeight="1">
      <c r="A29" s="384" t="s">
        <v>492</v>
      </c>
      <c r="B29" s="465">
        <v>160.04329000000001</v>
      </c>
      <c r="C29" s="466">
        <v>9.6166388561509493E-5</v>
      </c>
      <c r="D29" s="465">
        <v>1658.1175600000001</v>
      </c>
      <c r="E29" s="466">
        <v>1.7408011263426611E-3</v>
      </c>
      <c r="F29" s="465">
        <v>0</v>
      </c>
      <c r="G29" s="466">
        <v>0</v>
      </c>
      <c r="H29" s="965" t="s">
        <v>155</v>
      </c>
      <c r="I29" s="1040" t="s">
        <v>155</v>
      </c>
      <c r="J29" s="465">
        <v>3278.1255099999998</v>
      </c>
      <c r="K29" s="466">
        <v>2.3157966765684196E-4</v>
      </c>
      <c r="L29" s="465">
        <v>12681.99783</v>
      </c>
      <c r="M29" s="466">
        <v>9.5398186801225245E-3</v>
      </c>
      <c r="N29" s="465">
        <v>17778.284189999998</v>
      </c>
      <c r="O29" s="466">
        <v>9.7596244586079526E-4</v>
      </c>
    </row>
    <row r="30" spans="1:15" ht="18" customHeight="1">
      <c r="A30" s="377" t="s">
        <v>493</v>
      </c>
      <c r="B30" s="461">
        <v>1678306.98798</v>
      </c>
      <c r="C30" s="462">
        <v>1.0084566615169015</v>
      </c>
      <c r="D30" s="461">
        <v>969457.37224000006</v>
      </c>
      <c r="E30" s="462">
        <v>1.0178002611205617</v>
      </c>
      <c r="F30" s="461">
        <v>114807.20270000001</v>
      </c>
      <c r="G30" s="462">
        <v>1.002269594970201</v>
      </c>
      <c r="H30" s="965" t="s">
        <v>155</v>
      </c>
      <c r="I30" s="1040" t="s">
        <v>155</v>
      </c>
      <c r="J30" s="461">
        <v>14719260.945799999</v>
      </c>
      <c r="K30" s="462">
        <v>1.0398264336079972</v>
      </c>
      <c r="L30" s="461">
        <v>1394348.1221399999</v>
      </c>
      <c r="M30" s="462">
        <v>1.0488748255987466</v>
      </c>
      <c r="N30" s="461">
        <v>18876180.630860001</v>
      </c>
      <c r="O30" s="462">
        <v>1.0362329243992301</v>
      </c>
    </row>
    <row r="31" spans="1:15" ht="18" customHeight="1">
      <c r="A31" s="384" t="s">
        <v>494</v>
      </c>
      <c r="B31" s="465">
        <v>14073.85628</v>
      </c>
      <c r="C31" s="466">
        <v>8.4566615169015865E-3</v>
      </c>
      <c r="D31" s="465">
        <v>16954.794600000001</v>
      </c>
      <c r="E31" s="466">
        <v>1.78002611205616E-2</v>
      </c>
      <c r="F31" s="465">
        <v>259.97581000000002</v>
      </c>
      <c r="G31" s="466">
        <v>2.2695949702008539E-3</v>
      </c>
      <c r="H31" s="965" t="s">
        <v>155</v>
      </c>
      <c r="I31" s="1040" t="s">
        <v>155</v>
      </c>
      <c r="J31" s="465">
        <v>563762.99916000001</v>
      </c>
      <c r="K31" s="466">
        <v>3.98264336079973E-2</v>
      </c>
      <c r="L31" s="465">
        <v>64972.978310000006</v>
      </c>
      <c r="M31" s="466">
        <v>4.887482559874666E-2</v>
      </c>
      <c r="N31" s="465">
        <v>660024.60415999999</v>
      </c>
      <c r="O31" s="466">
        <v>3.6232924399230051E-2</v>
      </c>
    </row>
    <row r="32" spans="1:15" ht="26.25" customHeight="1">
      <c r="A32" s="608" t="s">
        <v>495</v>
      </c>
      <c r="B32" s="609">
        <v>1664233.1317</v>
      </c>
      <c r="C32" s="610">
        <v>1</v>
      </c>
      <c r="D32" s="609">
        <v>952502.57764000003</v>
      </c>
      <c r="E32" s="610">
        <v>1</v>
      </c>
      <c r="F32" s="609">
        <v>114547.22689000001</v>
      </c>
      <c r="G32" s="610">
        <v>1</v>
      </c>
      <c r="H32" s="609" t="s">
        <v>155</v>
      </c>
      <c r="I32" s="1041" t="s">
        <v>155</v>
      </c>
      <c r="J32" s="609">
        <v>14155497.94664</v>
      </c>
      <c r="K32" s="610">
        <v>1</v>
      </c>
      <c r="L32" s="609">
        <v>1329375.14383</v>
      </c>
      <c r="M32" s="610">
        <v>1</v>
      </c>
      <c r="N32" s="609">
        <v>18216156.026700001</v>
      </c>
      <c r="O32" s="610">
        <v>1</v>
      </c>
    </row>
    <row r="33" spans="1:15" ht="19.2">
      <c r="A33" s="386" t="s">
        <v>496</v>
      </c>
      <c r="B33" s="463">
        <v>359.92035999999996</v>
      </c>
      <c r="C33" s="464">
        <v>2.162679934345162E-4</v>
      </c>
      <c r="D33" s="463">
        <v>958.63231000000007</v>
      </c>
      <c r="E33" s="464">
        <v>1.0064353971358142E-3</v>
      </c>
      <c r="F33" s="463">
        <v>0</v>
      </c>
      <c r="G33" s="464">
        <v>0</v>
      </c>
      <c r="H33" s="966" t="s">
        <v>155</v>
      </c>
      <c r="I33" s="1042" t="s">
        <v>155</v>
      </c>
      <c r="J33" s="463">
        <v>2190.6086099999998</v>
      </c>
      <c r="K33" s="464">
        <v>1.5475320036480741E-4</v>
      </c>
      <c r="L33" s="463">
        <v>926.41816000000006</v>
      </c>
      <c r="M33" s="464">
        <v>6.9688241449357966E-4</v>
      </c>
      <c r="N33" s="463">
        <v>4435.5794399999995</v>
      </c>
      <c r="O33" s="464">
        <v>2.4349700526821516E-4</v>
      </c>
    </row>
    <row r="34" spans="1:15" ht="28.8">
      <c r="A34" s="386" t="s">
        <v>497</v>
      </c>
      <c r="B34" s="463">
        <v>0</v>
      </c>
      <c r="C34" s="464">
        <v>0</v>
      </c>
      <c r="D34" s="463">
        <v>12815.843339999999</v>
      </c>
      <c r="E34" s="464">
        <v>1.3454917226317227E-2</v>
      </c>
      <c r="F34" s="463">
        <v>0</v>
      </c>
      <c r="G34" s="464">
        <v>0</v>
      </c>
      <c r="H34" s="966" t="s">
        <v>155</v>
      </c>
      <c r="I34" s="1042" t="s">
        <v>155</v>
      </c>
      <c r="J34" s="463">
        <v>477653.67693000002</v>
      </c>
      <c r="K34" s="464">
        <v>3.3743332712882601E-2</v>
      </c>
      <c r="L34" s="463">
        <v>60564.355130000004</v>
      </c>
      <c r="M34" s="464">
        <v>4.5558513269257389E-2</v>
      </c>
      <c r="N34" s="463">
        <v>551033.87540000002</v>
      </c>
      <c r="O34" s="464">
        <v>3.0249734059827556E-2</v>
      </c>
    </row>
    <row r="35" spans="1:15" ht="12.75" customHeight="1">
      <c r="A35" s="22" t="s">
        <v>443</v>
      </c>
    </row>
    <row r="36" spans="1:15" ht="12.75" customHeight="1">
      <c r="A36" s="40" t="s">
        <v>498</v>
      </c>
    </row>
    <row r="37" spans="1:15" ht="12.75" customHeight="1">
      <c r="A37" s="272" t="s">
        <v>1586</v>
      </c>
    </row>
    <row r="38" spans="1:15" ht="12.75" customHeight="1">
      <c r="A38" s="1034" t="s">
        <v>1587</v>
      </c>
    </row>
    <row r="39" spans="1:15" ht="12.75" customHeight="1"/>
    <row r="40" spans="1:15" ht="12.75" customHeight="1"/>
    <row r="41" spans="1:15" ht="12.75" customHeight="1">
      <c r="A41" s="144" t="s">
        <v>787</v>
      </c>
      <c r="H41" s="140" t="str">
        <f>Naslovnica!A20</f>
        <v>Prosinac 2020.</v>
      </c>
    </row>
    <row r="42" spans="1:15">
      <c r="A42" s="564" t="s">
        <v>788</v>
      </c>
      <c r="H42" s="558" t="str">
        <f>Naslovnica!A24</f>
        <v>December 2020</v>
      </c>
    </row>
    <row r="43" spans="1:15" ht="12.75" customHeight="1"/>
    <row r="44" spans="1:15">
      <c r="H44" s="14" t="s">
        <v>499</v>
      </c>
    </row>
    <row r="45" spans="1:15" ht="20.399999999999999">
      <c r="A45" s="1173" t="s">
        <v>500</v>
      </c>
      <c r="B45" s="611" t="s">
        <v>467</v>
      </c>
      <c r="C45" s="611" t="s">
        <v>468</v>
      </c>
      <c r="D45" s="611" t="s">
        <v>469</v>
      </c>
      <c r="E45" s="611" t="s">
        <v>470</v>
      </c>
      <c r="F45" s="611" t="s">
        <v>471</v>
      </c>
      <c r="G45" s="611" t="s">
        <v>502</v>
      </c>
      <c r="H45" s="611" t="s">
        <v>473</v>
      </c>
    </row>
    <row r="46" spans="1:15" ht="20.399999999999999">
      <c r="A46" s="1173"/>
      <c r="B46" s="612" t="s">
        <v>501</v>
      </c>
      <c r="C46" s="612" t="s">
        <v>501</v>
      </c>
      <c r="D46" s="612" t="s">
        <v>501</v>
      </c>
      <c r="E46" s="612" t="s">
        <v>501</v>
      </c>
      <c r="F46" s="612" t="s">
        <v>501</v>
      </c>
      <c r="G46" s="612" t="s">
        <v>501</v>
      </c>
      <c r="H46" s="612" t="s">
        <v>501</v>
      </c>
    </row>
    <row r="47" spans="1:15" ht="20.399999999999999">
      <c r="A47" s="80" t="s">
        <v>503</v>
      </c>
      <c r="B47" s="467">
        <v>66355.849150000024</v>
      </c>
      <c r="C47" s="467">
        <v>35025.873159999996</v>
      </c>
      <c r="D47" s="467">
        <v>71505.318610000017</v>
      </c>
      <c r="E47" s="467">
        <v>0</v>
      </c>
      <c r="F47" s="467">
        <v>835117.69606999937</v>
      </c>
      <c r="G47" s="467">
        <v>59244.007119999987</v>
      </c>
      <c r="H47" s="467">
        <v>1067248.7441099994</v>
      </c>
    </row>
    <row r="48" spans="1:15" ht="20.399999999999999">
      <c r="A48" s="468" t="s">
        <v>504</v>
      </c>
      <c r="B48" s="467">
        <v>57425.761870000024</v>
      </c>
      <c r="C48" s="467">
        <v>15136.2749</v>
      </c>
      <c r="D48" s="467">
        <v>978.62125000000003</v>
      </c>
      <c r="E48" s="467">
        <v>732.82667000000004</v>
      </c>
      <c r="F48" s="467">
        <v>470330.1126799999</v>
      </c>
      <c r="G48" s="467">
        <v>25556.819260000004</v>
      </c>
      <c r="H48" s="467">
        <v>570160.41662999988</v>
      </c>
    </row>
    <row r="49" spans="1:15" ht="20.399999999999999">
      <c r="A49" s="608" t="s">
        <v>505</v>
      </c>
      <c r="B49" s="613">
        <f>B47-B48</f>
        <v>8930.0872799999997</v>
      </c>
      <c r="C49" s="613">
        <f t="shared" ref="C49:H49" si="0">C47-C48</f>
        <v>19889.598259999995</v>
      </c>
      <c r="D49" s="613">
        <f t="shared" si="0"/>
        <v>70526.69736000002</v>
      </c>
      <c r="E49" s="613">
        <f t="shared" si="0"/>
        <v>-732.82667000000004</v>
      </c>
      <c r="F49" s="613">
        <f t="shared" si="0"/>
        <v>364787.58338999946</v>
      </c>
      <c r="G49" s="613">
        <f t="shared" si="0"/>
        <v>33687.187859999984</v>
      </c>
      <c r="H49" s="613">
        <f t="shared" si="0"/>
        <v>497088.32747999951</v>
      </c>
    </row>
    <row r="50" spans="1:15" ht="12.75" customHeight="1">
      <c r="A50" s="22" t="s">
        <v>443</v>
      </c>
    </row>
    <row r="51" spans="1:15" ht="12.75" customHeight="1">
      <c r="A51" s="40" t="s">
        <v>498</v>
      </c>
    </row>
    <row r="52" spans="1:15" ht="12.75" customHeight="1"/>
    <row r="53" spans="1:15" ht="12.75" customHeight="1">
      <c r="A53" s="645" t="s">
        <v>90</v>
      </c>
    </row>
    <row r="54" spans="1:15" ht="12.75" customHeight="1"/>
    <row r="55" spans="1:15" ht="12.75" customHeight="1"/>
    <row r="56" spans="1:15" ht="12.75" customHeight="1">
      <c r="O56" s="35" t="s">
        <v>1534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4.4"/>
  <cols>
    <col min="1" max="1" width="25.109375" customWidth="1"/>
    <col min="2" max="2" width="10.44140625" bestFit="1" customWidth="1"/>
    <col min="3" max="3" width="15" bestFit="1" customWidth="1"/>
    <col min="4" max="4" width="32.109375" bestFit="1" customWidth="1"/>
    <col min="5" max="5" width="5.44140625" bestFit="1" customWidth="1"/>
    <col min="6" max="6" width="13" customWidth="1"/>
    <col min="7" max="7" width="13.88671875" bestFit="1" customWidth="1"/>
    <col min="8" max="8" width="8.88671875" customWidth="1"/>
    <col min="10" max="10" width="9.109375" customWidth="1"/>
  </cols>
  <sheetData>
    <row r="1" spans="1:21" ht="12.75" customHeight="1">
      <c r="A1" s="142" t="s">
        <v>789</v>
      </c>
      <c r="F1" s="283" t="s">
        <v>261</v>
      </c>
      <c r="G1" s="161" t="s">
        <v>1133</v>
      </c>
    </row>
    <row r="2" spans="1:21">
      <c r="A2" s="560" t="s">
        <v>790</v>
      </c>
      <c r="F2" s="561" t="s">
        <v>262</v>
      </c>
      <c r="G2" s="562" t="s">
        <v>1134</v>
      </c>
    </row>
    <row r="3" spans="1:21" ht="12.75" customHeight="1"/>
    <row r="4" spans="1:21" ht="12.75" customHeight="1">
      <c r="C4" s="191"/>
      <c r="G4" s="160" t="s">
        <v>436</v>
      </c>
    </row>
    <row r="5" spans="1:21" ht="22.5" customHeight="1">
      <c r="A5" s="595" t="s">
        <v>449</v>
      </c>
      <c r="B5" s="595" t="s">
        <v>450</v>
      </c>
      <c r="C5" s="595" t="s">
        <v>439</v>
      </c>
      <c r="D5" s="595" t="s">
        <v>451</v>
      </c>
      <c r="E5" s="595"/>
      <c r="F5" s="595" t="s">
        <v>452</v>
      </c>
      <c r="G5" s="595" t="s">
        <v>453</v>
      </c>
      <c r="I5" s="272"/>
      <c r="J5" s="272"/>
    </row>
    <row r="6" spans="1:21" ht="12.75" customHeight="1">
      <c r="A6" s="113" t="s">
        <v>82</v>
      </c>
      <c r="B6" s="194">
        <v>47572962490</v>
      </c>
      <c r="C6" s="289" t="s">
        <v>168</v>
      </c>
      <c r="D6" s="113" t="s">
        <v>81</v>
      </c>
      <c r="E6" s="113"/>
      <c r="F6" s="115">
        <v>7018972.3799999999</v>
      </c>
      <c r="G6" s="116">
        <v>86.629501283637282</v>
      </c>
      <c r="H6" s="298"/>
      <c r="I6" s="272"/>
      <c r="J6" s="272"/>
      <c r="N6" s="272"/>
      <c r="Q6" s="272"/>
      <c r="R6" s="272"/>
      <c r="S6" s="272"/>
    </row>
    <row r="7" spans="1:21" ht="12.75" customHeight="1">
      <c r="A7" s="113" t="s">
        <v>1135</v>
      </c>
      <c r="B7" s="194">
        <v>93273216321</v>
      </c>
      <c r="C7" s="289" t="s">
        <v>170</v>
      </c>
      <c r="D7" s="113" t="s">
        <v>117</v>
      </c>
      <c r="E7" s="113"/>
      <c r="F7" s="115">
        <v>1565941291.6300001</v>
      </c>
      <c r="G7" s="116">
        <v>858.56723236797677</v>
      </c>
      <c r="H7" s="298"/>
      <c r="I7" s="272"/>
      <c r="J7" s="272"/>
      <c r="O7" s="279"/>
      <c r="P7" s="278"/>
      <c r="Q7" s="866"/>
      <c r="R7" s="279"/>
      <c r="S7" s="279"/>
      <c r="T7" s="870"/>
      <c r="U7" s="869"/>
    </row>
    <row r="8" spans="1:21" ht="12.75" customHeight="1">
      <c r="A8" s="113" t="s">
        <v>1151</v>
      </c>
      <c r="B8" s="194">
        <v>97433886648</v>
      </c>
      <c r="C8" s="289" t="s">
        <v>171</v>
      </c>
      <c r="D8" s="113" t="s">
        <v>117</v>
      </c>
      <c r="E8" s="113"/>
      <c r="F8" s="115">
        <v>34979638.259999998</v>
      </c>
      <c r="G8" s="116">
        <v>760.42691869565215</v>
      </c>
      <c r="H8" s="298"/>
      <c r="I8" s="272"/>
      <c r="J8" s="272"/>
      <c r="N8" s="272"/>
    </row>
    <row r="9" spans="1:21" ht="12.75" customHeight="1">
      <c r="A9" s="113" t="s">
        <v>1136</v>
      </c>
      <c r="B9" s="194">
        <v>45897406091</v>
      </c>
      <c r="C9" s="289" t="s">
        <v>173</v>
      </c>
      <c r="D9" s="113" t="s">
        <v>938</v>
      </c>
      <c r="E9" s="113"/>
      <c r="F9" s="115">
        <v>2187507.16</v>
      </c>
      <c r="G9" s="116">
        <v>27.156542624638814</v>
      </c>
      <c r="H9" s="295"/>
      <c r="I9" s="272"/>
      <c r="J9" s="272"/>
    </row>
    <row r="10" spans="1:21" ht="12.75" customHeight="1">
      <c r="A10" s="113" t="s">
        <v>1137</v>
      </c>
      <c r="B10" s="194">
        <v>48815690681</v>
      </c>
      <c r="C10" s="289" t="s">
        <v>174</v>
      </c>
      <c r="D10" s="113" t="s">
        <v>1138</v>
      </c>
      <c r="E10" s="113"/>
      <c r="F10" s="115">
        <v>213207.41</v>
      </c>
      <c r="G10" s="116">
        <v>515.16409653337064</v>
      </c>
      <c r="H10" s="298"/>
      <c r="I10" s="272"/>
      <c r="J10" s="272"/>
    </row>
    <row r="11" spans="1:21" ht="12.75" customHeight="1">
      <c r="A11" s="113" t="s">
        <v>906</v>
      </c>
      <c r="B11" s="194" t="s">
        <v>910</v>
      </c>
      <c r="C11" s="289" t="s">
        <v>911</v>
      </c>
      <c r="D11" s="136" t="s">
        <v>907</v>
      </c>
      <c r="E11" s="136"/>
      <c r="F11" s="117">
        <v>71923279.359999999</v>
      </c>
      <c r="G11" s="116">
        <v>103.67718504667675</v>
      </c>
      <c r="H11" s="298"/>
      <c r="I11" s="272"/>
      <c r="J11" s="272"/>
    </row>
    <row r="12" spans="1:21" ht="12.75" customHeight="1">
      <c r="A12" s="113" t="s">
        <v>153</v>
      </c>
      <c r="B12" s="194">
        <v>57255663752</v>
      </c>
      <c r="C12" s="289" t="s">
        <v>169</v>
      </c>
      <c r="D12" s="136" t="s">
        <v>202</v>
      </c>
      <c r="E12" s="136"/>
      <c r="F12" s="117">
        <v>7868008.5099999998</v>
      </c>
      <c r="G12" s="116">
        <v>133.57275884926676</v>
      </c>
      <c r="H12" s="298"/>
      <c r="I12" s="272"/>
      <c r="J12" s="272"/>
    </row>
    <row r="13" spans="1:21" s="272" customFormat="1" ht="12.75" customHeight="1">
      <c r="A13" s="113" t="s">
        <v>203</v>
      </c>
      <c r="B13" s="194">
        <v>13264226136</v>
      </c>
      <c r="C13" s="289" t="s">
        <v>172</v>
      </c>
      <c r="D13" s="136" t="s">
        <v>126</v>
      </c>
      <c r="E13" s="136"/>
      <c r="F13" s="117">
        <v>21195511.890000001</v>
      </c>
      <c r="G13" s="116">
        <v>0.97557714297854103</v>
      </c>
      <c r="H13" s="298"/>
    </row>
    <row r="14" spans="1:21" ht="12.75" customHeight="1">
      <c r="A14" s="113" t="s">
        <v>233</v>
      </c>
      <c r="B14" s="194" t="s">
        <v>236</v>
      </c>
      <c r="C14" s="290" t="s">
        <v>237</v>
      </c>
      <c r="D14" s="113" t="s">
        <v>126</v>
      </c>
      <c r="E14" s="113"/>
      <c r="F14" s="115">
        <v>105655006.53</v>
      </c>
      <c r="G14" s="116">
        <v>8.0115656798526942</v>
      </c>
      <c r="I14" s="272"/>
      <c r="J14" s="272"/>
    </row>
    <row r="15" spans="1:21" ht="12.75" customHeight="1">
      <c r="A15" s="113" t="s">
        <v>927</v>
      </c>
      <c r="B15" s="194">
        <v>75398635234</v>
      </c>
      <c r="C15" s="289" t="s">
        <v>912</v>
      </c>
      <c r="D15" s="113" t="s">
        <v>974</v>
      </c>
      <c r="E15" s="113"/>
      <c r="F15" s="118">
        <v>45175330.469999999</v>
      </c>
      <c r="G15" s="119">
        <v>5841.1338636893233</v>
      </c>
      <c r="H15" s="298"/>
      <c r="I15" s="272"/>
      <c r="J15" s="272"/>
    </row>
    <row r="16" spans="1:21" ht="12.75" customHeight="1">
      <c r="A16" s="113" t="s">
        <v>162</v>
      </c>
      <c r="B16" s="194">
        <v>81393286204</v>
      </c>
      <c r="C16" s="289" t="s">
        <v>175</v>
      </c>
      <c r="D16" s="113" t="s">
        <v>83</v>
      </c>
      <c r="E16" s="113"/>
      <c r="F16" s="117">
        <v>6212606.7918999996</v>
      </c>
      <c r="G16" s="120">
        <v>56.411534359186881</v>
      </c>
      <c r="H16" s="298"/>
      <c r="I16" s="272"/>
      <c r="J16" s="272"/>
    </row>
    <row r="17" spans="1:17" ht="18.75" customHeight="1">
      <c r="A17" s="601" t="s">
        <v>454</v>
      </c>
      <c r="B17" s="615"/>
      <c r="C17" s="616"/>
      <c r="D17" s="602"/>
      <c r="E17" s="602"/>
      <c r="F17" s="604">
        <f>SUM(F6:F16)</f>
        <v>1868370360.3919003</v>
      </c>
      <c r="G17" s="617"/>
      <c r="I17" s="272"/>
      <c r="J17" s="272"/>
    </row>
    <row r="18" spans="1:17" ht="12.75" customHeight="1">
      <c r="A18" s="22" t="s">
        <v>434</v>
      </c>
      <c r="I18" s="272"/>
      <c r="J18" s="272"/>
    </row>
    <row r="19" spans="1:17" ht="12.75" customHeight="1">
      <c r="A19" s="46" t="s">
        <v>455</v>
      </c>
      <c r="I19" s="272"/>
      <c r="J19" s="272"/>
    </row>
    <row r="20" spans="1:17" ht="12.75" customHeight="1">
      <c r="A20" s="113"/>
    </row>
    <row r="21" spans="1:17" ht="12.75" customHeight="1">
      <c r="A21" s="142" t="s">
        <v>791</v>
      </c>
      <c r="G21" s="161" t="s">
        <v>1133</v>
      </c>
    </row>
    <row r="22" spans="1:17" ht="12.75" customHeight="1">
      <c r="A22" s="560" t="s">
        <v>792</v>
      </c>
      <c r="G22" s="562" t="s">
        <v>1134</v>
      </c>
    </row>
    <row r="23" spans="1:17" ht="12.75" customHeight="1">
      <c r="A23" s="54"/>
    </row>
    <row r="24" spans="1:17" ht="12.75" customHeight="1">
      <c r="A24" s="54"/>
      <c r="G24" s="185" t="s">
        <v>436</v>
      </c>
    </row>
    <row r="25" spans="1:17" ht="20.399999999999999">
      <c r="A25" s="595" t="s">
        <v>456</v>
      </c>
      <c r="B25" s="595" t="s">
        <v>450</v>
      </c>
      <c r="C25" s="595" t="s">
        <v>439</v>
      </c>
      <c r="D25" s="595" t="s">
        <v>451</v>
      </c>
      <c r="E25" s="595" t="s">
        <v>457</v>
      </c>
      <c r="F25" s="595" t="s">
        <v>452</v>
      </c>
      <c r="G25" s="595" t="s">
        <v>453</v>
      </c>
    </row>
    <row r="26" spans="1:17">
      <c r="A26" s="113" t="s">
        <v>240</v>
      </c>
      <c r="B26" s="194" t="s">
        <v>246</v>
      </c>
      <c r="C26" s="289" t="s">
        <v>247</v>
      </c>
      <c r="D26" s="113" t="s">
        <v>81</v>
      </c>
      <c r="E26" s="114"/>
      <c r="F26" s="117">
        <v>4002626.16</v>
      </c>
      <c r="G26" s="116">
        <v>65.499240420945966</v>
      </c>
      <c r="I26" s="204"/>
      <c r="J26" s="204"/>
      <c r="K26" s="279"/>
      <c r="L26" s="278"/>
      <c r="M26" s="866"/>
      <c r="N26" s="279"/>
      <c r="O26" s="867"/>
      <c r="P26" s="868"/>
      <c r="Q26" s="869"/>
    </row>
    <row r="27" spans="1:17">
      <c r="A27" s="113" t="s">
        <v>241</v>
      </c>
      <c r="B27" s="194" t="s">
        <v>248</v>
      </c>
      <c r="C27" s="289" t="s">
        <v>249</v>
      </c>
      <c r="D27" s="113" t="s">
        <v>244</v>
      </c>
      <c r="E27" s="114"/>
      <c r="F27" s="117">
        <v>357194764.78170002</v>
      </c>
      <c r="G27" s="116">
        <v>893.20388971304192</v>
      </c>
      <c r="I27" s="204"/>
      <c r="J27" s="204"/>
      <c r="K27" s="279"/>
      <c r="L27" s="278"/>
      <c r="M27" s="866"/>
      <c r="N27" s="279"/>
      <c r="O27" s="867"/>
      <c r="P27" s="868"/>
      <c r="Q27" s="869"/>
    </row>
    <row r="28" spans="1:17">
      <c r="A28" s="113" t="s">
        <v>242</v>
      </c>
      <c r="B28" s="194" t="s">
        <v>250</v>
      </c>
      <c r="C28" s="289" t="s">
        <v>251</v>
      </c>
      <c r="D28" s="113" t="s">
        <v>244</v>
      </c>
      <c r="E28" s="114"/>
      <c r="F28" s="117">
        <v>4941353.6025</v>
      </c>
      <c r="G28" s="116">
        <v>808.30258617216407</v>
      </c>
      <c r="I28" s="204"/>
      <c r="J28" s="204"/>
      <c r="K28" s="279"/>
      <c r="L28" s="278"/>
      <c r="M28" s="866"/>
      <c r="N28" s="279"/>
      <c r="O28" s="867"/>
      <c r="P28" s="868"/>
      <c r="Q28" s="869"/>
    </row>
    <row r="29" spans="1:17">
      <c r="A29" s="113" t="s">
        <v>243</v>
      </c>
      <c r="B29" s="194" t="s">
        <v>252</v>
      </c>
      <c r="C29" s="289" t="s">
        <v>253</v>
      </c>
      <c r="D29" s="113" t="s">
        <v>244</v>
      </c>
      <c r="E29" s="114"/>
      <c r="F29" s="117">
        <v>6516625.8627000004</v>
      </c>
      <c r="G29" s="116">
        <v>121.11483960327131</v>
      </c>
      <c r="I29" s="204"/>
      <c r="J29" s="204"/>
      <c r="K29" s="279"/>
      <c r="L29" s="278"/>
      <c r="M29" s="866"/>
      <c r="N29" s="279"/>
      <c r="O29" s="867"/>
      <c r="P29" s="868"/>
      <c r="Q29" s="869"/>
    </row>
    <row r="30" spans="1:17" s="272" customFormat="1">
      <c r="A30" s="113" t="s">
        <v>1149</v>
      </c>
      <c r="B30" s="194"/>
      <c r="C30" s="289"/>
      <c r="D30" s="113" t="s">
        <v>1150</v>
      </c>
      <c r="E30" s="114"/>
      <c r="F30" s="117">
        <v>7367129.6500000004</v>
      </c>
      <c r="G30" s="116">
        <v>753.01986622996435</v>
      </c>
      <c r="I30" s="204"/>
      <c r="J30" s="204"/>
      <c r="K30" s="279"/>
      <c r="L30" s="278"/>
      <c r="M30" s="866"/>
      <c r="N30" s="279"/>
      <c r="O30" s="867"/>
      <c r="P30" s="868"/>
      <c r="Q30" s="869"/>
    </row>
    <row r="31" spans="1:17" ht="12.75" customHeight="1">
      <c r="A31" s="113" t="s">
        <v>205</v>
      </c>
      <c r="B31" s="194" t="s">
        <v>206</v>
      </c>
      <c r="C31" s="289" t="s">
        <v>207</v>
      </c>
      <c r="D31" s="113" t="s">
        <v>202</v>
      </c>
      <c r="E31" s="114" t="s">
        <v>128</v>
      </c>
      <c r="F31" s="117">
        <v>13069762.0623</v>
      </c>
      <c r="G31" s="116">
        <v>131.80969999999999</v>
      </c>
      <c r="I31" s="204"/>
      <c r="J31" s="204"/>
      <c r="K31" s="279"/>
      <c r="L31" s="278"/>
      <c r="M31" s="866"/>
      <c r="N31" s="279"/>
      <c r="O31" s="867"/>
      <c r="P31" s="868"/>
      <c r="Q31" s="869"/>
    </row>
    <row r="32" spans="1:17" ht="12.75" customHeight="1">
      <c r="A32" s="113"/>
      <c r="B32" s="194"/>
      <c r="C32" s="289"/>
      <c r="D32" s="113"/>
      <c r="E32" s="114" t="s">
        <v>129</v>
      </c>
      <c r="F32" s="117">
        <v>19604356.837699998</v>
      </c>
      <c r="G32" s="116">
        <v>126.71680000000001</v>
      </c>
      <c r="I32" s="204"/>
      <c r="J32" s="204"/>
      <c r="K32" s="279"/>
      <c r="L32" s="278"/>
      <c r="M32" s="866"/>
      <c r="N32" s="279"/>
      <c r="O32" s="867"/>
      <c r="P32" s="868"/>
      <c r="Q32" s="869"/>
    </row>
    <row r="33" spans="1:17" ht="12.75" customHeight="1">
      <c r="A33" s="113" t="s">
        <v>908</v>
      </c>
      <c r="B33" s="194" t="s">
        <v>238</v>
      </c>
      <c r="C33" s="289" t="s">
        <v>239</v>
      </c>
      <c r="D33" s="136" t="s">
        <v>126</v>
      </c>
      <c r="E33" s="136"/>
      <c r="F33" s="117">
        <v>38176829.549999997</v>
      </c>
      <c r="G33" s="116">
        <v>7.7377061995661851</v>
      </c>
      <c r="I33" s="204"/>
      <c r="J33" s="204"/>
      <c r="K33" s="279"/>
      <c r="L33" s="278"/>
      <c r="M33" s="866"/>
      <c r="N33" s="285"/>
      <c r="O33" s="285"/>
      <c r="P33" s="868"/>
      <c r="Q33" s="869"/>
    </row>
    <row r="34" spans="1:17" ht="12.75" customHeight="1">
      <c r="A34" s="113" t="s">
        <v>204</v>
      </c>
      <c r="B34" s="194" t="s">
        <v>196</v>
      </c>
      <c r="C34" s="289" t="s">
        <v>176</v>
      </c>
      <c r="D34" s="113" t="s">
        <v>126</v>
      </c>
      <c r="E34" s="113"/>
      <c r="F34" s="117">
        <v>55844529.859999999</v>
      </c>
      <c r="G34" s="116">
        <v>1.3248776537301299</v>
      </c>
      <c r="I34" s="204"/>
      <c r="J34" s="204"/>
      <c r="K34" s="279"/>
      <c r="L34" s="278"/>
      <c r="M34" s="866"/>
      <c r="N34" s="279"/>
      <c r="O34" s="279"/>
      <c r="P34" s="868"/>
      <c r="Q34" s="869"/>
    </row>
    <row r="35" spans="1:17" ht="12.75" customHeight="1">
      <c r="A35" s="113" t="s">
        <v>208</v>
      </c>
      <c r="B35" s="194" t="s">
        <v>209</v>
      </c>
      <c r="C35" s="289" t="s">
        <v>210</v>
      </c>
      <c r="D35" s="113" t="s">
        <v>126</v>
      </c>
      <c r="E35" s="113"/>
      <c r="F35" s="117">
        <v>105386947.98</v>
      </c>
      <c r="G35" s="116">
        <v>8.1115047215462734</v>
      </c>
      <c r="I35" s="204"/>
      <c r="J35" s="204"/>
      <c r="K35" s="279"/>
      <c r="L35" s="278"/>
      <c r="M35" s="866"/>
      <c r="N35" s="279"/>
      <c r="O35" s="279"/>
      <c r="P35" s="868"/>
      <c r="Q35" s="869"/>
    </row>
    <row r="36" spans="1:17" ht="12.75" customHeight="1">
      <c r="A36" s="113" t="s">
        <v>975</v>
      </c>
      <c r="B36" s="194" t="s">
        <v>977</v>
      </c>
      <c r="C36" s="289" t="s">
        <v>978</v>
      </c>
      <c r="D36" s="113" t="s">
        <v>974</v>
      </c>
      <c r="E36" s="113"/>
      <c r="F36" s="117">
        <v>56933690.850000001</v>
      </c>
      <c r="G36" s="116">
        <v>112.21084340550097</v>
      </c>
      <c r="I36" s="204"/>
      <c r="J36" s="204"/>
      <c r="K36" s="279"/>
      <c r="L36" s="278"/>
      <c r="M36" s="866"/>
      <c r="N36" s="279"/>
      <c r="O36" s="279"/>
      <c r="P36" s="868"/>
      <c r="Q36" s="869"/>
    </row>
    <row r="37" spans="1:17" ht="12.75" customHeight="1">
      <c r="A37" s="113" t="s">
        <v>973</v>
      </c>
      <c r="B37" s="194" t="s">
        <v>979</v>
      </c>
      <c r="C37" s="289" t="s">
        <v>980</v>
      </c>
      <c r="D37" s="113" t="s">
        <v>974</v>
      </c>
      <c r="E37" s="113"/>
      <c r="F37" s="115">
        <v>379321.33</v>
      </c>
      <c r="G37" s="116">
        <v>94.830332499999997</v>
      </c>
      <c r="H37" s="296"/>
      <c r="I37" s="204"/>
      <c r="J37" s="204"/>
      <c r="K37" s="279"/>
      <c r="L37" s="278"/>
      <c r="M37" s="866"/>
      <c r="N37" s="279"/>
      <c r="O37" s="279"/>
      <c r="P37" s="870"/>
      <c r="Q37" s="869"/>
    </row>
    <row r="38" spans="1:17" ht="12.75" customHeight="1">
      <c r="A38" s="113" t="s">
        <v>976</v>
      </c>
      <c r="B38" s="194" t="s">
        <v>981</v>
      </c>
      <c r="C38" s="289" t="s">
        <v>982</v>
      </c>
      <c r="D38" s="113" t="s">
        <v>974</v>
      </c>
      <c r="E38" s="113"/>
      <c r="F38" s="115">
        <v>2379604.23</v>
      </c>
      <c r="G38" s="116">
        <v>82.985860766817211</v>
      </c>
      <c r="H38" s="296"/>
      <c r="I38" s="204"/>
      <c r="J38" s="204"/>
      <c r="K38" s="279"/>
      <c r="L38" s="278"/>
      <c r="M38" s="866"/>
      <c r="N38" s="279"/>
      <c r="O38" s="279"/>
      <c r="P38" s="870"/>
      <c r="Q38" s="869"/>
    </row>
    <row r="39" spans="1:17" ht="12.75" customHeight="1">
      <c r="A39" s="113" t="s">
        <v>245</v>
      </c>
      <c r="B39" s="194" t="s">
        <v>255</v>
      </c>
      <c r="C39" s="289" t="s">
        <v>254</v>
      </c>
      <c r="D39" s="113" t="s">
        <v>265</v>
      </c>
      <c r="E39" s="113"/>
      <c r="F39" s="115">
        <v>2902101.62</v>
      </c>
      <c r="G39" s="116">
        <v>765.75208496542496</v>
      </c>
      <c r="H39" s="295"/>
      <c r="I39" s="204"/>
      <c r="J39" s="204"/>
      <c r="K39" s="279"/>
      <c r="L39" s="278"/>
      <c r="M39" s="866"/>
      <c r="N39" s="285"/>
      <c r="O39" s="279"/>
      <c r="P39" s="870"/>
      <c r="Q39" s="869"/>
    </row>
    <row r="40" spans="1:17" s="272" customFormat="1" ht="12.75" customHeight="1">
      <c r="A40" s="113" t="s">
        <v>263</v>
      </c>
      <c r="B40" s="194">
        <v>34988643147</v>
      </c>
      <c r="C40" s="289" t="s">
        <v>177</v>
      </c>
      <c r="D40" s="136" t="s">
        <v>265</v>
      </c>
      <c r="E40" s="113"/>
      <c r="F40" s="115">
        <v>44589566.159999996</v>
      </c>
      <c r="G40" s="116">
        <v>1786.5610867038429</v>
      </c>
      <c r="H40" s="295"/>
      <c r="I40" s="204"/>
      <c r="J40" s="204"/>
      <c r="K40" s="279"/>
      <c r="L40" s="278"/>
      <c r="M40" s="866"/>
      <c r="N40" s="285"/>
      <c r="O40" s="279"/>
      <c r="P40" s="870"/>
      <c r="Q40" s="869"/>
    </row>
    <row r="41" spans="1:17" ht="18.75" customHeight="1">
      <c r="A41" s="601" t="s">
        <v>458</v>
      </c>
      <c r="B41" s="615"/>
      <c r="C41" s="616"/>
      <c r="D41" s="602"/>
      <c r="E41" s="602"/>
      <c r="F41" s="604">
        <f>SUM(F26:F40)</f>
        <v>719289210.53690016</v>
      </c>
      <c r="G41" s="617"/>
      <c r="H41" s="284"/>
      <c r="I41" s="204"/>
      <c r="J41" s="204"/>
      <c r="K41" s="204"/>
      <c r="L41" s="204"/>
      <c r="M41" s="204"/>
      <c r="N41" s="204"/>
      <c r="O41" s="204"/>
      <c r="P41" s="204"/>
      <c r="Q41" s="204"/>
    </row>
    <row r="42" spans="1:17" ht="12.75" customHeight="1">
      <c r="A42" s="22" t="s">
        <v>434</v>
      </c>
    </row>
    <row r="43" spans="1:17" ht="12.75" customHeight="1">
      <c r="A43" s="46" t="s">
        <v>459</v>
      </c>
    </row>
    <row r="44" spans="1:17" ht="12.75" customHeight="1">
      <c r="A44" s="285" t="s">
        <v>460</v>
      </c>
    </row>
    <row r="45" spans="1:17" ht="12.75" customHeight="1">
      <c r="A45" s="285" t="s">
        <v>983</v>
      </c>
    </row>
    <row r="46" spans="1:17" s="272" customFormat="1" ht="12.75" customHeight="1">
      <c r="A46" s="285"/>
      <c r="C46" s="285"/>
    </row>
    <row r="47" spans="1:17" ht="12.75" customHeight="1">
      <c r="A47" s="142" t="s">
        <v>793</v>
      </c>
      <c r="G47" s="161" t="s">
        <v>1133</v>
      </c>
    </row>
    <row r="48" spans="1:17" ht="12.75" customHeight="1">
      <c r="A48" s="560" t="s">
        <v>901</v>
      </c>
      <c r="G48" s="562" t="s">
        <v>1134</v>
      </c>
    </row>
    <row r="49" spans="1:7" ht="12.75" customHeight="1">
      <c r="A49" s="69"/>
    </row>
    <row r="50" spans="1:7" ht="12.75" customHeight="1">
      <c r="A50" s="46"/>
      <c r="G50" s="199" t="s">
        <v>436</v>
      </c>
    </row>
    <row r="51" spans="1:7" ht="47.25" customHeight="1">
      <c r="A51" s="618" t="s">
        <v>461</v>
      </c>
      <c r="B51" s="595" t="s">
        <v>438</v>
      </c>
      <c r="C51" s="595" t="s">
        <v>439</v>
      </c>
      <c r="D51" s="618" t="s">
        <v>440</v>
      </c>
      <c r="E51" s="618"/>
      <c r="F51" s="618" t="s">
        <v>441</v>
      </c>
      <c r="G51" s="618" t="s">
        <v>442</v>
      </c>
    </row>
    <row r="52" spans="1:7">
      <c r="A52" s="121" t="s">
        <v>164</v>
      </c>
      <c r="B52" s="113">
        <v>8269700991</v>
      </c>
      <c r="C52" s="289" t="s">
        <v>186</v>
      </c>
      <c r="D52" s="121" t="s">
        <v>907</v>
      </c>
      <c r="E52" s="121"/>
      <c r="F52" s="122">
        <v>1156218225.74</v>
      </c>
      <c r="G52" s="116">
        <v>300.6677740403656</v>
      </c>
    </row>
    <row r="53" spans="1:7">
      <c r="A53" s="22" t="s">
        <v>352</v>
      </c>
      <c r="G53" s="227"/>
    </row>
    <row r="54" spans="1:7">
      <c r="A54" s="157" t="s">
        <v>462</v>
      </c>
    </row>
    <row r="55" spans="1:7" ht="12.75" customHeight="1">
      <c r="A55" s="163" t="s">
        <v>121</v>
      </c>
      <c r="B55" s="186"/>
      <c r="C55" s="186"/>
      <c r="D55" s="186"/>
      <c r="E55" s="226"/>
      <c r="F55" s="186"/>
      <c r="G55" s="186"/>
    </row>
    <row r="56" spans="1:7" ht="21.75" customHeight="1">
      <c r="A56" s="1177" t="s">
        <v>122</v>
      </c>
      <c r="B56" s="1177"/>
      <c r="C56" s="1177"/>
      <c r="D56" s="1177"/>
      <c r="E56" s="1177"/>
      <c r="F56" s="1177"/>
      <c r="G56" s="1177"/>
    </row>
    <row r="57" spans="1:7" ht="12.75" customHeight="1">
      <c r="A57" s="54"/>
    </row>
    <row r="58" spans="1:7" ht="12.75" customHeight="1">
      <c r="A58" s="148" t="s">
        <v>794</v>
      </c>
      <c r="F58" s="149"/>
      <c r="G58" s="161" t="s">
        <v>1133</v>
      </c>
    </row>
    <row r="59" spans="1:7" ht="12.75" customHeight="1">
      <c r="A59" s="563" t="s">
        <v>898</v>
      </c>
      <c r="F59" s="55"/>
      <c r="G59" s="562" t="s">
        <v>1134</v>
      </c>
    </row>
    <row r="60" spans="1:7" ht="12.75" customHeight="1"/>
    <row r="61" spans="1:7" ht="12.75" customHeight="1">
      <c r="G61" s="160" t="s">
        <v>444</v>
      </c>
    </row>
    <row r="62" spans="1:7" ht="35.25" customHeight="1">
      <c r="A62" s="618" t="s">
        <v>897</v>
      </c>
      <c r="B62" s="595" t="s">
        <v>450</v>
      </c>
      <c r="C62" s="595" t="s">
        <v>439</v>
      </c>
      <c r="D62" s="618" t="s">
        <v>440</v>
      </c>
      <c r="E62" s="618"/>
      <c r="F62" s="618" t="s">
        <v>441</v>
      </c>
      <c r="G62" s="595" t="s">
        <v>453</v>
      </c>
    </row>
    <row r="63" spans="1:7" ht="12.75" customHeight="1">
      <c r="A63" s="125" t="s">
        <v>915</v>
      </c>
      <c r="B63" s="194">
        <v>40266711905</v>
      </c>
      <c r="C63" s="291" t="s">
        <v>178</v>
      </c>
      <c r="D63" s="125" t="s">
        <v>202</v>
      </c>
      <c r="E63" s="125"/>
      <c r="F63" s="126" t="s">
        <v>155</v>
      </c>
      <c r="G63" s="127" t="s">
        <v>155</v>
      </c>
    </row>
    <row r="64" spans="1:7" ht="12.75" customHeight="1">
      <c r="A64" s="41" t="s">
        <v>463</v>
      </c>
    </row>
    <row r="65" spans="1:7" s="272" customFormat="1" ht="12.75" customHeight="1">
      <c r="A65" s="41" t="s">
        <v>464</v>
      </c>
    </row>
    <row r="66" spans="1:7" ht="12.75" customHeight="1">
      <c r="A66" s="46" t="s">
        <v>459</v>
      </c>
    </row>
    <row r="67" spans="1:7" ht="12.75" customHeight="1"/>
    <row r="68" spans="1:7" ht="12.75" customHeight="1">
      <c r="A68" s="148" t="s">
        <v>899</v>
      </c>
      <c r="F68" s="149"/>
      <c r="G68" s="161" t="s">
        <v>1133</v>
      </c>
    </row>
    <row r="69" spans="1:7" ht="12.75" customHeight="1">
      <c r="A69" s="563" t="s">
        <v>900</v>
      </c>
      <c r="F69" s="55"/>
      <c r="G69" s="562" t="s">
        <v>1134</v>
      </c>
    </row>
    <row r="70" spans="1:7" ht="12.75" customHeight="1">
      <c r="A70" s="162"/>
    </row>
    <row r="71" spans="1:7" ht="12.75" customHeight="1">
      <c r="G71" s="160" t="s">
        <v>444</v>
      </c>
    </row>
    <row r="72" spans="1:7" ht="20.399999999999999">
      <c r="A72" s="618" t="s">
        <v>465</v>
      </c>
      <c r="B72" s="595" t="s">
        <v>450</v>
      </c>
      <c r="C72" s="595" t="s">
        <v>439</v>
      </c>
      <c r="D72" s="618" t="s">
        <v>440</v>
      </c>
      <c r="E72" s="618"/>
      <c r="F72" s="618" t="s">
        <v>441</v>
      </c>
      <c r="G72" s="595" t="s">
        <v>453</v>
      </c>
    </row>
    <row r="73" spans="1:7" ht="12.75" customHeight="1">
      <c r="A73" s="125" t="s">
        <v>86</v>
      </c>
      <c r="B73" s="194">
        <v>50454412454</v>
      </c>
      <c r="C73" s="291" t="s">
        <v>179</v>
      </c>
      <c r="D73" s="128" t="s">
        <v>87</v>
      </c>
      <c r="E73" s="128"/>
      <c r="F73" s="833">
        <v>11225370.960000001</v>
      </c>
      <c r="G73" s="834">
        <v>0.66039849048395571</v>
      </c>
    </row>
    <row r="74" spans="1:7" ht="12.75" customHeight="1">
      <c r="A74" s="292" t="s">
        <v>934</v>
      </c>
      <c r="B74" s="194">
        <v>79640747340</v>
      </c>
      <c r="C74" s="291" t="s">
        <v>180</v>
      </c>
      <c r="D74" s="125" t="s">
        <v>202</v>
      </c>
      <c r="E74" s="125"/>
      <c r="F74" s="833">
        <v>59134504.189999998</v>
      </c>
      <c r="G74" s="834">
        <v>26.049617627489411</v>
      </c>
    </row>
    <row r="75" spans="1:7" ht="12.75" customHeight="1">
      <c r="A75" s="125" t="s">
        <v>88</v>
      </c>
      <c r="B75" s="194">
        <v>61196386099</v>
      </c>
      <c r="C75" s="291" t="s">
        <v>182</v>
      </c>
      <c r="D75" s="125" t="s">
        <v>89</v>
      </c>
      <c r="E75" s="125"/>
      <c r="F75" s="833">
        <v>278223562.60000002</v>
      </c>
      <c r="G75" s="834">
        <v>3.1427838133282697</v>
      </c>
    </row>
    <row r="76" spans="1:7" ht="12.75" customHeight="1">
      <c r="A76" s="292" t="s">
        <v>935</v>
      </c>
      <c r="B76" s="194">
        <v>37735093339</v>
      </c>
      <c r="C76" s="291" t="s">
        <v>181</v>
      </c>
      <c r="D76" s="125" t="s">
        <v>89</v>
      </c>
      <c r="E76" s="125"/>
      <c r="F76" s="833">
        <v>44633824.18</v>
      </c>
      <c r="G76" s="834">
        <v>3.1842030254246181</v>
      </c>
    </row>
    <row r="77" spans="1:7" ht="12.75" customHeight="1">
      <c r="A77" s="125" t="s">
        <v>264</v>
      </c>
      <c r="B77" s="194">
        <v>48379655657</v>
      </c>
      <c r="C77" s="291" t="s">
        <v>183</v>
      </c>
      <c r="D77" s="128" t="s">
        <v>85</v>
      </c>
      <c r="E77" s="128"/>
      <c r="F77" s="833">
        <v>135302214.24000001</v>
      </c>
      <c r="G77" s="834">
        <v>99.330216395349709</v>
      </c>
    </row>
    <row r="78" spans="1:7" ht="18.75" customHeight="1">
      <c r="A78" s="601" t="s">
        <v>458</v>
      </c>
      <c r="B78" s="615"/>
      <c r="C78" s="616"/>
      <c r="D78" s="615"/>
      <c r="E78" s="615"/>
      <c r="F78" s="619">
        <f>SUM(F73:F77)</f>
        <v>528519476.17000002</v>
      </c>
      <c r="G78" s="620"/>
    </row>
    <row r="79" spans="1:7" ht="12.75" customHeight="1">
      <c r="A79" s="41" t="s">
        <v>463</v>
      </c>
    </row>
    <row r="80" spans="1:7" ht="12.75" customHeight="1">
      <c r="A80" s="46" t="s">
        <v>459</v>
      </c>
      <c r="F80" s="45"/>
    </row>
    <row r="81" spans="1:7" ht="12.75" customHeight="1">
      <c r="A81" s="559" t="s">
        <v>193</v>
      </c>
      <c r="D81" s="45"/>
    </row>
    <row r="82" spans="1:7" ht="12.75" customHeight="1"/>
    <row r="83" spans="1:7">
      <c r="A83" s="163" t="s">
        <v>120</v>
      </c>
    </row>
    <row r="84" spans="1:7" ht="21" customHeight="1">
      <c r="A84" s="1178" t="s">
        <v>119</v>
      </c>
      <c r="B84" s="1178"/>
      <c r="C84" s="1178"/>
      <c r="D84" s="1178"/>
      <c r="E84" s="1178"/>
      <c r="F84" s="1178"/>
      <c r="G84" s="1178"/>
    </row>
    <row r="85" spans="1:7" ht="12.75" customHeight="1">
      <c r="A85" s="164"/>
      <c r="D85" s="45"/>
    </row>
    <row r="86" spans="1:7" ht="12.75" customHeight="1">
      <c r="A86" s="645" t="s">
        <v>90</v>
      </c>
    </row>
    <row r="87" spans="1:7" ht="12.75" customHeight="1">
      <c r="G87" s="35" t="s">
        <v>892</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09375" defaultRowHeight="14.4"/>
  <cols>
    <col min="1" max="1" width="32.109375" style="64" customWidth="1"/>
    <col min="2" max="2" width="10.44140625" style="64" bestFit="1" customWidth="1"/>
    <col min="3" max="3" width="13.44140625" style="64" bestFit="1" customWidth="1"/>
    <col min="4" max="4" width="31.5546875" style="64" customWidth="1"/>
    <col min="5" max="5" width="13.109375" style="64" bestFit="1" customWidth="1"/>
    <col min="6" max="16384" width="9.109375" style="64"/>
  </cols>
  <sheetData>
    <row r="1" spans="1:6" ht="12.75" customHeight="1">
      <c r="A1" s="144" t="s">
        <v>796</v>
      </c>
      <c r="F1" s="146" t="str">
        <f>Naslovnica!A20</f>
        <v>Prosinac 2020.</v>
      </c>
    </row>
    <row r="2" spans="1:6" ht="12.75" customHeight="1">
      <c r="A2" s="556" t="s">
        <v>797</v>
      </c>
      <c r="F2" s="557" t="str">
        <f>Naslovnica!A24</f>
        <v>December 2020</v>
      </c>
    </row>
    <row r="3" spans="1:6" ht="12.75" customHeight="1"/>
    <row r="4" spans="1:6" ht="12.75" customHeight="1">
      <c r="F4" s="14" t="s">
        <v>436</v>
      </c>
    </row>
    <row r="5" spans="1:6" ht="30.6">
      <c r="A5" s="618" t="s">
        <v>437</v>
      </c>
      <c r="B5" s="595" t="s">
        <v>438</v>
      </c>
      <c r="C5" s="595" t="s">
        <v>439</v>
      </c>
      <c r="D5" s="618" t="s">
        <v>440</v>
      </c>
      <c r="E5" s="618" t="s">
        <v>441</v>
      </c>
      <c r="F5" s="595" t="s">
        <v>453</v>
      </c>
    </row>
    <row r="6" spans="1:6">
      <c r="A6" s="121" t="s">
        <v>1157</v>
      </c>
      <c r="B6" s="194" t="s">
        <v>1159</v>
      </c>
      <c r="C6" s="289" t="s">
        <v>1439</v>
      </c>
      <c r="D6" s="121" t="s">
        <v>1160</v>
      </c>
      <c r="E6" s="122">
        <v>1937767.75</v>
      </c>
      <c r="F6" s="168">
        <v>99.71787420308253</v>
      </c>
    </row>
    <row r="7" spans="1:6">
      <c r="A7" s="121" t="s">
        <v>1158</v>
      </c>
      <c r="B7" s="194" t="s">
        <v>1440</v>
      </c>
      <c r="C7" s="289" t="s">
        <v>1441</v>
      </c>
      <c r="D7" s="121" t="s">
        <v>1160</v>
      </c>
      <c r="E7" s="122">
        <v>828884.25</v>
      </c>
      <c r="F7" s="168">
        <v>98.985420170103382</v>
      </c>
    </row>
    <row r="8" spans="1:6">
      <c r="A8" s="121" t="s">
        <v>1479</v>
      </c>
      <c r="B8" s="194"/>
      <c r="C8" s="289"/>
      <c r="D8" s="121" t="s">
        <v>1264</v>
      </c>
      <c r="E8" s="122">
        <v>22593200.09</v>
      </c>
      <c r="F8" s="168">
        <v>753.10666966666656</v>
      </c>
    </row>
    <row r="9" spans="1:6">
      <c r="A9" s="601" t="s">
        <v>433</v>
      </c>
      <c r="B9" s="614"/>
      <c r="C9" s="614"/>
      <c r="D9" s="621"/>
      <c r="E9" s="622">
        <f>SUM(E6:E8)</f>
        <v>25359852.09</v>
      </c>
      <c r="F9" s="623"/>
    </row>
    <row r="10" spans="1:6" ht="12.75" customHeight="1">
      <c r="A10" s="22" t="s">
        <v>443</v>
      </c>
    </row>
    <row r="11" spans="1:6" ht="12.75" customHeight="1">
      <c r="A11" s="22"/>
    </row>
    <row r="12" spans="1:6" ht="12.75" customHeight="1">
      <c r="A12" s="144" t="s">
        <v>798</v>
      </c>
      <c r="F12" s="146" t="s">
        <v>1433</v>
      </c>
    </row>
    <row r="13" spans="1:6" ht="12.75" customHeight="1">
      <c r="A13" s="556" t="s">
        <v>799</v>
      </c>
      <c r="F13" s="557" t="s">
        <v>1434</v>
      </c>
    </row>
    <row r="14" spans="1:6" ht="12.75" customHeight="1"/>
    <row r="15" spans="1:6" ht="12.75" customHeight="1">
      <c r="F15" s="14" t="s">
        <v>444</v>
      </c>
    </row>
    <row r="16" spans="1:6" ht="51">
      <c r="A16" s="618" t="s">
        <v>445</v>
      </c>
      <c r="B16" s="595" t="s">
        <v>438</v>
      </c>
      <c r="C16" s="595" t="s">
        <v>439</v>
      </c>
      <c r="D16" s="618" t="s">
        <v>440</v>
      </c>
      <c r="E16" s="618" t="s">
        <v>441</v>
      </c>
      <c r="F16" s="618" t="s">
        <v>442</v>
      </c>
    </row>
    <row r="17" spans="1:6" ht="12.75" customHeight="1">
      <c r="A17" s="121" t="s">
        <v>163</v>
      </c>
      <c r="B17" s="194" t="s">
        <v>195</v>
      </c>
      <c r="C17" s="289" t="s">
        <v>184</v>
      </c>
      <c r="D17" s="121" t="s">
        <v>92</v>
      </c>
      <c r="E17" s="122">
        <v>97676307.519999996</v>
      </c>
      <c r="F17" s="168">
        <v>32.062674104472862</v>
      </c>
    </row>
    <row r="18" spans="1:6" ht="12.75" customHeight="1">
      <c r="A18" s="121" t="s">
        <v>154</v>
      </c>
      <c r="B18" s="194">
        <v>75111210338</v>
      </c>
      <c r="C18" s="289" t="s">
        <v>185</v>
      </c>
      <c r="D18" s="287" t="s">
        <v>156</v>
      </c>
      <c r="E18" s="122">
        <v>31199197.624600001</v>
      </c>
      <c r="F18" s="168">
        <v>61.658493329249012</v>
      </c>
    </row>
    <row r="19" spans="1:6">
      <c r="A19" s="601" t="s">
        <v>433</v>
      </c>
      <c r="B19" s="614"/>
      <c r="C19" s="614"/>
      <c r="D19" s="621"/>
      <c r="E19" s="622">
        <f>SUM(E17:E18)</f>
        <v>128875505.1446</v>
      </c>
      <c r="F19" s="623"/>
    </row>
    <row r="20" spans="1:6" ht="12.75" customHeight="1">
      <c r="A20" s="22" t="s">
        <v>446</v>
      </c>
    </row>
    <row r="21" spans="1:6" ht="12.75" customHeight="1"/>
    <row r="22" spans="1:6" ht="12.75" customHeight="1">
      <c r="A22" s="145" t="s">
        <v>800</v>
      </c>
      <c r="F22" s="146" t="s">
        <v>1433</v>
      </c>
    </row>
    <row r="23" spans="1:6" ht="12.75" customHeight="1">
      <c r="A23" s="554" t="s">
        <v>801</v>
      </c>
      <c r="F23" s="557" t="s">
        <v>1434</v>
      </c>
    </row>
    <row r="24" spans="1:6" ht="12.75" customHeight="1"/>
    <row r="25" spans="1:6" ht="12.75" customHeight="1">
      <c r="F25" s="14" t="s">
        <v>436</v>
      </c>
    </row>
    <row r="26" spans="1:6" ht="51">
      <c r="A26" s="618" t="s">
        <v>445</v>
      </c>
      <c r="B26" s="595" t="s">
        <v>438</v>
      </c>
      <c r="C26" s="595" t="s">
        <v>439</v>
      </c>
      <c r="D26" s="618" t="s">
        <v>440</v>
      </c>
      <c r="E26" s="618" t="s">
        <v>441</v>
      </c>
      <c r="F26" s="618" t="s">
        <v>442</v>
      </c>
    </row>
    <row r="27" spans="1:6" ht="12.75" customHeight="1">
      <c r="A27" s="121" t="s">
        <v>926</v>
      </c>
      <c r="B27" s="194">
        <v>56903349567</v>
      </c>
      <c r="C27" s="289" t="s">
        <v>187</v>
      </c>
      <c r="D27" s="292" t="s">
        <v>995</v>
      </c>
      <c r="E27" s="122" t="s">
        <v>155</v>
      </c>
      <c r="F27" s="168" t="s">
        <v>155</v>
      </c>
    </row>
    <row r="28" spans="1:6" ht="12.75" customHeight="1">
      <c r="A28" s="832" t="s">
        <v>928</v>
      </c>
    </row>
    <row r="29" spans="1:6" ht="12.75" customHeight="1">
      <c r="A29" s="22" t="s">
        <v>443</v>
      </c>
    </row>
    <row r="30" spans="1:6" ht="19.5" customHeight="1">
      <c r="A30" s="1179" t="s">
        <v>121</v>
      </c>
      <c r="B30" s="1179"/>
      <c r="C30" s="1179"/>
      <c r="D30" s="1179"/>
    </row>
    <row r="31" spans="1:6" ht="21.75" customHeight="1">
      <c r="A31" s="1177" t="s">
        <v>122</v>
      </c>
      <c r="B31" s="1177"/>
      <c r="C31" s="1177"/>
      <c r="D31" s="1177"/>
      <c r="E31" s="54"/>
      <c r="F31" s="54"/>
    </row>
    <row r="32" spans="1:6" ht="12.75" customHeight="1">
      <c r="A32" s="832"/>
    </row>
    <row r="33" spans="1:5" ht="12.75" customHeight="1"/>
    <row r="34" spans="1:5" ht="12.75" customHeight="1">
      <c r="A34" s="147" t="s">
        <v>802</v>
      </c>
      <c r="E34" s="140" t="str">
        <f>Naslovnica!A20</f>
        <v>Prosinac 2020.</v>
      </c>
    </row>
    <row r="35" spans="1:5" ht="12.75" customHeight="1">
      <c r="A35" s="554" t="s">
        <v>803</v>
      </c>
      <c r="E35" s="558" t="str">
        <f>Naslovnica!A24</f>
        <v>December 2020</v>
      </c>
    </row>
    <row r="36" spans="1:5" ht="12.75" customHeight="1"/>
    <row r="37" spans="1:5" ht="12.75" customHeight="1">
      <c r="E37" s="14" t="s">
        <v>444</v>
      </c>
    </row>
    <row r="38" spans="1:5" ht="22.5" customHeight="1">
      <c r="A38" s="618" t="s">
        <v>447</v>
      </c>
      <c r="B38" s="595" t="s">
        <v>438</v>
      </c>
      <c r="C38" s="595" t="s">
        <v>439</v>
      </c>
      <c r="D38" s="618" t="s">
        <v>440</v>
      </c>
      <c r="E38" s="618" t="s">
        <v>441</v>
      </c>
    </row>
    <row r="39" spans="1:5" ht="22.5" customHeight="1">
      <c r="A39" s="123" t="s">
        <v>84</v>
      </c>
      <c r="B39" s="194">
        <v>39146857475</v>
      </c>
      <c r="C39" s="289" t="s">
        <v>188</v>
      </c>
      <c r="D39" s="269" t="s">
        <v>126</v>
      </c>
      <c r="E39" s="124">
        <v>965212506.12</v>
      </c>
    </row>
    <row r="40" spans="1:5" ht="12.75" customHeight="1">
      <c r="A40" s="22" t="s">
        <v>443</v>
      </c>
      <c r="B40" s="278"/>
      <c r="C40" s="279"/>
      <c r="D40" s="280"/>
      <c r="E40" s="281"/>
    </row>
    <row r="41" spans="1:5" ht="12.75" customHeight="1">
      <c r="A41" s="559" t="s">
        <v>194</v>
      </c>
    </row>
    <row r="42" spans="1:5" ht="12.75" customHeight="1">
      <c r="A42" s="159"/>
      <c r="D42" s="943"/>
    </row>
    <row r="43" spans="1:5" ht="12.75" customHeight="1">
      <c r="A43" s="282"/>
      <c r="B43" s="187"/>
      <c r="C43" s="187"/>
      <c r="D43" s="187"/>
    </row>
    <row r="44" spans="1:5" ht="12.75" customHeight="1">
      <c r="A44" s="288"/>
      <c r="B44" s="54"/>
      <c r="C44" s="54"/>
      <c r="D44" s="54"/>
    </row>
    <row r="45" spans="1:5" ht="12.75" customHeight="1">
      <c r="A45" s="178"/>
    </row>
    <row r="46" spans="1:5" ht="12.75" customHeight="1"/>
    <row r="47" spans="1:5" ht="12.75" customHeight="1"/>
    <row r="48" spans="1:5" ht="12.75" customHeight="1">
      <c r="A48" s="640" t="s">
        <v>448</v>
      </c>
      <c r="B48" s="642"/>
      <c r="C48" s="642"/>
      <c r="D48" s="642"/>
    </row>
    <row r="49" spans="1:6" ht="12.75" customHeight="1">
      <c r="A49" s="643" t="s">
        <v>200</v>
      </c>
      <c r="B49" s="642"/>
      <c r="C49" s="642"/>
      <c r="D49" s="642"/>
    </row>
    <row r="50" spans="1:6" ht="12.75" customHeight="1">
      <c r="A50" s="642" t="s">
        <v>1156</v>
      </c>
      <c r="B50" s="642"/>
      <c r="C50" s="642"/>
      <c r="D50" s="642"/>
    </row>
    <row r="51" spans="1:6" ht="12.75" customHeight="1">
      <c r="A51" s="645" t="s">
        <v>90</v>
      </c>
    </row>
    <row r="52" spans="1:6" ht="12.75" customHeight="1"/>
    <row r="53" spans="1:6" ht="12.75" customHeight="1">
      <c r="F53" s="35" t="s">
        <v>1535</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4.4"/>
  <cols>
    <col min="1" max="1" width="23.88671875" customWidth="1"/>
    <col min="2" max="2" width="12.88671875" customWidth="1"/>
    <col min="3" max="3" width="12.109375" customWidth="1"/>
    <col min="4" max="4" width="19.109375" customWidth="1"/>
    <col min="5" max="5" width="11.109375" customWidth="1"/>
    <col min="6" max="6" width="15.88671875" customWidth="1"/>
    <col min="7" max="7" width="14.109375" customWidth="1"/>
    <col min="8" max="8" width="17.88671875" customWidth="1"/>
    <col min="9" max="9" width="12.109375" customWidth="1"/>
    <col min="10" max="10" width="21.88671875" customWidth="1"/>
    <col min="11" max="11" width="13.5546875" customWidth="1"/>
    <col min="12" max="12" width="12.109375" customWidth="1"/>
    <col min="13" max="13" width="23.5546875" customWidth="1"/>
    <col min="17" max="17" width="21.88671875" customWidth="1"/>
    <col min="18" max="18" width="13.5546875" customWidth="1"/>
    <col min="19" max="19" width="11.44140625" customWidth="1"/>
    <col min="20" max="20" width="23.5546875" customWidth="1"/>
    <col min="21" max="21" width="10.109375" customWidth="1"/>
    <col min="22" max="22" width="15.44140625" customWidth="1"/>
    <col min="23" max="23" width="11.109375" customWidth="1"/>
    <col min="24" max="24" width="23.5546875" customWidth="1"/>
    <col min="25" max="25" width="11.44140625" customWidth="1"/>
  </cols>
  <sheetData>
    <row r="1" spans="1:27" ht="15" customHeight="1">
      <c r="A1" s="636" t="s">
        <v>759</v>
      </c>
      <c r="B1" s="637"/>
      <c r="C1" s="637"/>
      <c r="D1" s="541"/>
      <c r="E1" s="634"/>
      <c r="F1" s="204"/>
      <c r="G1" s="204"/>
      <c r="H1" s="204"/>
      <c r="I1" s="542" t="s">
        <v>1398</v>
      </c>
    </row>
    <row r="2" spans="1:27" ht="15" customHeight="1">
      <c r="A2" s="638" t="s">
        <v>760</v>
      </c>
      <c r="B2" s="637"/>
      <c r="C2" s="637"/>
      <c r="D2" s="541"/>
      <c r="E2" s="635"/>
      <c r="F2" s="204"/>
      <c r="G2" s="204"/>
      <c r="H2" s="204"/>
      <c r="I2" s="549" t="s">
        <v>1399</v>
      </c>
    </row>
    <row r="3" spans="1:27" ht="12.75" customHeight="1">
      <c r="A3" s="42" t="s">
        <v>944</v>
      </c>
    </row>
    <row r="4" spans="1:27" ht="12.75" customHeight="1"/>
    <row r="5" spans="1:27" ht="12.75" customHeight="1">
      <c r="A5" s="150" t="s">
        <v>761</v>
      </c>
    </row>
    <row r="6" spans="1:27" ht="12.75" customHeight="1">
      <c r="A6" s="550" t="s">
        <v>762</v>
      </c>
    </row>
    <row r="7" spans="1:27" ht="12.75" customHeight="1">
      <c r="J7" s="1183"/>
      <c r="K7" s="1183"/>
      <c r="L7" s="329"/>
      <c r="M7" s="329"/>
      <c r="N7" s="329"/>
      <c r="O7" s="329"/>
      <c r="P7" s="329"/>
    </row>
    <row r="8" spans="1:27" ht="16.5" customHeight="1">
      <c r="A8" s="1185" t="s">
        <v>422</v>
      </c>
      <c r="B8" s="1185"/>
      <c r="C8" s="469">
        <v>44104</v>
      </c>
      <c r="D8" s="329"/>
      <c r="E8" s="329"/>
      <c r="F8" s="329"/>
      <c r="G8" s="329"/>
      <c r="J8" s="1183"/>
      <c r="K8" s="1183"/>
      <c r="L8" s="330"/>
      <c r="M8" s="330"/>
      <c r="N8" s="330"/>
      <c r="O8" s="330"/>
      <c r="P8" s="330"/>
    </row>
    <row r="9" spans="1:27" ht="21.75" customHeight="1">
      <c r="A9" s="1186" t="s">
        <v>423</v>
      </c>
      <c r="B9" s="1186"/>
      <c r="C9" s="470">
        <v>15</v>
      </c>
      <c r="D9" s="329"/>
      <c r="E9" s="330"/>
      <c r="F9" s="330"/>
      <c r="G9" s="330"/>
    </row>
    <row r="10" spans="1:27" ht="12.75" customHeight="1">
      <c r="A10" s="17" t="s">
        <v>352</v>
      </c>
    </row>
    <row r="11" spans="1:27" ht="12.75" customHeight="1"/>
    <row r="12" spans="1:27" ht="12.75" customHeight="1">
      <c r="A12" s="150" t="s">
        <v>763</v>
      </c>
    </row>
    <row r="13" spans="1:27" ht="12.75" customHeight="1">
      <c r="A13" s="550" t="s">
        <v>764</v>
      </c>
      <c r="Z13" s="65"/>
      <c r="AA13" s="65"/>
    </row>
    <row r="14" spans="1:27" s="272" customFormat="1" ht="12.75" customHeight="1">
      <c r="A14" s="43"/>
      <c r="F14" s="204"/>
      <c r="I14" s="65" t="s">
        <v>425</v>
      </c>
      <c r="Y14" s="65"/>
      <c r="Z14" s="65"/>
      <c r="AA14" s="65"/>
    </row>
    <row r="15" spans="1:27" s="272" customFormat="1" ht="22.5" customHeight="1">
      <c r="A15" s="471"/>
      <c r="B15" s="1182" t="s">
        <v>424</v>
      </c>
      <c r="C15" s="1182"/>
      <c r="D15" s="1182"/>
      <c r="E15" s="1182"/>
      <c r="F15" s="1182" t="s">
        <v>362</v>
      </c>
      <c r="G15" s="1182"/>
      <c r="H15" s="1182"/>
      <c r="I15" s="1182"/>
      <c r="Y15" s="65"/>
      <c r="Z15" s="65"/>
      <c r="AA15" s="65"/>
    </row>
    <row r="16" spans="1:27" ht="135" customHeight="1">
      <c r="A16" s="1184" t="s">
        <v>426</v>
      </c>
      <c r="B16" s="835" t="s">
        <v>855</v>
      </c>
      <c r="C16" s="1181" t="s">
        <v>427</v>
      </c>
      <c r="D16" s="835" t="s">
        <v>428</v>
      </c>
      <c r="E16" s="1181" t="s">
        <v>427</v>
      </c>
      <c r="F16" s="835" t="s">
        <v>856</v>
      </c>
      <c r="G16" s="1181" t="s">
        <v>429</v>
      </c>
      <c r="H16" s="835" t="s">
        <v>853</v>
      </c>
      <c r="I16" s="1181" t="s">
        <v>429</v>
      </c>
    </row>
    <row r="17" spans="1:16" ht="15.75" customHeight="1">
      <c r="A17" s="1184"/>
      <c r="B17" s="522">
        <v>44104</v>
      </c>
      <c r="C17" s="1181"/>
      <c r="D17" s="522">
        <v>44104</v>
      </c>
      <c r="E17" s="1181"/>
      <c r="F17" s="522" t="s">
        <v>1407</v>
      </c>
      <c r="G17" s="1181"/>
      <c r="H17" s="522" t="s">
        <v>1407</v>
      </c>
      <c r="I17" s="1181"/>
      <c r="J17" s="1183"/>
      <c r="K17" s="232"/>
      <c r="L17" s="331"/>
      <c r="M17" s="232"/>
      <c r="N17" s="332"/>
      <c r="O17" s="272"/>
    </row>
    <row r="18" spans="1:16" ht="16.5" customHeight="1">
      <c r="A18" s="472" t="s">
        <v>430</v>
      </c>
      <c r="B18" s="473">
        <v>40841</v>
      </c>
      <c r="C18" s="474">
        <v>-0.11465423802297854</v>
      </c>
      <c r="D18" s="473">
        <v>2480606.7806299999</v>
      </c>
      <c r="E18" s="474">
        <v>-4.5021005056504818E-2</v>
      </c>
      <c r="F18" s="473">
        <v>7097</v>
      </c>
      <c r="G18" s="474">
        <v>-0.40680374456703444</v>
      </c>
      <c r="H18" s="473">
        <v>864723.47629999998</v>
      </c>
      <c r="I18" s="476">
        <v>-0.31264079399573858</v>
      </c>
      <c r="J18" s="1183"/>
      <c r="K18" s="333"/>
      <c r="L18" s="334"/>
      <c r="M18" s="333"/>
      <c r="N18" s="334"/>
      <c r="O18" s="272"/>
    </row>
    <row r="19" spans="1:16" ht="16.5" customHeight="1">
      <c r="A19" s="472" t="s">
        <v>431</v>
      </c>
      <c r="B19" s="473">
        <v>108311</v>
      </c>
      <c r="C19" s="474">
        <v>-1.4870936641624069E-2</v>
      </c>
      <c r="D19" s="473">
        <v>14460332.847209999</v>
      </c>
      <c r="E19" s="474">
        <v>-2.5156496905003704E-2</v>
      </c>
      <c r="F19" s="473">
        <v>22612</v>
      </c>
      <c r="G19" s="474">
        <v>-0.44151353487453071</v>
      </c>
      <c r="H19" s="473">
        <v>4100744.1878400012</v>
      </c>
      <c r="I19" s="476">
        <v>-0.40849596114514303</v>
      </c>
      <c r="J19" s="42"/>
      <c r="K19" s="335"/>
      <c r="L19" s="336"/>
      <c r="M19" s="335"/>
      <c r="N19" s="337"/>
      <c r="O19" s="272"/>
    </row>
    <row r="20" spans="1:16" ht="16.5" customHeight="1">
      <c r="A20" s="472" t="s">
        <v>432</v>
      </c>
      <c r="B20" s="473">
        <v>24</v>
      </c>
      <c r="C20" s="474">
        <v>-0.04</v>
      </c>
      <c r="D20" s="473">
        <v>435.20140000000004</v>
      </c>
      <c r="E20" s="474">
        <v>-0.35360166808256449</v>
      </c>
      <c r="F20" s="473"/>
      <c r="G20" s="474"/>
      <c r="H20" s="473"/>
      <c r="I20" s="475"/>
      <c r="J20" s="42"/>
      <c r="K20" s="335"/>
      <c r="L20" s="336"/>
      <c r="M20" s="335"/>
      <c r="N20" s="337"/>
      <c r="O20" s="272"/>
    </row>
    <row r="21" spans="1:16" ht="16.5" customHeight="1">
      <c r="A21" s="477" t="s">
        <v>433</v>
      </c>
      <c r="B21" s="478">
        <v>149176</v>
      </c>
      <c r="C21" s="479">
        <v>-4.4362303892992359E-2</v>
      </c>
      <c r="D21" s="478">
        <v>16941374.829239998</v>
      </c>
      <c r="E21" s="479">
        <v>-2.8129251206126644E-2</v>
      </c>
      <c r="F21" s="478">
        <v>29709</v>
      </c>
      <c r="G21" s="479">
        <v>-0.43359643102264928</v>
      </c>
      <c r="H21" s="478">
        <v>4965467.6641400009</v>
      </c>
      <c r="I21" s="480">
        <v>-0.39377338302433268</v>
      </c>
      <c r="J21" s="42"/>
      <c r="K21" s="335"/>
      <c r="L21" s="336"/>
      <c r="M21" s="335"/>
      <c r="N21" s="337"/>
      <c r="O21" s="272"/>
    </row>
    <row r="22" spans="1:16" ht="12.75" customHeight="1">
      <c r="A22" s="17" t="s">
        <v>434</v>
      </c>
    </row>
    <row r="23" spans="1:16" ht="49.5" customHeight="1">
      <c r="A23" s="1187" t="s">
        <v>435</v>
      </c>
      <c r="B23" s="1187"/>
      <c r="C23" s="1187"/>
      <c r="D23" s="1187"/>
      <c r="E23" s="1187"/>
      <c r="F23" s="1187"/>
      <c r="G23" s="1187"/>
      <c r="H23" s="1187"/>
      <c r="I23" s="1187"/>
    </row>
    <row r="24" spans="1:16" ht="56.25" customHeight="1">
      <c r="A24" s="1187" t="s">
        <v>854</v>
      </c>
      <c r="B24" s="1187"/>
      <c r="C24" s="1187"/>
      <c r="D24" s="1187"/>
      <c r="E24" s="1187"/>
      <c r="F24" s="1187"/>
      <c r="G24" s="1187"/>
      <c r="H24" s="1187"/>
      <c r="I24" s="1187"/>
    </row>
    <row r="25" spans="1:16" ht="23.25" customHeight="1">
      <c r="A25" s="1180" t="s">
        <v>385</v>
      </c>
      <c r="B25" s="1180"/>
      <c r="C25" s="1180"/>
      <c r="D25" s="1180"/>
      <c r="E25" s="1180"/>
      <c r="F25" s="1180"/>
      <c r="G25" s="1180"/>
      <c r="H25" s="1180"/>
      <c r="I25" s="1180"/>
      <c r="J25" s="158"/>
      <c r="K25" s="71"/>
      <c r="L25" s="71"/>
      <c r="M25" s="71"/>
      <c r="N25" s="71"/>
      <c r="O25" s="71"/>
      <c r="P25" s="71"/>
    </row>
    <row r="26" spans="1:16">
      <c r="A26" s="158"/>
      <c r="B26" s="71"/>
      <c r="C26" s="71"/>
      <c r="D26" s="71"/>
      <c r="E26" s="71"/>
      <c r="F26" s="71"/>
      <c r="G26" s="71"/>
    </row>
    <row r="27" spans="1:16" ht="12.75" customHeight="1">
      <c r="A27" s="645" t="s">
        <v>90</v>
      </c>
    </row>
    <row r="28" spans="1:16" ht="12.75" customHeight="1"/>
    <row r="29" spans="1:16" ht="12.75" customHeight="1"/>
    <row r="30" spans="1:16" ht="12.75" customHeight="1"/>
    <row r="31" spans="1:16" ht="12.75" customHeight="1"/>
    <row r="32" spans="1:16" ht="12.75" customHeight="1">
      <c r="I32" s="35" t="s">
        <v>893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4.4"/>
  <cols>
    <col min="1" max="1" width="56.44140625" customWidth="1"/>
    <col min="2" max="2" width="10.88671875" bestFit="1" customWidth="1"/>
    <col min="3" max="3" width="10" customWidth="1"/>
    <col min="4" max="4" width="10.109375" customWidth="1"/>
  </cols>
  <sheetData>
    <row r="1" spans="1:5" ht="12.75" customHeight="1">
      <c r="A1" s="151" t="s">
        <v>765</v>
      </c>
    </row>
    <row r="2" spans="1:5" ht="12.75" customHeight="1">
      <c r="A2" s="553" t="s">
        <v>766</v>
      </c>
    </row>
    <row r="3" spans="1:5" ht="12.75" customHeight="1"/>
    <row r="4" spans="1:5" ht="12.75" customHeight="1">
      <c r="D4" s="65" t="s">
        <v>363</v>
      </c>
      <c r="E4" s="74"/>
    </row>
    <row r="5" spans="1:5" ht="45" customHeight="1">
      <c r="A5" s="1184" t="s">
        <v>353</v>
      </c>
      <c r="B5" s="481" t="s">
        <v>391</v>
      </c>
      <c r="C5" s="1190" t="s">
        <v>392</v>
      </c>
      <c r="D5" s="1190"/>
    </row>
    <row r="6" spans="1:5" ht="22.5" customHeight="1">
      <c r="A6" s="1188"/>
      <c r="B6" s="821">
        <v>44104</v>
      </c>
      <c r="C6" s="822" t="s">
        <v>393</v>
      </c>
      <c r="D6" s="822" t="s">
        <v>394</v>
      </c>
    </row>
    <row r="7" spans="1:5" ht="12.75" customHeight="1">
      <c r="A7" s="490" t="s">
        <v>395</v>
      </c>
      <c r="B7" s="491"/>
      <c r="C7" s="492"/>
      <c r="D7" s="491"/>
      <c r="E7" s="44"/>
    </row>
    <row r="8" spans="1:5" ht="12.75" customHeight="1">
      <c r="A8" s="482" t="s">
        <v>396</v>
      </c>
      <c r="B8" s="483">
        <v>23418.931929999999</v>
      </c>
      <c r="C8" s="484">
        <v>-0.17827605593015333</v>
      </c>
      <c r="D8" s="483">
        <v>-5080.8241000000053</v>
      </c>
      <c r="E8" s="53"/>
    </row>
    <row r="9" spans="1:5" ht="12.75" customHeight="1">
      <c r="A9" s="482" t="s">
        <v>397</v>
      </c>
      <c r="B9" s="483">
        <v>4315268.3516899999</v>
      </c>
      <c r="C9" s="484">
        <v>-8.0378885941149614E-2</v>
      </c>
      <c r="D9" s="483">
        <v>-377173.22639000043</v>
      </c>
      <c r="E9" s="53"/>
    </row>
    <row r="10" spans="1:5" ht="12.75" customHeight="1">
      <c r="A10" s="482" t="s">
        <v>398</v>
      </c>
      <c r="B10" s="483">
        <v>119927.32113</v>
      </c>
      <c r="C10" s="484">
        <v>-5.4311241911164945E-2</v>
      </c>
      <c r="D10" s="483">
        <v>-6887.4687300000078</v>
      </c>
    </row>
    <row r="11" spans="1:5" ht="12.75" customHeight="1">
      <c r="A11" s="482" t="s">
        <v>399</v>
      </c>
      <c r="B11" s="483">
        <v>9872180.795810001</v>
      </c>
      <c r="C11" s="484">
        <v>5.0251471277601304E-3</v>
      </c>
      <c r="D11" s="483">
        <v>49361.114110000432</v>
      </c>
    </row>
    <row r="12" spans="1:5" ht="12.75" customHeight="1">
      <c r="A12" s="482" t="s">
        <v>400</v>
      </c>
      <c r="B12" s="483">
        <v>145454.70959000001</v>
      </c>
      <c r="C12" s="484">
        <v>0.17257975652897792</v>
      </c>
      <c r="D12" s="483">
        <v>21407.958160000038</v>
      </c>
    </row>
    <row r="13" spans="1:5" ht="12.75" customHeight="1">
      <c r="A13" s="490" t="s">
        <v>401</v>
      </c>
      <c r="B13" s="491">
        <v>6132355.8064599996</v>
      </c>
      <c r="C13" s="492">
        <v>-0.15049994201342901</v>
      </c>
      <c r="D13" s="491">
        <v>-1086426.2863799995</v>
      </c>
    </row>
    <row r="14" spans="1:5" ht="12.75" customHeight="1">
      <c r="A14" s="482" t="s">
        <v>402</v>
      </c>
      <c r="B14" s="483">
        <v>137322.03232</v>
      </c>
      <c r="C14" s="484">
        <v>1.3905144571818368E-2</v>
      </c>
      <c r="D14" s="483">
        <v>1883.29522</v>
      </c>
    </row>
    <row r="15" spans="1:5" ht="12.75" customHeight="1">
      <c r="A15" s="482" t="s">
        <v>403</v>
      </c>
      <c r="B15" s="483">
        <v>5335213.5005799998</v>
      </c>
      <c r="C15" s="484">
        <v>-0.11891746240429166</v>
      </c>
      <c r="D15" s="483">
        <v>-720080.15572000109</v>
      </c>
    </row>
    <row r="16" spans="1:5" ht="12.75" customHeight="1">
      <c r="A16" s="482" t="s">
        <v>404</v>
      </c>
      <c r="B16" s="483">
        <v>39463.232179999999</v>
      </c>
      <c r="C16" s="484">
        <v>-9.6465992099974852E-3</v>
      </c>
      <c r="D16" s="483">
        <v>-384.39407999999094</v>
      </c>
    </row>
    <row r="17" spans="1:6" ht="12.75" customHeight="1">
      <c r="A17" s="482" t="s">
        <v>405</v>
      </c>
      <c r="B17" s="483">
        <v>620357.04138000007</v>
      </c>
      <c r="C17" s="484">
        <v>-0.37223665258694238</v>
      </c>
      <c r="D17" s="483">
        <v>-367845.03179999988</v>
      </c>
    </row>
    <row r="18" spans="1:6" ht="20.399999999999999">
      <c r="A18" s="485" t="s">
        <v>406</v>
      </c>
      <c r="B18" s="483">
        <v>125557.22159</v>
      </c>
      <c r="C18" s="484">
        <v>0.11855879726653977</v>
      </c>
      <c r="D18" s="483">
        <v>13308.118640000001</v>
      </c>
    </row>
    <row r="19" spans="1:6" ht="12.75" customHeight="1">
      <c r="A19" s="493" t="s">
        <v>407</v>
      </c>
      <c r="B19" s="494">
        <v>20734163.138199996</v>
      </c>
      <c r="C19" s="495">
        <v>-6.2890372878055587E-2</v>
      </c>
      <c r="D19" s="494">
        <v>-1391490.6146900021</v>
      </c>
    </row>
    <row r="20" spans="1:6" ht="12.75" customHeight="1">
      <c r="A20" s="482" t="s">
        <v>408</v>
      </c>
      <c r="B20" s="483">
        <v>28794642.759939998</v>
      </c>
      <c r="C20" s="484">
        <v>-1.5715901614906061E-2</v>
      </c>
      <c r="D20" s="483">
        <v>-459759.30465000123</v>
      </c>
    </row>
    <row r="21" spans="1:6" ht="12.75" customHeight="1">
      <c r="A21" s="486" t="s">
        <v>295</v>
      </c>
      <c r="B21" s="487">
        <v>2362505.1949800001</v>
      </c>
      <c r="C21" s="488">
        <v>-5.8225397741763163E-2</v>
      </c>
      <c r="D21" s="487">
        <v>-146062.34263999993</v>
      </c>
    </row>
    <row r="22" spans="1:6" ht="12.75" customHeight="1">
      <c r="A22" s="486" t="s">
        <v>301</v>
      </c>
      <c r="B22" s="487">
        <v>79445.069579999996</v>
      </c>
      <c r="C22" s="488">
        <v>-0.23074179619528809</v>
      </c>
      <c r="D22" s="487">
        <v>-23829.837580000021</v>
      </c>
    </row>
    <row r="23" spans="1:6" ht="12.75" customHeight="1">
      <c r="A23" s="486" t="s">
        <v>297</v>
      </c>
      <c r="B23" s="487">
        <v>11434681.700679999</v>
      </c>
      <c r="C23" s="488">
        <v>-0.13191154947046141</v>
      </c>
      <c r="D23" s="487">
        <v>-1737572.4558000024</v>
      </c>
    </row>
    <row r="24" spans="1:6" ht="12.75" customHeight="1">
      <c r="A24" s="486" t="s">
        <v>298</v>
      </c>
      <c r="B24" s="487">
        <v>6433610.7958199997</v>
      </c>
      <c r="C24" s="488">
        <v>9.0023125789514324E-2</v>
      </c>
      <c r="D24" s="487">
        <v>531340.79475000128</v>
      </c>
    </row>
    <row r="25" spans="1:6" ht="20.399999999999999">
      <c r="A25" s="489" t="s">
        <v>409</v>
      </c>
      <c r="B25" s="487">
        <v>423920.37717999995</v>
      </c>
      <c r="C25" s="488">
        <v>-3.4981158361701764E-2</v>
      </c>
      <c r="D25" s="487">
        <v>-15366.773380000086</v>
      </c>
    </row>
    <row r="26" spans="1:6">
      <c r="A26" s="493" t="s">
        <v>410</v>
      </c>
      <c r="B26" s="494">
        <v>20734163.138239998</v>
      </c>
      <c r="C26" s="495">
        <v>-6.2890372876247644E-2</v>
      </c>
      <c r="D26" s="494">
        <v>-1391490.6146499999</v>
      </c>
    </row>
    <row r="27" spans="1:6" ht="12.75" customHeight="1">
      <c r="A27" s="482" t="s">
        <v>411</v>
      </c>
      <c r="B27" s="483">
        <v>28794642.759939998</v>
      </c>
      <c r="C27" s="484">
        <v>-1.5715901614906061E-2</v>
      </c>
      <c r="D27" s="483">
        <v>-459759.30465000123</v>
      </c>
    </row>
    <row r="28" spans="1:6" ht="12.75" customHeight="1">
      <c r="A28" s="22" t="s">
        <v>352</v>
      </c>
    </row>
    <row r="29" spans="1:6" ht="12.75" customHeight="1">
      <c r="E29" s="71"/>
      <c r="F29" s="71"/>
    </row>
    <row r="30" spans="1:6" ht="26.25" customHeight="1">
      <c r="A30" s="1180" t="s">
        <v>385</v>
      </c>
      <c r="B30" s="1180"/>
      <c r="C30" s="1180"/>
      <c r="D30" s="1180"/>
      <c r="E30" s="71"/>
      <c r="F30" s="71"/>
    </row>
    <row r="31" spans="1:6" ht="12.75" customHeight="1"/>
    <row r="32" spans="1:6" ht="12.75" customHeight="1">
      <c r="A32" s="150" t="s">
        <v>767</v>
      </c>
    </row>
    <row r="33" spans="1:4" ht="12.75" customHeight="1">
      <c r="A33" s="550" t="s">
        <v>1130</v>
      </c>
    </row>
    <row r="34" spans="1:4" s="272" customFormat="1" ht="12.75" customHeight="1">
      <c r="A34" s="43"/>
    </row>
    <row r="35" spans="1:4" s="272" customFormat="1" ht="12.75" customHeight="1">
      <c r="A35" s="43"/>
      <c r="D35" s="65" t="s">
        <v>287</v>
      </c>
    </row>
    <row r="36" spans="1:4" ht="55.5" customHeight="1">
      <c r="A36" s="1184" t="s">
        <v>353</v>
      </c>
      <c r="B36" s="496" t="s">
        <v>354</v>
      </c>
      <c r="C36" s="1190" t="s">
        <v>412</v>
      </c>
      <c r="D36" s="1190"/>
    </row>
    <row r="37" spans="1:4" ht="21" customHeight="1">
      <c r="A37" s="1189"/>
      <c r="B37" s="497" t="s">
        <v>1407</v>
      </c>
      <c r="C37" s="481" t="s">
        <v>393</v>
      </c>
      <c r="D37" s="481" t="s">
        <v>394</v>
      </c>
    </row>
    <row r="38" spans="1:4">
      <c r="A38" s="80" t="s">
        <v>413</v>
      </c>
      <c r="B38" s="129">
        <v>489898.77400000003</v>
      </c>
      <c r="C38" s="130">
        <v>-1.146539474693041E-3</v>
      </c>
      <c r="D38" s="129">
        <v>-562.33302000007825</v>
      </c>
    </row>
    <row r="39" spans="1:4">
      <c r="A39" s="80" t="s">
        <v>355</v>
      </c>
      <c r="B39" s="129">
        <v>139271.83868000002</v>
      </c>
      <c r="C39" s="130">
        <v>-5.9600205619174555E-2</v>
      </c>
      <c r="D39" s="129">
        <v>-8826.7035700000124</v>
      </c>
    </row>
    <row r="40" spans="1:4">
      <c r="A40" s="131" t="s">
        <v>356</v>
      </c>
      <c r="B40" s="132">
        <v>350626.93531999999</v>
      </c>
      <c r="C40" s="133">
        <v>2.4139235420063982E-2</v>
      </c>
      <c r="D40" s="134">
        <v>8264.3705499999342</v>
      </c>
    </row>
    <row r="41" spans="1:4">
      <c r="A41" s="80" t="s">
        <v>414</v>
      </c>
      <c r="B41" s="129">
        <v>20790.418140000002</v>
      </c>
      <c r="C41" s="130">
        <v>-0.18503388650909267</v>
      </c>
      <c r="D41" s="129">
        <v>-4720.358070000002</v>
      </c>
    </row>
    <row r="42" spans="1:4">
      <c r="A42" s="80" t="s">
        <v>415</v>
      </c>
      <c r="B42" s="129">
        <v>16375.152179999999</v>
      </c>
      <c r="C42" s="130">
        <v>-0.10382253477653697</v>
      </c>
      <c r="D42" s="129">
        <v>-1897.0682399999987</v>
      </c>
    </row>
    <row r="43" spans="1:4" ht="19.5" customHeight="1">
      <c r="A43" s="131" t="s">
        <v>416</v>
      </c>
      <c r="B43" s="132">
        <v>4415.2659599999997</v>
      </c>
      <c r="C43" s="133">
        <v>-0.3900349616563501</v>
      </c>
      <c r="D43" s="134">
        <v>-2823.2898300000015</v>
      </c>
    </row>
    <row r="44" spans="1:4">
      <c r="A44" s="80" t="s">
        <v>417</v>
      </c>
      <c r="B44" s="129">
        <v>943405.35291000013</v>
      </c>
      <c r="C44" s="130">
        <v>-0.29668763839836165</v>
      </c>
      <c r="D44" s="129">
        <v>-397969.26869000006</v>
      </c>
    </row>
    <row r="45" spans="1:4">
      <c r="A45" s="80" t="s">
        <v>418</v>
      </c>
      <c r="B45" s="129">
        <v>997752.42057999992</v>
      </c>
      <c r="C45" s="130">
        <v>-1.8035378561839059E-2</v>
      </c>
      <c r="D45" s="129">
        <v>-18325.34719000035</v>
      </c>
    </row>
    <row r="46" spans="1:4" ht="19.5" customHeight="1">
      <c r="A46" s="131" t="s">
        <v>357</v>
      </c>
      <c r="B46" s="132">
        <v>-54347.067670000004</v>
      </c>
      <c r="C46" s="133">
        <v>-1.1670691463201233</v>
      </c>
      <c r="D46" s="134">
        <v>-379643.92150000005</v>
      </c>
    </row>
    <row r="47" spans="1:4" ht="28.5" customHeight="1">
      <c r="A47" s="80" t="s">
        <v>358</v>
      </c>
      <c r="B47" s="129">
        <v>300695.13361000002</v>
      </c>
      <c r="C47" s="130">
        <v>-0.55445838479248599</v>
      </c>
      <c r="D47" s="129">
        <v>-374202.84077999997</v>
      </c>
    </row>
    <row r="48" spans="1:4" ht="19.5" customHeight="1">
      <c r="A48" s="80" t="s">
        <v>359</v>
      </c>
      <c r="B48" s="129">
        <v>147811.75368999995</v>
      </c>
      <c r="C48" s="130">
        <v>1.5097129644656202</v>
      </c>
      <c r="D48" s="129">
        <v>88915.87364999995</v>
      </c>
    </row>
    <row r="49" spans="1:4">
      <c r="A49" s="80" t="s">
        <v>419</v>
      </c>
      <c r="B49" s="129">
        <v>152883.37992000001</v>
      </c>
      <c r="C49" s="130">
        <v>-0.75181353874888823</v>
      </c>
      <c r="D49" s="129">
        <v>-463118.71442999993</v>
      </c>
    </row>
    <row r="50" spans="1:4">
      <c r="A50" s="80" t="s">
        <v>420</v>
      </c>
      <c r="B50" s="129">
        <v>27533.473910000004</v>
      </c>
      <c r="C50" s="130">
        <v>-0.73309106436040339</v>
      </c>
      <c r="D50" s="129">
        <v>-75623.334400000022</v>
      </c>
    </row>
    <row r="51" spans="1:4" ht="19.5" customHeight="1">
      <c r="A51" s="498" t="s">
        <v>421</v>
      </c>
      <c r="B51" s="499">
        <v>125349.90600999999</v>
      </c>
      <c r="C51" s="500">
        <v>-0.75557949069220232</v>
      </c>
      <c r="D51" s="501">
        <v>-387495.38003000006</v>
      </c>
    </row>
    <row r="52" spans="1:4" ht="12.75" customHeight="1"/>
    <row r="53" spans="1:4" ht="21" customHeight="1">
      <c r="A53" s="1180" t="s">
        <v>360</v>
      </c>
      <c r="B53" s="1180"/>
      <c r="C53" s="1180"/>
    </row>
    <row r="54" spans="1:4" ht="12.75" customHeight="1"/>
    <row r="55" spans="1:4" ht="12.75" customHeight="1">
      <c r="A55" s="645" t="s">
        <v>90</v>
      </c>
    </row>
    <row r="56" spans="1:4" ht="12.75" customHeight="1">
      <c r="D56" s="35" t="s">
        <v>1536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4.4"/>
  <cols>
    <col min="1" max="1" width="24.5546875" customWidth="1"/>
    <col min="2" max="2" width="8.88671875" style="272" customWidth="1"/>
    <col min="3" max="3" width="13.109375" style="272" customWidth="1"/>
    <col min="4" max="18" width="10" customWidth="1"/>
    <col min="19" max="19" width="12.109375" customWidth="1"/>
  </cols>
  <sheetData>
    <row r="1" spans="1:19" ht="17.399999999999999">
      <c r="A1" s="695" t="s">
        <v>1051</v>
      </c>
      <c r="B1" s="695"/>
      <c r="C1" s="695"/>
      <c r="D1" s="590"/>
      <c r="E1" s="590"/>
      <c r="F1" s="590"/>
      <c r="G1" s="590"/>
      <c r="H1" s="590"/>
      <c r="I1" s="590"/>
      <c r="J1" s="590"/>
      <c r="K1" s="590"/>
      <c r="L1" s="590"/>
      <c r="M1" s="590"/>
      <c r="N1" s="590"/>
      <c r="O1" s="590"/>
      <c r="P1" s="590"/>
      <c r="Q1" s="590"/>
      <c r="R1" s="590"/>
      <c r="S1" s="590"/>
    </row>
    <row r="2" spans="1:19" ht="16.8">
      <c r="A2" s="696" t="s">
        <v>1052</v>
      </c>
      <c r="B2" s="696"/>
      <c r="C2" s="696"/>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3" t="s">
        <v>713</v>
      </c>
      <c r="B4" s="153"/>
      <c r="C4" s="153"/>
      <c r="D4" s="355"/>
      <c r="E4" s="5"/>
      <c r="F4" s="6"/>
      <c r="G4" s="7"/>
      <c r="S4" s="140" t="str">
        <f>Naslovnica!A20</f>
        <v>Prosinac 2020.</v>
      </c>
    </row>
    <row r="5" spans="1:19" ht="12.75" customHeight="1">
      <c r="A5" s="581" t="s">
        <v>1024</v>
      </c>
      <c r="B5" s="581"/>
      <c r="C5" s="581"/>
      <c r="D5" s="356"/>
      <c r="E5" s="9"/>
      <c r="F5" s="10"/>
      <c r="G5" s="11"/>
      <c r="S5" s="558" t="str">
        <f>Naslovnica!A24</f>
        <v>December 2020</v>
      </c>
    </row>
    <row r="6" spans="1:19" ht="12.75" customHeight="1">
      <c r="E6" s="272"/>
    </row>
    <row r="7" spans="1:19" ht="12.75" customHeight="1">
      <c r="A7" s="1074"/>
      <c r="B7" s="1074"/>
      <c r="C7" s="1074"/>
      <c r="D7" s="1080" t="s">
        <v>19</v>
      </c>
      <c r="E7" s="1080"/>
      <c r="F7" s="1080"/>
      <c r="G7" s="1080" t="s">
        <v>20</v>
      </c>
      <c r="H7" s="1080"/>
      <c r="I7" s="1080"/>
      <c r="J7" s="1080" t="s">
        <v>21</v>
      </c>
      <c r="K7" s="1080"/>
      <c r="L7" s="1080"/>
      <c r="M7" s="1080" t="s">
        <v>22</v>
      </c>
      <c r="N7" s="1080"/>
      <c r="O7" s="1080"/>
      <c r="P7" s="1080" t="s">
        <v>672</v>
      </c>
      <c r="Q7" s="1080"/>
      <c r="R7" s="1080"/>
      <c r="S7" s="1080" t="s">
        <v>529</v>
      </c>
    </row>
    <row r="8" spans="1:19" ht="15" customHeight="1">
      <c r="A8" s="1075"/>
      <c r="B8" s="1075"/>
      <c r="C8" s="1075"/>
      <c r="D8" s="1081" t="s">
        <v>670</v>
      </c>
      <c r="E8" s="1082"/>
      <c r="F8" s="1082"/>
      <c r="G8" s="1081" t="s">
        <v>671</v>
      </c>
      <c r="H8" s="1082"/>
      <c r="I8" s="1082"/>
      <c r="J8" s="1081" t="s">
        <v>670</v>
      </c>
      <c r="K8" s="1082"/>
      <c r="L8" s="1082"/>
      <c r="M8" s="1081" t="s">
        <v>670</v>
      </c>
      <c r="N8" s="1082"/>
      <c r="O8" s="1082"/>
      <c r="P8" s="1081" t="s">
        <v>670</v>
      </c>
      <c r="Q8" s="1082"/>
      <c r="R8" s="1082"/>
      <c r="S8" s="1074"/>
    </row>
    <row r="9" spans="1:19">
      <c r="A9" s="1075" t="s">
        <v>669</v>
      </c>
      <c r="B9" s="1075"/>
      <c r="C9" s="1075"/>
      <c r="D9" s="698" t="s">
        <v>128</v>
      </c>
      <c r="E9" s="698" t="s">
        <v>129</v>
      </c>
      <c r="F9" s="698" t="s">
        <v>130</v>
      </c>
      <c r="G9" s="698" t="s">
        <v>128</v>
      </c>
      <c r="H9" s="698" t="s">
        <v>129</v>
      </c>
      <c r="I9" s="698" t="s">
        <v>130</v>
      </c>
      <c r="J9" s="698" t="s">
        <v>128</v>
      </c>
      <c r="K9" s="698" t="s">
        <v>129</v>
      </c>
      <c r="L9" s="698" t="s">
        <v>130</v>
      </c>
      <c r="M9" s="698" t="s">
        <v>128</v>
      </c>
      <c r="N9" s="698" t="s">
        <v>129</v>
      </c>
      <c r="O9" s="698" t="s">
        <v>130</v>
      </c>
      <c r="P9" s="698" t="s">
        <v>128</v>
      </c>
      <c r="Q9" s="698" t="s">
        <v>129</v>
      </c>
      <c r="R9" s="698" t="s">
        <v>130</v>
      </c>
      <c r="S9" s="1074"/>
    </row>
    <row r="10" spans="1:19" s="347" customFormat="1" ht="22.5" customHeight="1">
      <c r="A10" s="1068" t="s">
        <v>673</v>
      </c>
      <c r="B10" s="1068"/>
      <c r="C10" s="1068"/>
      <c r="D10" s="700">
        <v>16794</v>
      </c>
      <c r="E10" s="700">
        <v>654785</v>
      </c>
      <c r="F10" s="700">
        <v>17049</v>
      </c>
      <c r="G10" s="700">
        <v>19879</v>
      </c>
      <c r="H10" s="700">
        <v>334303</v>
      </c>
      <c r="I10" s="700">
        <v>6102</v>
      </c>
      <c r="J10" s="700">
        <v>24908</v>
      </c>
      <c r="K10" s="700">
        <v>368226</v>
      </c>
      <c r="L10" s="700">
        <v>7942</v>
      </c>
      <c r="M10" s="700">
        <v>15945</v>
      </c>
      <c r="N10" s="700">
        <v>570205</v>
      </c>
      <c r="O10" s="700">
        <v>16100</v>
      </c>
      <c r="P10" s="700">
        <v>77526</v>
      </c>
      <c r="Q10" s="700">
        <v>1927519</v>
      </c>
      <c r="R10" s="700">
        <v>47193</v>
      </c>
      <c r="S10" s="700">
        <v>2052238</v>
      </c>
    </row>
    <row r="11" spans="1:19" ht="21.75" customHeight="1">
      <c r="A11" s="1070" t="s">
        <v>674</v>
      </c>
      <c r="B11" s="1070"/>
      <c r="C11" s="1070"/>
      <c r="D11" s="699">
        <v>8.1832613956081112E-3</v>
      </c>
      <c r="E11" s="699">
        <v>0.31905899803044285</v>
      </c>
      <c r="F11" s="699">
        <v>8.3075159898608249E-3</v>
      </c>
      <c r="G11" s="699">
        <v>9.6864983496066249E-3</v>
      </c>
      <c r="H11" s="699">
        <v>0.16289679851946998</v>
      </c>
      <c r="I11" s="699">
        <v>2.9733393495296355E-3</v>
      </c>
      <c r="J11" s="699">
        <v>1.2136993857437588E-2</v>
      </c>
      <c r="K11" s="699">
        <v>0.17942655773842994</v>
      </c>
      <c r="L11" s="699">
        <v>3.8699215198237241E-3</v>
      </c>
      <c r="M11" s="699">
        <v>7.7695666876843716E-3</v>
      </c>
      <c r="N11" s="699">
        <v>0.27784545457203308</v>
      </c>
      <c r="O11" s="699">
        <v>7.845093990073276E-3</v>
      </c>
      <c r="P11" s="699">
        <v>3.7776320290336694E-2</v>
      </c>
      <c r="Q11" s="699">
        <v>0.93922780886037582</v>
      </c>
      <c r="R11" s="699">
        <v>2.2995870849287461E-2</v>
      </c>
      <c r="S11" s="699">
        <v>1</v>
      </c>
    </row>
    <row r="12" spans="1:19" ht="22.5" customHeight="1">
      <c r="A12" s="1073" t="s">
        <v>675</v>
      </c>
      <c r="B12" s="1073"/>
      <c r="C12" s="1073"/>
      <c r="D12" s="348">
        <v>22</v>
      </c>
      <c r="E12" s="348">
        <v>20</v>
      </c>
      <c r="F12" s="348">
        <v>2</v>
      </c>
      <c r="G12" s="348">
        <v>24</v>
      </c>
      <c r="H12" s="348">
        <v>27</v>
      </c>
      <c r="I12" s="348">
        <v>4</v>
      </c>
      <c r="J12" s="348">
        <v>48</v>
      </c>
      <c r="K12" s="348">
        <v>40</v>
      </c>
      <c r="L12" s="348">
        <v>3</v>
      </c>
      <c r="M12" s="348">
        <v>11</v>
      </c>
      <c r="N12" s="348">
        <v>33</v>
      </c>
      <c r="O12" s="348">
        <v>4</v>
      </c>
      <c r="P12" s="348">
        <v>105</v>
      </c>
      <c r="Q12" s="348">
        <v>120</v>
      </c>
      <c r="R12" s="348">
        <v>13</v>
      </c>
      <c r="S12" s="348">
        <v>238</v>
      </c>
    </row>
    <row r="13" spans="1:19" ht="22.5" customHeight="1">
      <c r="A13" s="1073" t="s">
        <v>676</v>
      </c>
      <c r="B13" s="1073"/>
      <c r="C13" s="1073"/>
      <c r="D13" s="348">
        <v>0</v>
      </c>
      <c r="E13" s="348">
        <v>0</v>
      </c>
      <c r="F13" s="348">
        <v>0</v>
      </c>
      <c r="G13" s="348">
        <v>0</v>
      </c>
      <c r="H13" s="348">
        <v>1</v>
      </c>
      <c r="I13" s="348">
        <v>0</v>
      </c>
      <c r="J13" s="348">
        <v>0</v>
      </c>
      <c r="K13" s="348">
        <v>0</v>
      </c>
      <c r="L13" s="348">
        <v>0</v>
      </c>
      <c r="M13" s="348">
        <v>0</v>
      </c>
      <c r="N13" s="348">
        <v>0</v>
      </c>
      <c r="O13" s="348">
        <v>0</v>
      </c>
      <c r="P13" s="348">
        <v>0</v>
      </c>
      <c r="Q13" s="348">
        <v>1</v>
      </c>
      <c r="R13" s="348">
        <v>0</v>
      </c>
      <c r="S13" s="348">
        <v>1</v>
      </c>
    </row>
    <row r="14" spans="1:19" ht="22.5" customHeight="1">
      <c r="A14" s="1073" t="s">
        <v>677</v>
      </c>
      <c r="B14" s="1073"/>
      <c r="C14" s="1073"/>
      <c r="D14" s="348">
        <v>1160</v>
      </c>
      <c r="E14" s="348">
        <v>0</v>
      </c>
      <c r="F14" s="348">
        <v>0</v>
      </c>
      <c r="G14" s="348">
        <v>1160</v>
      </c>
      <c r="H14" s="348">
        <v>4</v>
      </c>
      <c r="I14" s="348">
        <v>0</v>
      </c>
      <c r="J14" s="348">
        <v>2320</v>
      </c>
      <c r="K14" s="348">
        <v>0</v>
      </c>
      <c r="L14" s="348">
        <v>0</v>
      </c>
      <c r="M14" s="348">
        <v>1160</v>
      </c>
      <c r="N14" s="348">
        <v>0</v>
      </c>
      <c r="O14" s="348">
        <v>0</v>
      </c>
      <c r="P14" s="348">
        <v>5800</v>
      </c>
      <c r="Q14" s="348">
        <v>4</v>
      </c>
      <c r="R14" s="348">
        <v>0</v>
      </c>
      <c r="S14" s="348">
        <v>5804</v>
      </c>
    </row>
    <row r="15" spans="1:19" ht="21.75" customHeight="1">
      <c r="A15" s="1070" t="s">
        <v>678</v>
      </c>
      <c r="B15" s="1070"/>
      <c r="C15" s="1070"/>
      <c r="D15" s="703">
        <v>1182</v>
      </c>
      <c r="E15" s="703">
        <v>20</v>
      </c>
      <c r="F15" s="703">
        <v>2</v>
      </c>
      <c r="G15" s="703">
        <v>1184</v>
      </c>
      <c r="H15" s="703">
        <v>32</v>
      </c>
      <c r="I15" s="703">
        <v>4</v>
      </c>
      <c r="J15" s="703">
        <v>2368</v>
      </c>
      <c r="K15" s="703">
        <v>40</v>
      </c>
      <c r="L15" s="703">
        <v>3</v>
      </c>
      <c r="M15" s="703">
        <v>1171</v>
      </c>
      <c r="N15" s="703">
        <v>33</v>
      </c>
      <c r="O15" s="703">
        <v>4</v>
      </c>
      <c r="P15" s="703">
        <v>5905</v>
      </c>
      <c r="Q15" s="703">
        <v>125</v>
      </c>
      <c r="R15" s="703">
        <v>13</v>
      </c>
      <c r="S15" s="703">
        <v>6043</v>
      </c>
    </row>
    <row r="16" spans="1:19" ht="22.5" customHeight="1">
      <c r="A16" s="1071" t="s">
        <v>679</v>
      </c>
      <c r="B16" s="1071"/>
      <c r="C16" s="1071"/>
      <c r="D16" s="175">
        <v>0</v>
      </c>
      <c r="E16" s="175">
        <v>720</v>
      </c>
      <c r="F16" s="175">
        <v>1</v>
      </c>
      <c r="G16" s="175">
        <v>1</v>
      </c>
      <c r="H16" s="175">
        <v>256</v>
      </c>
      <c r="I16" s="175">
        <v>0</v>
      </c>
      <c r="J16" s="175">
        <v>0</v>
      </c>
      <c r="K16" s="175">
        <v>336</v>
      </c>
      <c r="L16" s="175">
        <v>0</v>
      </c>
      <c r="M16" s="175">
        <v>6</v>
      </c>
      <c r="N16" s="175">
        <v>593</v>
      </c>
      <c r="O16" s="175">
        <v>0</v>
      </c>
      <c r="P16" s="175">
        <v>7</v>
      </c>
      <c r="Q16" s="175">
        <v>1905</v>
      </c>
      <c r="R16" s="175">
        <v>1</v>
      </c>
      <c r="S16" s="175">
        <v>1913</v>
      </c>
    </row>
    <row r="17" spans="1:20" ht="22.5" customHeight="1">
      <c r="A17" s="1071" t="s">
        <v>680</v>
      </c>
      <c r="B17" s="1071"/>
      <c r="C17" s="1071"/>
      <c r="D17" s="176">
        <v>10</v>
      </c>
      <c r="E17" s="175">
        <v>0</v>
      </c>
      <c r="F17" s="175">
        <v>711</v>
      </c>
      <c r="G17" s="175">
        <v>4</v>
      </c>
      <c r="H17" s="175">
        <v>1</v>
      </c>
      <c r="I17" s="175">
        <v>252</v>
      </c>
      <c r="J17" s="175">
        <v>6</v>
      </c>
      <c r="K17" s="175">
        <v>0</v>
      </c>
      <c r="L17" s="175">
        <v>330</v>
      </c>
      <c r="M17" s="175">
        <v>8</v>
      </c>
      <c r="N17" s="175">
        <v>6</v>
      </c>
      <c r="O17" s="175">
        <v>585</v>
      </c>
      <c r="P17" s="175">
        <v>28</v>
      </c>
      <c r="Q17" s="175">
        <v>7</v>
      </c>
      <c r="R17" s="175">
        <v>1878</v>
      </c>
      <c r="S17" s="175">
        <v>1913</v>
      </c>
    </row>
    <row r="18" spans="1:20" ht="22.5" customHeight="1">
      <c r="A18" s="1072" t="s">
        <v>681</v>
      </c>
      <c r="B18" s="1072"/>
      <c r="C18" s="1072"/>
      <c r="D18" s="175">
        <v>4</v>
      </c>
      <c r="E18" s="175">
        <v>13</v>
      </c>
      <c r="F18" s="175">
        <v>1</v>
      </c>
      <c r="G18" s="175">
        <v>2</v>
      </c>
      <c r="H18" s="175">
        <v>5</v>
      </c>
      <c r="I18" s="175">
        <v>1</v>
      </c>
      <c r="J18" s="175">
        <v>1</v>
      </c>
      <c r="K18" s="175">
        <v>11</v>
      </c>
      <c r="L18" s="175">
        <v>0</v>
      </c>
      <c r="M18" s="175">
        <v>1</v>
      </c>
      <c r="N18" s="175">
        <v>14</v>
      </c>
      <c r="O18" s="175">
        <v>0</v>
      </c>
      <c r="P18" s="175">
        <v>8</v>
      </c>
      <c r="Q18" s="175">
        <v>43</v>
      </c>
      <c r="R18" s="175">
        <v>2</v>
      </c>
      <c r="S18" s="175">
        <v>53</v>
      </c>
    </row>
    <row r="19" spans="1:20" ht="22.5" customHeight="1">
      <c r="A19" s="1069" t="s">
        <v>682</v>
      </c>
      <c r="B19" s="1069"/>
      <c r="C19" s="1069"/>
      <c r="D19" s="175">
        <v>2</v>
      </c>
      <c r="E19" s="175">
        <v>5</v>
      </c>
      <c r="F19" s="175">
        <v>1</v>
      </c>
      <c r="G19" s="175">
        <v>2</v>
      </c>
      <c r="H19" s="175">
        <v>14</v>
      </c>
      <c r="I19" s="175">
        <v>1</v>
      </c>
      <c r="J19" s="175">
        <v>3</v>
      </c>
      <c r="K19" s="175">
        <v>19</v>
      </c>
      <c r="L19" s="175">
        <v>0</v>
      </c>
      <c r="M19" s="175">
        <v>1</v>
      </c>
      <c r="N19" s="175">
        <v>5</v>
      </c>
      <c r="O19" s="175">
        <v>0</v>
      </c>
      <c r="P19" s="175">
        <v>8</v>
      </c>
      <c r="Q19" s="175">
        <v>43</v>
      </c>
      <c r="R19" s="175">
        <v>2</v>
      </c>
      <c r="S19" s="175">
        <v>53</v>
      </c>
    </row>
    <row r="20" spans="1:20" ht="22.5" customHeight="1">
      <c r="A20" s="1070" t="s">
        <v>683</v>
      </c>
      <c r="B20" s="1070"/>
      <c r="C20" s="1070"/>
      <c r="D20" s="703">
        <v>8</v>
      </c>
      <c r="E20" s="703">
        <v>-728</v>
      </c>
      <c r="F20" s="703">
        <v>710</v>
      </c>
      <c r="G20" s="703">
        <v>3</v>
      </c>
      <c r="H20" s="703">
        <v>-246</v>
      </c>
      <c r="I20" s="703">
        <v>252</v>
      </c>
      <c r="J20" s="703">
        <v>8</v>
      </c>
      <c r="K20" s="703">
        <v>-328</v>
      </c>
      <c r="L20" s="703">
        <v>330</v>
      </c>
      <c r="M20" s="703">
        <v>2</v>
      </c>
      <c r="N20" s="703">
        <v>-596</v>
      </c>
      <c r="O20" s="703">
        <v>585</v>
      </c>
      <c r="P20" s="703">
        <v>21</v>
      </c>
      <c r="Q20" s="703">
        <v>-1898</v>
      </c>
      <c r="R20" s="703">
        <v>1877</v>
      </c>
      <c r="S20" s="703">
        <v>0</v>
      </c>
    </row>
    <row r="21" spans="1:20" ht="22.5" customHeight="1">
      <c r="A21" s="1070" t="s">
        <v>684</v>
      </c>
      <c r="B21" s="1070"/>
      <c r="C21" s="1070"/>
      <c r="D21" s="703">
        <v>1</v>
      </c>
      <c r="E21" s="703">
        <v>156</v>
      </c>
      <c r="F21" s="703">
        <v>180</v>
      </c>
      <c r="G21" s="703">
        <v>1</v>
      </c>
      <c r="H21" s="703">
        <v>54</v>
      </c>
      <c r="I21" s="703">
        <v>63</v>
      </c>
      <c r="J21" s="703">
        <v>2</v>
      </c>
      <c r="K21" s="703">
        <v>90</v>
      </c>
      <c r="L21" s="703">
        <v>85</v>
      </c>
      <c r="M21" s="703">
        <v>0</v>
      </c>
      <c r="N21" s="703">
        <v>118</v>
      </c>
      <c r="O21" s="703">
        <v>140</v>
      </c>
      <c r="P21" s="703">
        <v>4</v>
      </c>
      <c r="Q21" s="703">
        <v>418</v>
      </c>
      <c r="R21" s="703">
        <v>468</v>
      </c>
      <c r="S21" s="703">
        <v>890</v>
      </c>
    </row>
    <row r="22" spans="1:20" ht="21.75" customHeight="1">
      <c r="A22" s="1068" t="s">
        <v>685</v>
      </c>
      <c r="B22" s="1068"/>
      <c r="C22" s="1068"/>
      <c r="D22" s="701">
        <v>17983</v>
      </c>
      <c r="E22" s="701">
        <v>653921</v>
      </c>
      <c r="F22" s="701">
        <v>17581</v>
      </c>
      <c r="G22" s="701">
        <v>21065</v>
      </c>
      <c r="H22" s="701">
        <v>334035</v>
      </c>
      <c r="I22" s="701">
        <v>6295</v>
      </c>
      <c r="J22" s="702">
        <v>27282</v>
      </c>
      <c r="K22" s="701">
        <v>367848</v>
      </c>
      <c r="L22" s="701">
        <v>8190</v>
      </c>
      <c r="M22" s="701">
        <v>17118</v>
      </c>
      <c r="N22" s="701">
        <v>569524</v>
      </c>
      <c r="O22" s="701">
        <v>16549</v>
      </c>
      <c r="P22" s="701">
        <v>83448</v>
      </c>
      <c r="Q22" s="701">
        <v>1925328</v>
      </c>
      <c r="R22" s="701">
        <v>48615</v>
      </c>
      <c r="S22" s="701">
        <v>2057391</v>
      </c>
    </row>
    <row r="23" spans="1:20" s="272" customFormat="1" ht="22.5" customHeight="1">
      <c r="A23" s="1069" t="s">
        <v>712</v>
      </c>
      <c r="B23" s="1069"/>
      <c r="C23" s="1069"/>
      <c r="D23" s="351">
        <v>1189</v>
      </c>
      <c r="E23" s="351">
        <v>-864</v>
      </c>
      <c r="F23" s="351">
        <v>532</v>
      </c>
      <c r="G23" s="351">
        <v>1186</v>
      </c>
      <c r="H23" s="351">
        <v>-268</v>
      </c>
      <c r="I23" s="351">
        <v>193</v>
      </c>
      <c r="J23" s="351">
        <v>2374</v>
      </c>
      <c r="K23" s="351">
        <v>-378</v>
      </c>
      <c r="L23" s="351">
        <v>248</v>
      </c>
      <c r="M23" s="351">
        <v>1173</v>
      </c>
      <c r="N23" s="351">
        <v>-681</v>
      </c>
      <c r="O23" s="351">
        <v>449</v>
      </c>
      <c r="P23" s="351">
        <v>5922</v>
      </c>
      <c r="Q23" s="351">
        <v>-2191</v>
      </c>
      <c r="R23" s="351">
        <v>1422</v>
      </c>
      <c r="S23" s="351">
        <v>5153</v>
      </c>
      <c r="T23" s="302"/>
    </row>
    <row r="24" spans="1:20" ht="22.5" customHeight="1">
      <c r="A24" s="1070" t="s">
        <v>686</v>
      </c>
      <c r="B24" s="1070"/>
      <c r="C24" s="1070"/>
      <c r="D24" s="699">
        <v>7.0799094914850536E-2</v>
      </c>
      <c r="E24" s="699">
        <v>-1.3195170933970692E-3</v>
      </c>
      <c r="F24" s="699">
        <v>3.1204176198017478E-2</v>
      </c>
      <c r="G24" s="699">
        <v>5.9660948739876249E-2</v>
      </c>
      <c r="H24" s="699">
        <v>-8.0166794793944411E-4</v>
      </c>
      <c r="I24" s="699">
        <v>3.1628974106850213E-2</v>
      </c>
      <c r="J24" s="699">
        <v>9.5310743536213272E-2</v>
      </c>
      <c r="K24" s="699">
        <v>-1.0265434814488929E-3</v>
      </c>
      <c r="L24" s="699">
        <v>3.122639133719466E-2</v>
      </c>
      <c r="M24" s="699">
        <v>7.3565380997177798E-2</v>
      </c>
      <c r="N24" s="699">
        <v>-1.1943073105286695E-3</v>
      </c>
      <c r="O24" s="699">
        <v>2.7888198757763976E-2</v>
      </c>
      <c r="P24" s="699">
        <v>7.6387276526584627E-2</v>
      </c>
      <c r="Q24" s="699">
        <v>-1.1366943724030736E-3</v>
      </c>
      <c r="R24" s="699">
        <v>3.0131587311677581E-2</v>
      </c>
      <c r="S24" s="699">
        <v>2.5109173497420865E-3</v>
      </c>
    </row>
    <row r="25" spans="1:20" ht="21.75" customHeight="1">
      <c r="A25" s="1070" t="s">
        <v>674</v>
      </c>
      <c r="B25" s="1070"/>
      <c r="C25" s="1070"/>
      <c r="D25" s="699">
        <v>8.7406817663730416E-3</v>
      </c>
      <c r="E25" s="699">
        <v>0.31783992444800235</v>
      </c>
      <c r="F25" s="699">
        <v>8.5452886689987469E-3</v>
      </c>
      <c r="G25" s="699">
        <v>1.0238695512909311E-2</v>
      </c>
      <c r="H25" s="699">
        <v>0.16235854050105206</v>
      </c>
      <c r="I25" s="699">
        <v>3.0597003680875438E-3</v>
      </c>
      <c r="J25" s="699">
        <v>1.3260483787476469E-2</v>
      </c>
      <c r="K25" s="699">
        <v>0.17879343304213929</v>
      </c>
      <c r="L25" s="699">
        <v>3.980769819640506E-3</v>
      </c>
      <c r="M25" s="699">
        <v>8.3202463702815848E-3</v>
      </c>
      <c r="N25" s="699">
        <v>0.27681855320646392</v>
      </c>
      <c r="O25" s="699">
        <v>8.0436825085751801E-3</v>
      </c>
      <c r="P25" s="699">
        <v>4.0560107437040409E-2</v>
      </c>
      <c r="Q25" s="699">
        <v>0.9358104511976576</v>
      </c>
      <c r="R25" s="699">
        <v>2.3629441365301977E-2</v>
      </c>
      <c r="S25" s="699">
        <v>1</v>
      </c>
    </row>
    <row r="26" spans="1:20">
      <c r="A26" s="22" t="s">
        <v>687</v>
      </c>
      <c r="B26" s="22"/>
      <c r="C26" s="22"/>
    </row>
    <row r="27" spans="1:20" ht="12.75" customHeight="1">
      <c r="A27" s="174" t="s">
        <v>688</v>
      </c>
      <c r="B27" s="174"/>
      <c r="C27" s="174"/>
      <c r="D27" s="172"/>
      <c r="E27" s="172"/>
      <c r="F27" s="172"/>
      <c r="G27" s="172"/>
      <c r="H27" s="173"/>
    </row>
    <row r="28" spans="1:20" ht="12.75" customHeight="1">
      <c r="A28" s="169" t="s">
        <v>689</v>
      </c>
      <c r="B28" s="169"/>
      <c r="C28" s="169"/>
      <c r="D28" s="171"/>
      <c r="E28" s="171"/>
      <c r="F28" s="171"/>
      <c r="G28" s="171"/>
      <c r="H28" s="171"/>
    </row>
    <row r="29" spans="1:20" ht="12.75" customHeight="1">
      <c r="A29" s="170"/>
      <c r="B29" s="170"/>
      <c r="C29" s="170"/>
      <c r="D29" s="169"/>
      <c r="E29" s="169"/>
      <c r="F29" s="169"/>
      <c r="G29" s="169"/>
      <c r="H29" s="169"/>
    </row>
    <row r="30" spans="1:20" ht="12.75" customHeight="1">
      <c r="B30" s="644"/>
      <c r="C30" s="644"/>
    </row>
    <row r="31" spans="1:20" ht="12.75" customHeight="1">
      <c r="A31" s="152" t="s">
        <v>714</v>
      </c>
      <c r="B31" s="204"/>
      <c r="C31" s="204"/>
      <c r="D31" s="204"/>
      <c r="E31" s="204"/>
      <c r="F31" s="204"/>
      <c r="S31" s="140" t="str">
        <f>Naslovnica!A20</f>
        <v>Prosinac 2020.</v>
      </c>
    </row>
    <row r="32" spans="1:20">
      <c r="A32" s="589" t="s">
        <v>1025</v>
      </c>
      <c r="B32" s="204"/>
      <c r="C32" s="204"/>
      <c r="D32" s="204"/>
      <c r="E32" s="204"/>
      <c r="F32" s="204"/>
      <c r="S32" s="558" t="str">
        <f>Naslovnica!A24</f>
        <v>December 2020</v>
      </c>
    </row>
    <row r="33" spans="1:19">
      <c r="B33"/>
      <c r="C33"/>
    </row>
    <row r="34" spans="1:19" ht="32.25" customHeight="1">
      <c r="A34" s="704"/>
      <c r="B34" s="1075" t="s">
        <v>657</v>
      </c>
      <c r="C34" s="1075"/>
      <c r="D34" s="1075"/>
      <c r="E34" s="1077" t="s">
        <v>658</v>
      </c>
      <c r="F34" s="1077"/>
      <c r="G34" s="1077"/>
      <c r="H34" s="1077" t="s">
        <v>659</v>
      </c>
      <c r="I34" s="1077"/>
      <c r="J34" s="1077"/>
      <c r="K34" s="1076" t="s">
        <v>660</v>
      </c>
      <c r="L34" s="1076"/>
      <c r="M34" s="1076"/>
      <c r="N34" s="1076" t="s">
        <v>661</v>
      </c>
      <c r="O34" s="1076"/>
      <c r="P34" s="1076"/>
      <c r="Q34" s="1077" t="s">
        <v>662</v>
      </c>
      <c r="R34" s="1077"/>
      <c r="S34" s="1077"/>
    </row>
    <row r="35" spans="1:19" ht="20.399999999999999">
      <c r="A35" s="704" t="s">
        <v>602</v>
      </c>
      <c r="B35" s="1075" t="s">
        <v>663</v>
      </c>
      <c r="C35" s="1075"/>
      <c r="D35" s="1075"/>
      <c r="E35" s="1075" t="s">
        <v>664</v>
      </c>
      <c r="F35" s="1075"/>
      <c r="G35" s="1075"/>
      <c r="H35" s="1075" t="s">
        <v>664</v>
      </c>
      <c r="I35" s="1075"/>
      <c r="J35" s="1075"/>
      <c r="K35" s="1075" t="s">
        <v>665</v>
      </c>
      <c r="L35" s="1075"/>
      <c r="M35" s="1075"/>
      <c r="N35" s="1075" t="s">
        <v>665</v>
      </c>
      <c r="O35" s="1075"/>
      <c r="P35" s="1075"/>
      <c r="Q35" s="1075" t="s">
        <v>665</v>
      </c>
      <c r="R35" s="1075"/>
      <c r="S35" s="1075"/>
    </row>
    <row r="36" spans="1:19">
      <c r="A36" s="704"/>
      <c r="B36" s="705" t="s">
        <v>128</v>
      </c>
      <c r="C36" s="705" t="s">
        <v>129</v>
      </c>
      <c r="D36" s="705" t="s">
        <v>130</v>
      </c>
      <c r="E36" s="705" t="s">
        <v>128</v>
      </c>
      <c r="F36" s="705" t="s">
        <v>129</v>
      </c>
      <c r="G36" s="705" t="s">
        <v>130</v>
      </c>
      <c r="H36" s="705" t="s">
        <v>128</v>
      </c>
      <c r="I36" s="705" t="s">
        <v>129</v>
      </c>
      <c r="J36" s="705" t="s">
        <v>130</v>
      </c>
      <c r="K36" s="705" t="s">
        <v>128</v>
      </c>
      <c r="L36" s="705" t="s">
        <v>129</v>
      </c>
      <c r="M36" s="705" t="s">
        <v>130</v>
      </c>
      <c r="N36" s="705" t="s">
        <v>128</v>
      </c>
      <c r="O36" s="705" t="s">
        <v>129</v>
      </c>
      <c r="P36" s="705" t="s">
        <v>130</v>
      </c>
      <c r="Q36" s="697" t="s">
        <v>128</v>
      </c>
      <c r="R36" s="697" t="s">
        <v>129</v>
      </c>
      <c r="S36" s="697" t="s">
        <v>130</v>
      </c>
    </row>
    <row r="37" spans="1:19">
      <c r="A37" s="179" t="s">
        <v>6</v>
      </c>
      <c r="B37" s="188">
        <v>3662</v>
      </c>
      <c r="C37" s="188">
        <v>859</v>
      </c>
      <c r="D37" s="188">
        <v>13</v>
      </c>
      <c r="E37" s="188">
        <v>2172</v>
      </c>
      <c r="F37" s="188">
        <v>621</v>
      </c>
      <c r="G37" s="188">
        <v>3</v>
      </c>
      <c r="H37" s="188">
        <v>5834</v>
      </c>
      <c r="I37" s="188">
        <v>1480</v>
      </c>
      <c r="J37" s="188">
        <v>16</v>
      </c>
      <c r="K37" s="188">
        <v>96</v>
      </c>
      <c r="L37" s="188">
        <v>-133</v>
      </c>
      <c r="M37" s="188">
        <v>2</v>
      </c>
      <c r="N37" s="188">
        <v>-62</v>
      </c>
      <c r="O37" s="188">
        <v>-94</v>
      </c>
      <c r="P37" s="188">
        <v>0</v>
      </c>
      <c r="Q37" s="189">
        <v>5.8620689655173308E-3</v>
      </c>
      <c r="R37" s="189">
        <v>-0.13298183948447573</v>
      </c>
      <c r="S37" s="189">
        <v>0.14285714285714279</v>
      </c>
    </row>
    <row r="38" spans="1:19">
      <c r="A38" s="78" t="s">
        <v>7</v>
      </c>
      <c r="B38" s="188">
        <v>22657</v>
      </c>
      <c r="C38" s="188">
        <v>88217</v>
      </c>
      <c r="D38" s="188">
        <v>167</v>
      </c>
      <c r="E38" s="188">
        <v>18115</v>
      </c>
      <c r="F38" s="188">
        <v>67823</v>
      </c>
      <c r="G38" s="188">
        <v>100</v>
      </c>
      <c r="H38" s="188">
        <v>40772</v>
      </c>
      <c r="I38" s="188">
        <v>156040</v>
      </c>
      <c r="J38" s="188">
        <v>267</v>
      </c>
      <c r="K38" s="188">
        <v>1842</v>
      </c>
      <c r="L38" s="188">
        <v>-1638</v>
      </c>
      <c r="M38" s="188">
        <v>5</v>
      </c>
      <c r="N38" s="188">
        <v>1221</v>
      </c>
      <c r="O38" s="188">
        <v>-1330</v>
      </c>
      <c r="P38" s="188">
        <v>2</v>
      </c>
      <c r="Q38" s="189">
        <v>8.1227293219125363E-2</v>
      </c>
      <c r="R38" s="189">
        <v>-1.86657275105655E-2</v>
      </c>
      <c r="S38" s="189">
        <v>2.6923076923076827E-2</v>
      </c>
    </row>
    <row r="39" spans="1:19">
      <c r="A39" s="78" t="s">
        <v>8</v>
      </c>
      <c r="B39" s="188">
        <v>10267</v>
      </c>
      <c r="C39" s="188">
        <v>122316</v>
      </c>
      <c r="D39" s="188">
        <v>132</v>
      </c>
      <c r="E39" s="188">
        <v>7508</v>
      </c>
      <c r="F39" s="188">
        <v>107258</v>
      </c>
      <c r="G39" s="188">
        <v>132</v>
      </c>
      <c r="H39" s="188">
        <v>17775</v>
      </c>
      <c r="I39" s="188">
        <v>229574</v>
      </c>
      <c r="J39" s="188">
        <v>264</v>
      </c>
      <c r="K39" s="188">
        <v>939</v>
      </c>
      <c r="L39" s="188">
        <v>-345</v>
      </c>
      <c r="M39" s="188">
        <v>2</v>
      </c>
      <c r="N39" s="188">
        <v>766</v>
      </c>
      <c r="O39" s="188">
        <v>-531</v>
      </c>
      <c r="P39" s="188">
        <v>-3</v>
      </c>
      <c r="Q39" s="189">
        <v>0.10609831985065332</v>
      </c>
      <c r="R39" s="189">
        <v>-3.8012584074637035E-3</v>
      </c>
      <c r="S39" s="189">
        <v>-3.7735849056603765E-3</v>
      </c>
    </row>
    <row r="40" spans="1:19">
      <c r="A40" s="78" t="s">
        <v>9</v>
      </c>
      <c r="B40" s="188">
        <v>6235</v>
      </c>
      <c r="C40" s="188">
        <v>142293</v>
      </c>
      <c r="D40" s="188">
        <v>76</v>
      </c>
      <c r="E40" s="188">
        <v>1740</v>
      </c>
      <c r="F40" s="188">
        <v>130937</v>
      </c>
      <c r="G40" s="188">
        <v>89</v>
      </c>
      <c r="H40" s="188">
        <v>7975</v>
      </c>
      <c r="I40" s="188">
        <v>273230</v>
      </c>
      <c r="J40" s="188">
        <v>165</v>
      </c>
      <c r="K40" s="188">
        <v>471</v>
      </c>
      <c r="L40" s="188">
        <v>-194</v>
      </c>
      <c r="M40" s="188">
        <v>0</v>
      </c>
      <c r="N40" s="188">
        <v>95</v>
      </c>
      <c r="O40" s="188">
        <v>-132</v>
      </c>
      <c r="P40" s="188">
        <v>4</v>
      </c>
      <c r="Q40" s="189">
        <v>7.6393575381292989E-2</v>
      </c>
      <c r="R40" s="189">
        <v>-1.1917121174458423E-3</v>
      </c>
      <c r="S40" s="189">
        <v>2.4844720496894457E-2</v>
      </c>
    </row>
    <row r="41" spans="1:19">
      <c r="A41" s="78" t="s">
        <v>10</v>
      </c>
      <c r="B41" s="188">
        <v>5609</v>
      </c>
      <c r="C41" s="188">
        <v>160230</v>
      </c>
      <c r="D41" s="188">
        <v>89</v>
      </c>
      <c r="E41" s="188">
        <v>1412</v>
      </c>
      <c r="F41" s="188">
        <v>147215</v>
      </c>
      <c r="G41" s="188">
        <v>57</v>
      </c>
      <c r="H41" s="188">
        <v>7021</v>
      </c>
      <c r="I41" s="188">
        <v>307445</v>
      </c>
      <c r="J41" s="188">
        <v>146</v>
      </c>
      <c r="K41" s="188">
        <v>363</v>
      </c>
      <c r="L41" s="188">
        <v>-277</v>
      </c>
      <c r="M41" s="188">
        <v>0</v>
      </c>
      <c r="N41" s="188">
        <v>68</v>
      </c>
      <c r="O41" s="188">
        <v>-329</v>
      </c>
      <c r="P41" s="188">
        <v>-2</v>
      </c>
      <c r="Q41" s="189">
        <v>6.5402124430955944E-2</v>
      </c>
      <c r="R41" s="189">
        <v>-1.9672067287559436E-3</v>
      </c>
      <c r="S41" s="189">
        <v>-1.3513513513513487E-2</v>
      </c>
    </row>
    <row r="42" spans="1:19">
      <c r="A42" s="78" t="s">
        <v>11</v>
      </c>
      <c r="B42" s="188">
        <v>1656</v>
      </c>
      <c r="C42" s="188">
        <v>154770</v>
      </c>
      <c r="D42" s="188">
        <v>87</v>
      </c>
      <c r="E42" s="188">
        <v>629</v>
      </c>
      <c r="F42" s="188">
        <v>145479</v>
      </c>
      <c r="G42" s="188">
        <v>94</v>
      </c>
      <c r="H42" s="188">
        <v>2285</v>
      </c>
      <c r="I42" s="188">
        <v>300249</v>
      </c>
      <c r="J42" s="188">
        <v>181</v>
      </c>
      <c r="K42" s="188">
        <v>88</v>
      </c>
      <c r="L42" s="188">
        <v>429</v>
      </c>
      <c r="M42" s="188">
        <v>-3</v>
      </c>
      <c r="N42" s="188">
        <v>26</v>
      </c>
      <c r="O42" s="188">
        <v>228</v>
      </c>
      <c r="P42" s="188">
        <v>1</v>
      </c>
      <c r="Q42" s="189">
        <v>5.2510363887609435E-2</v>
      </c>
      <c r="R42" s="189">
        <v>2.1929824561404132E-3</v>
      </c>
      <c r="S42" s="189">
        <v>-1.0928961748633892E-2</v>
      </c>
    </row>
    <row r="43" spans="1:19">
      <c r="A43" s="78" t="s">
        <v>12</v>
      </c>
      <c r="B43" s="188">
        <v>719</v>
      </c>
      <c r="C43" s="188">
        <v>127257</v>
      </c>
      <c r="D43" s="188">
        <v>96</v>
      </c>
      <c r="E43" s="188">
        <v>397</v>
      </c>
      <c r="F43" s="188">
        <v>130323</v>
      </c>
      <c r="G43" s="188">
        <v>78</v>
      </c>
      <c r="H43" s="188">
        <v>1116</v>
      </c>
      <c r="I43" s="188">
        <v>257580</v>
      </c>
      <c r="J43" s="188">
        <v>174</v>
      </c>
      <c r="K43" s="188">
        <v>5</v>
      </c>
      <c r="L43" s="188">
        <v>381</v>
      </c>
      <c r="M43" s="188">
        <v>1</v>
      </c>
      <c r="N43" s="188">
        <v>1</v>
      </c>
      <c r="O43" s="188">
        <v>304</v>
      </c>
      <c r="P43" s="188">
        <v>-1</v>
      </c>
      <c r="Q43" s="189">
        <v>5.4054054054053502E-3</v>
      </c>
      <c r="R43" s="189">
        <v>2.6664590591487514E-3</v>
      </c>
      <c r="S43" s="189">
        <v>0</v>
      </c>
    </row>
    <row r="44" spans="1:19">
      <c r="A44" s="78" t="s">
        <v>13</v>
      </c>
      <c r="B44" s="188">
        <v>439</v>
      </c>
      <c r="C44" s="188">
        <v>111505</v>
      </c>
      <c r="D44" s="188">
        <v>112</v>
      </c>
      <c r="E44" s="188">
        <v>231</v>
      </c>
      <c r="F44" s="188">
        <v>119426</v>
      </c>
      <c r="G44" s="188">
        <v>138</v>
      </c>
      <c r="H44" s="188">
        <v>670</v>
      </c>
      <c r="I44" s="188">
        <v>230931</v>
      </c>
      <c r="J44" s="188">
        <v>250</v>
      </c>
      <c r="K44" s="188">
        <v>2</v>
      </c>
      <c r="L44" s="188">
        <v>13</v>
      </c>
      <c r="M44" s="188">
        <v>2</v>
      </c>
      <c r="N44" s="188">
        <v>1</v>
      </c>
      <c r="O44" s="188">
        <v>129</v>
      </c>
      <c r="P44" s="188">
        <v>0</v>
      </c>
      <c r="Q44" s="189">
        <v>4.4977511244377322E-3</v>
      </c>
      <c r="R44" s="189">
        <v>6.1528062429316854E-4</v>
      </c>
      <c r="S44" s="189">
        <v>8.0645161290322509E-3</v>
      </c>
    </row>
    <row r="45" spans="1:19">
      <c r="A45" s="78" t="s">
        <v>14</v>
      </c>
      <c r="B45" s="188">
        <v>0</v>
      </c>
      <c r="C45" s="188">
        <v>90773</v>
      </c>
      <c r="D45" s="188">
        <v>183</v>
      </c>
      <c r="E45" s="188">
        <v>0</v>
      </c>
      <c r="F45" s="188">
        <v>78001</v>
      </c>
      <c r="G45" s="188">
        <v>11304</v>
      </c>
      <c r="H45" s="188">
        <v>0</v>
      </c>
      <c r="I45" s="188">
        <v>168774</v>
      </c>
      <c r="J45" s="188">
        <v>11487</v>
      </c>
      <c r="K45" s="188">
        <v>0</v>
      </c>
      <c r="L45" s="188">
        <v>1167</v>
      </c>
      <c r="M45" s="188">
        <v>-1</v>
      </c>
      <c r="N45" s="188">
        <v>0</v>
      </c>
      <c r="O45" s="188">
        <v>164</v>
      </c>
      <c r="P45" s="188">
        <v>944</v>
      </c>
      <c r="Q45" s="189" t="s">
        <v>933</v>
      </c>
      <c r="R45" s="189">
        <v>7.9489736805957723E-3</v>
      </c>
      <c r="S45" s="189">
        <v>8.9434749620637355E-2</v>
      </c>
    </row>
    <row r="46" spans="1:19">
      <c r="A46" s="78" t="s">
        <v>15</v>
      </c>
      <c r="B46" s="188">
        <v>0</v>
      </c>
      <c r="C46" s="188">
        <v>21</v>
      </c>
      <c r="D46" s="188">
        <v>19308</v>
      </c>
      <c r="E46" s="188">
        <v>0</v>
      </c>
      <c r="F46" s="188">
        <v>1</v>
      </c>
      <c r="G46" s="188">
        <v>14282</v>
      </c>
      <c r="H46" s="188">
        <v>0</v>
      </c>
      <c r="I46" s="188">
        <v>22</v>
      </c>
      <c r="J46" s="188">
        <v>33590</v>
      </c>
      <c r="K46" s="188">
        <v>0</v>
      </c>
      <c r="L46" s="188">
        <v>-3</v>
      </c>
      <c r="M46" s="188">
        <v>170</v>
      </c>
      <c r="N46" s="188">
        <v>0</v>
      </c>
      <c r="O46" s="188">
        <v>0</v>
      </c>
      <c r="P46" s="188">
        <v>264</v>
      </c>
      <c r="Q46" s="189" t="s">
        <v>933</v>
      </c>
      <c r="R46" s="189">
        <v>-0.12</v>
      </c>
      <c r="S46" s="189">
        <v>1.3089636868138577E-2</v>
      </c>
    </row>
    <row r="47" spans="1:19">
      <c r="A47" s="78" t="s">
        <v>16</v>
      </c>
      <c r="B47" s="188">
        <v>0</v>
      </c>
      <c r="C47" s="188">
        <v>3</v>
      </c>
      <c r="D47" s="188">
        <v>1357</v>
      </c>
      <c r="E47" s="188">
        <v>0</v>
      </c>
      <c r="F47" s="188">
        <v>0</v>
      </c>
      <c r="G47" s="188">
        <v>718</v>
      </c>
      <c r="H47" s="188">
        <v>0</v>
      </c>
      <c r="I47" s="188">
        <v>3</v>
      </c>
      <c r="J47" s="188">
        <v>2075</v>
      </c>
      <c r="K47" s="188">
        <v>0</v>
      </c>
      <c r="L47" s="188">
        <v>0</v>
      </c>
      <c r="M47" s="188">
        <v>23</v>
      </c>
      <c r="N47" s="188">
        <v>0</v>
      </c>
      <c r="O47" s="188">
        <v>0</v>
      </c>
      <c r="P47" s="188">
        <v>12</v>
      </c>
      <c r="Q47" s="189" t="s">
        <v>933</v>
      </c>
      <c r="R47" s="189">
        <v>0</v>
      </c>
      <c r="S47" s="189">
        <v>1.7156862745097978E-2</v>
      </c>
    </row>
    <row r="48" spans="1:19" ht="23.4">
      <c r="A48" s="707" t="s">
        <v>666</v>
      </c>
      <c r="B48" s="708">
        <v>51244</v>
      </c>
      <c r="C48" s="708">
        <v>998244</v>
      </c>
      <c r="D48" s="708">
        <v>21620</v>
      </c>
      <c r="E48" s="708">
        <v>32204</v>
      </c>
      <c r="F48" s="708">
        <v>927084</v>
      </c>
      <c r="G48" s="708">
        <v>26995</v>
      </c>
      <c r="H48" s="708">
        <v>83448</v>
      </c>
      <c r="I48" s="708">
        <v>1925328</v>
      </c>
      <c r="J48" s="708">
        <v>48615</v>
      </c>
      <c r="K48" s="708">
        <v>3806</v>
      </c>
      <c r="L48" s="708">
        <v>-600</v>
      </c>
      <c r="M48" s="708">
        <v>201</v>
      </c>
      <c r="N48" s="708">
        <v>2116</v>
      </c>
      <c r="O48" s="708">
        <v>-1591</v>
      </c>
      <c r="P48" s="708">
        <v>1221</v>
      </c>
      <c r="Q48" s="709">
        <v>7.6387276526584724E-2</v>
      </c>
      <c r="R48" s="709">
        <v>-1.1366943724030465E-3</v>
      </c>
      <c r="S48" s="709">
        <v>3.0131587311677643E-2</v>
      </c>
    </row>
    <row r="49" spans="1:19" ht="23.4">
      <c r="A49" s="710" t="s">
        <v>667</v>
      </c>
      <c r="B49" s="1079">
        <v>1071108</v>
      </c>
      <c r="C49" s="1079"/>
      <c r="D49" s="1079"/>
      <c r="E49" s="1079">
        <v>986283</v>
      </c>
      <c r="F49" s="1079"/>
      <c r="G49" s="1079"/>
      <c r="H49" s="1079">
        <v>2057391</v>
      </c>
      <c r="I49" s="1079"/>
      <c r="J49" s="1079"/>
      <c r="K49" s="1079">
        <v>3407</v>
      </c>
      <c r="L49" s="1079"/>
      <c r="M49" s="1079"/>
      <c r="N49" s="1079">
        <v>1746</v>
      </c>
      <c r="O49" s="1079"/>
      <c r="P49" s="1079"/>
      <c r="Q49" s="1078">
        <v>2.5109173497421811E-3</v>
      </c>
      <c r="R49" s="1078"/>
      <c r="S49" s="1078"/>
    </row>
    <row r="50" spans="1:19">
      <c r="A50" s="15" t="s">
        <v>668</v>
      </c>
      <c r="B50"/>
      <c r="C50"/>
    </row>
    <row r="53" spans="1:19">
      <c r="A53" s="644" t="s">
        <v>90</v>
      </c>
    </row>
    <row r="54" spans="1:19">
      <c r="S54" s="14" t="s">
        <v>882</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4.4"/>
  <cols>
    <col min="1" max="1" width="39.88671875" customWidth="1"/>
    <col min="2" max="2" width="18" customWidth="1"/>
    <col min="3" max="3" width="14.88671875" style="272" customWidth="1"/>
    <col min="4" max="4" width="21.88671875" customWidth="1"/>
    <col min="5" max="5" width="14.88671875" customWidth="1"/>
  </cols>
  <sheetData>
    <row r="1" spans="1:8" ht="12.75" customHeight="1">
      <c r="A1" s="150" t="s">
        <v>768</v>
      </c>
    </row>
    <row r="2" spans="1:8" ht="12.75" customHeight="1">
      <c r="A2" s="550" t="s">
        <v>769</v>
      </c>
    </row>
    <row r="3" spans="1:8">
      <c r="D3" s="328"/>
      <c r="E3" s="65" t="s">
        <v>287</v>
      </c>
    </row>
    <row r="4" spans="1:8" ht="79.5" customHeight="1">
      <c r="A4" s="1184" t="s">
        <v>386</v>
      </c>
      <c r="B4" s="481" t="s">
        <v>387</v>
      </c>
      <c r="C4" s="521" t="s">
        <v>368</v>
      </c>
      <c r="D4" s="481" t="s">
        <v>388</v>
      </c>
      <c r="E4" s="521" t="s">
        <v>368</v>
      </c>
    </row>
    <row r="5" spans="1:8" ht="15.75" customHeight="1">
      <c r="A5" s="1184"/>
      <c r="B5" s="522" t="s">
        <v>1407</v>
      </c>
      <c r="C5" s="523"/>
      <c r="D5" s="522" t="s">
        <v>1407</v>
      </c>
      <c r="E5" s="523"/>
    </row>
    <row r="6" spans="1:8">
      <c r="A6" s="524" t="s">
        <v>1410</v>
      </c>
      <c r="B6" s="525">
        <v>1697</v>
      </c>
      <c r="C6" s="526">
        <v>-0.25242290748898677</v>
      </c>
      <c r="D6" s="525">
        <v>184927.13331</v>
      </c>
      <c r="E6" s="526">
        <v>-0.18743040435156164</v>
      </c>
      <c r="F6" s="44"/>
      <c r="G6" s="77"/>
      <c r="H6" s="77"/>
    </row>
    <row r="7" spans="1:8">
      <c r="A7" s="524" t="s">
        <v>1411</v>
      </c>
      <c r="B7" s="525">
        <v>968</v>
      </c>
      <c r="C7" s="526">
        <v>-0.46460176991150443</v>
      </c>
      <c r="D7" s="525">
        <v>152095.59557</v>
      </c>
      <c r="E7" s="526">
        <v>-0.42016221897902856</v>
      </c>
      <c r="F7" s="44"/>
      <c r="G7" s="77"/>
      <c r="H7" s="77"/>
    </row>
    <row r="8" spans="1:8">
      <c r="A8" s="524" t="s">
        <v>1412</v>
      </c>
      <c r="B8" s="525">
        <v>706</v>
      </c>
      <c r="C8" s="526">
        <v>0.14983713355048861</v>
      </c>
      <c r="D8" s="525">
        <v>137149.78412</v>
      </c>
      <c r="E8" s="526">
        <v>-0.28125936625920495</v>
      </c>
      <c r="F8" s="44"/>
      <c r="G8" s="77"/>
      <c r="H8" s="77"/>
    </row>
    <row r="9" spans="1:8">
      <c r="A9" s="524" t="s">
        <v>1413</v>
      </c>
      <c r="B9" s="525">
        <v>3234</v>
      </c>
      <c r="C9" s="526">
        <v>-0.45074728260869568</v>
      </c>
      <c r="D9" s="525">
        <v>766146.90783000004</v>
      </c>
      <c r="E9" s="526">
        <v>-0.39599911129737403</v>
      </c>
      <c r="F9" s="44"/>
      <c r="G9" s="77"/>
      <c r="H9" s="77"/>
    </row>
    <row r="10" spans="1:8">
      <c r="A10" s="524" t="s">
        <v>1414</v>
      </c>
      <c r="B10" s="525">
        <v>0</v>
      </c>
      <c r="C10" s="526" t="s">
        <v>155</v>
      </c>
      <c r="D10" s="525">
        <v>0</v>
      </c>
      <c r="E10" s="526" t="s">
        <v>155</v>
      </c>
      <c r="F10" s="44"/>
      <c r="G10" s="77"/>
      <c r="H10" s="77"/>
    </row>
    <row r="11" spans="1:8">
      <c r="A11" s="524" t="s">
        <v>1415</v>
      </c>
      <c r="B11" s="525">
        <v>77</v>
      </c>
      <c r="C11" s="526">
        <v>-0.28703703703703703</v>
      </c>
      <c r="D11" s="525">
        <v>26934.819</v>
      </c>
      <c r="E11" s="526">
        <v>-0.43895867948211548</v>
      </c>
      <c r="F11" s="44"/>
      <c r="G11" s="77"/>
      <c r="H11" s="77"/>
    </row>
    <row r="12" spans="1:8">
      <c r="A12" s="524" t="s">
        <v>1416</v>
      </c>
      <c r="B12" s="525">
        <v>2901</v>
      </c>
      <c r="C12" s="526">
        <v>-8.4280303030303025E-2</v>
      </c>
      <c r="D12" s="525">
        <v>485544.17112999997</v>
      </c>
      <c r="E12" s="526">
        <v>-1.700706291380049E-2</v>
      </c>
      <c r="F12" s="44"/>
      <c r="G12" s="77"/>
      <c r="H12" s="77"/>
    </row>
    <row r="13" spans="1:8">
      <c r="A13" s="524" t="s">
        <v>1417</v>
      </c>
      <c r="B13" s="525">
        <v>822</v>
      </c>
      <c r="C13" s="526">
        <v>-0.58274111675126905</v>
      </c>
      <c r="D13" s="525">
        <v>220525.68805000003</v>
      </c>
      <c r="E13" s="526">
        <v>-0.53864239627210186</v>
      </c>
      <c r="F13" s="44"/>
      <c r="G13" s="77"/>
      <c r="H13" s="77"/>
    </row>
    <row r="14" spans="1:8">
      <c r="A14" s="524" t="s">
        <v>1418</v>
      </c>
      <c r="B14" s="525">
        <v>4241</v>
      </c>
      <c r="C14" s="526">
        <v>-0.44409490103552235</v>
      </c>
      <c r="D14" s="525">
        <v>769088.72812999994</v>
      </c>
      <c r="E14" s="526">
        <v>-0.44429633102334865</v>
      </c>
      <c r="F14" s="44"/>
      <c r="G14" s="77"/>
      <c r="H14" s="77"/>
    </row>
    <row r="15" spans="1:8">
      <c r="A15" s="524" t="s">
        <v>1419</v>
      </c>
      <c r="B15" s="525">
        <v>1449</v>
      </c>
      <c r="C15" s="526">
        <v>-0.37784456848432801</v>
      </c>
      <c r="D15" s="525">
        <v>207307.13370999997</v>
      </c>
      <c r="E15" s="526">
        <v>-0.46140298679748942</v>
      </c>
      <c r="F15" s="44"/>
      <c r="G15" s="77"/>
      <c r="H15" s="77"/>
    </row>
    <row r="16" spans="1:8">
      <c r="A16" s="524" t="s">
        <v>1420</v>
      </c>
      <c r="B16" s="525">
        <v>7417</v>
      </c>
      <c r="C16" s="526">
        <v>-0.27674305216967332</v>
      </c>
      <c r="D16" s="525">
        <v>859960.34681000002</v>
      </c>
      <c r="E16" s="526">
        <v>-0.19809406826424469</v>
      </c>
      <c r="F16" s="44"/>
      <c r="G16" s="77"/>
      <c r="H16" s="77"/>
    </row>
    <row r="17" spans="1:11">
      <c r="A17" s="524" t="s">
        <v>1421</v>
      </c>
      <c r="B17" s="525">
        <v>1306</v>
      </c>
      <c r="C17" s="526">
        <v>-0.62221579404107608</v>
      </c>
      <c r="D17" s="525">
        <v>260059.10913</v>
      </c>
      <c r="E17" s="526">
        <v>-0.56179435283097046</v>
      </c>
      <c r="F17" s="44"/>
      <c r="G17" s="77"/>
      <c r="H17" s="77"/>
    </row>
    <row r="18" spans="1:11">
      <c r="A18" s="524" t="s">
        <v>1422</v>
      </c>
      <c r="B18" s="525">
        <v>159</v>
      </c>
      <c r="C18" s="526">
        <v>-0.47524752475247523</v>
      </c>
      <c r="D18" s="525">
        <v>87427.355530000001</v>
      </c>
      <c r="E18" s="526">
        <v>-0.49784636378595654</v>
      </c>
      <c r="F18" s="44"/>
      <c r="G18" s="77"/>
      <c r="H18" s="77"/>
    </row>
    <row r="19" spans="1:11" s="272" customFormat="1">
      <c r="A19" s="524" t="s">
        <v>1423</v>
      </c>
      <c r="B19" s="525">
        <v>4698</v>
      </c>
      <c r="C19" s="526">
        <v>-0.62870465502252426</v>
      </c>
      <c r="D19" s="525">
        <v>796089.81989000004</v>
      </c>
      <c r="E19" s="526">
        <v>-0.5063963300006592</v>
      </c>
      <c r="F19" s="44"/>
      <c r="G19" s="77"/>
      <c r="H19" s="77"/>
    </row>
    <row r="20" spans="1:11">
      <c r="A20" s="524" t="s">
        <v>1424</v>
      </c>
      <c r="B20" s="525">
        <v>34</v>
      </c>
      <c r="C20" s="526" t="s">
        <v>155</v>
      </c>
      <c r="D20" s="525">
        <v>12211.07193</v>
      </c>
      <c r="E20" s="526" t="s">
        <v>155</v>
      </c>
      <c r="F20" s="44"/>
      <c r="G20" s="77"/>
      <c r="H20" s="77"/>
    </row>
    <row r="21" spans="1:11">
      <c r="A21" s="527" t="s">
        <v>389</v>
      </c>
      <c r="B21" s="528">
        <v>29709</v>
      </c>
      <c r="C21" s="529">
        <v>-0.43359643102264928</v>
      </c>
      <c r="D21" s="528">
        <v>4965467.6641400009</v>
      </c>
      <c r="E21" s="529">
        <v>-0.39377338302433268</v>
      </c>
      <c r="G21" s="77"/>
      <c r="H21" s="77"/>
    </row>
    <row r="22" spans="1:11">
      <c r="A22" s="17" t="s">
        <v>383</v>
      </c>
    </row>
    <row r="23" spans="1:11" ht="76.5" customHeight="1">
      <c r="A23" s="1187" t="s">
        <v>390</v>
      </c>
      <c r="B23" s="1187"/>
      <c r="C23" s="1187"/>
      <c r="D23" s="1187"/>
      <c r="E23" s="1187"/>
      <c r="G23" s="1191"/>
      <c r="H23" s="1191"/>
      <c r="I23" s="1191"/>
      <c r="J23" s="1191"/>
      <c r="K23" s="1191"/>
    </row>
    <row r="24" spans="1:11" ht="21.75" customHeight="1">
      <c r="A24" s="1180" t="s">
        <v>360</v>
      </c>
      <c r="B24" s="1180"/>
      <c r="C24" s="1180"/>
      <c r="D24" s="1180"/>
      <c r="E24" s="1180"/>
      <c r="F24" s="71"/>
    </row>
    <row r="25" spans="1:11" ht="12.75" customHeight="1"/>
    <row r="26" spans="1:11" ht="12.75" customHeight="1">
      <c r="A26" s="645" t="s">
        <v>90</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924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4.4"/>
  <cols>
    <col min="1" max="1" width="30.88671875" customWidth="1"/>
    <col min="2" max="2" width="11.5546875" customWidth="1"/>
    <col min="3" max="3" width="11.44140625" customWidth="1"/>
    <col min="4" max="4" width="19.88671875" customWidth="1"/>
    <col min="5" max="5" width="11.5546875" customWidth="1"/>
    <col min="6" max="6" width="15.5546875" customWidth="1"/>
    <col min="7" max="7" width="12.109375" customWidth="1"/>
    <col min="8" max="8" width="18.88671875" customWidth="1"/>
    <col min="9" max="9" width="12.5546875" customWidth="1"/>
  </cols>
  <sheetData>
    <row r="1" spans="1:9" ht="12.75" customHeight="1">
      <c r="A1" s="147" t="s">
        <v>770</v>
      </c>
    </row>
    <row r="2" spans="1:9" ht="12.75" customHeight="1">
      <c r="A2" s="554" t="s">
        <v>771</v>
      </c>
    </row>
    <row r="3" spans="1:9" ht="12.75" customHeight="1">
      <c r="E3" s="74"/>
      <c r="F3" s="74"/>
      <c r="I3" s="65" t="s">
        <v>363</v>
      </c>
    </row>
    <row r="4" spans="1:9" s="272" customFormat="1" ht="21" customHeight="1">
      <c r="A4" s="471"/>
      <c r="B4" s="1182" t="s">
        <v>361</v>
      </c>
      <c r="C4" s="1182"/>
      <c r="D4" s="1182"/>
      <c r="E4" s="1182"/>
      <c r="F4" s="1182" t="s">
        <v>362</v>
      </c>
      <c r="G4" s="1182"/>
      <c r="H4" s="1182"/>
      <c r="I4" s="1182"/>
    </row>
    <row r="5" spans="1:9" ht="89.25" customHeight="1">
      <c r="A5" s="481" t="s">
        <v>364</v>
      </c>
      <c r="B5" s="836" t="s">
        <v>365</v>
      </c>
      <c r="C5" s="1193" t="s">
        <v>366</v>
      </c>
      <c r="D5" s="836" t="s">
        <v>849</v>
      </c>
      <c r="E5" s="1193" t="s">
        <v>366</v>
      </c>
      <c r="F5" s="836" t="s">
        <v>367</v>
      </c>
      <c r="G5" s="1193" t="s">
        <v>945</v>
      </c>
      <c r="H5" s="836" t="s">
        <v>850</v>
      </c>
      <c r="I5" s="1193" t="s">
        <v>945</v>
      </c>
    </row>
    <row r="6" spans="1:9" ht="17.25" customHeight="1">
      <c r="A6" s="502"/>
      <c r="B6" s="522">
        <v>44104</v>
      </c>
      <c r="C6" s="1193"/>
      <c r="D6" s="522">
        <v>44104</v>
      </c>
      <c r="E6" s="1193"/>
      <c r="F6" s="522" t="s">
        <v>1407</v>
      </c>
      <c r="G6" s="1193"/>
      <c r="H6" s="522" t="s">
        <v>1407</v>
      </c>
      <c r="I6" s="1193"/>
    </row>
    <row r="7" spans="1:9" ht="12.75" customHeight="1">
      <c r="A7" s="515" t="s">
        <v>369</v>
      </c>
      <c r="B7" s="516"/>
      <c r="C7" s="517"/>
      <c r="D7" s="516"/>
      <c r="E7" s="517"/>
      <c r="F7" s="516"/>
      <c r="G7" s="517"/>
      <c r="H7" s="516"/>
      <c r="I7" s="517"/>
    </row>
    <row r="8" spans="1:9" ht="12.75" customHeight="1">
      <c r="A8" s="507" t="s">
        <v>370</v>
      </c>
      <c r="B8" s="504">
        <v>34</v>
      </c>
      <c r="C8" s="505">
        <v>6.25E-2</v>
      </c>
      <c r="D8" s="506">
        <v>162520.60133</v>
      </c>
      <c r="E8" s="505">
        <v>-0.12162210347261411</v>
      </c>
      <c r="F8" s="504">
        <v>7</v>
      </c>
      <c r="G8" s="505">
        <v>-0.3</v>
      </c>
      <c r="H8" s="506">
        <v>14501.34764</v>
      </c>
      <c r="I8" s="505">
        <v>-0.83460168405312773</v>
      </c>
    </row>
    <row r="9" spans="1:9" ht="12.75" customHeight="1">
      <c r="A9" s="507" t="s">
        <v>371</v>
      </c>
      <c r="B9" s="504">
        <v>33605</v>
      </c>
      <c r="C9" s="505">
        <v>-0.1305079044735957</v>
      </c>
      <c r="D9" s="506">
        <v>1841934.9686800002</v>
      </c>
      <c r="E9" s="505">
        <v>-2.8750818627199522E-2</v>
      </c>
      <c r="F9" s="504">
        <v>6167</v>
      </c>
      <c r="G9" s="505">
        <v>-0.42685873605947955</v>
      </c>
      <c r="H9" s="506">
        <v>715186.11775999994</v>
      </c>
      <c r="I9" s="505">
        <v>-0.29478855719425856</v>
      </c>
    </row>
    <row r="10" spans="1:9" ht="12.75" customHeight="1">
      <c r="A10" s="503" t="s">
        <v>372</v>
      </c>
      <c r="B10" s="504">
        <v>6606</v>
      </c>
      <c r="C10" s="505">
        <v>-2.1623222748815167E-2</v>
      </c>
      <c r="D10" s="506">
        <v>394542.82425999996</v>
      </c>
      <c r="E10" s="505">
        <v>-7.062639157699574E-2</v>
      </c>
      <c r="F10" s="504">
        <v>887</v>
      </c>
      <c r="G10" s="505">
        <v>-0.20018034265103696</v>
      </c>
      <c r="H10" s="506">
        <v>103199.50523000001</v>
      </c>
      <c r="I10" s="505">
        <v>-0.26457905384197422</v>
      </c>
    </row>
    <row r="11" spans="1:9" ht="12.75" customHeight="1">
      <c r="A11" s="507" t="s">
        <v>373</v>
      </c>
      <c r="B11" s="504">
        <v>56</v>
      </c>
      <c r="C11" s="505">
        <v>-0.5213675213675214</v>
      </c>
      <c r="D11" s="506">
        <v>17307.76498</v>
      </c>
      <c r="E11" s="505">
        <v>-0.61364765906792895</v>
      </c>
      <c r="F11" s="504">
        <v>1</v>
      </c>
      <c r="G11" s="505">
        <v>-0.83333333333333337</v>
      </c>
      <c r="H11" s="506">
        <v>413.97975000000002</v>
      </c>
      <c r="I11" s="505">
        <v>-0.65951256329325425</v>
      </c>
    </row>
    <row r="12" spans="1:9" ht="12.75" customHeight="1">
      <c r="A12" s="508" t="s">
        <v>374</v>
      </c>
      <c r="B12" s="504">
        <v>0</v>
      </c>
      <c r="C12" s="505" t="s">
        <v>155</v>
      </c>
      <c r="D12" s="506">
        <v>0</v>
      </c>
      <c r="E12" s="505" t="s">
        <v>155</v>
      </c>
      <c r="F12" s="504">
        <v>0</v>
      </c>
      <c r="G12" s="505" t="s">
        <v>155</v>
      </c>
      <c r="H12" s="506">
        <v>0</v>
      </c>
      <c r="I12" s="505" t="s">
        <v>155</v>
      </c>
    </row>
    <row r="13" spans="1:9" ht="28.8">
      <c r="A13" s="503" t="s">
        <v>375</v>
      </c>
      <c r="B13" s="504">
        <v>532</v>
      </c>
      <c r="C13" s="505">
        <v>-7.4782608695652175E-2</v>
      </c>
      <c r="D13" s="506">
        <v>64119.041260000005</v>
      </c>
      <c r="E13" s="505">
        <v>0.37752694581068663</v>
      </c>
      <c r="F13" s="504">
        <v>33</v>
      </c>
      <c r="G13" s="505">
        <v>-0.56000000000000005</v>
      </c>
      <c r="H13" s="506">
        <v>31330.136020000002</v>
      </c>
      <c r="I13" s="505">
        <v>1.1845383804250142</v>
      </c>
    </row>
    <row r="14" spans="1:9" ht="12.75" customHeight="1">
      <c r="A14" s="507" t="s">
        <v>376</v>
      </c>
      <c r="B14" s="504">
        <v>8</v>
      </c>
      <c r="C14" s="505">
        <v>0.6</v>
      </c>
      <c r="D14" s="506">
        <v>181.58011999999999</v>
      </c>
      <c r="E14" s="505">
        <v>-8.2713217129942979E-2</v>
      </c>
      <c r="F14" s="504">
        <v>2</v>
      </c>
      <c r="G14" s="505">
        <v>-0.5</v>
      </c>
      <c r="H14" s="506">
        <v>92.389899999999997</v>
      </c>
      <c r="I14" s="505">
        <v>-0.72252615536942355</v>
      </c>
    </row>
    <row r="15" spans="1:9" ht="22.5" customHeight="1">
      <c r="A15" s="509" t="s">
        <v>377</v>
      </c>
      <c r="B15" s="512">
        <v>40841</v>
      </c>
      <c r="C15" s="511">
        <v>-0.11465423802297854</v>
      </c>
      <c r="D15" s="512">
        <v>2480606.7806299999</v>
      </c>
      <c r="E15" s="511">
        <v>-4.5021005056504818E-2</v>
      </c>
      <c r="F15" s="512">
        <v>7097</v>
      </c>
      <c r="G15" s="513">
        <v>-0.40680374456703444</v>
      </c>
      <c r="H15" s="512">
        <v>864723.47629999998</v>
      </c>
      <c r="I15" s="513">
        <v>-0.31264079399573858</v>
      </c>
    </row>
    <row r="16" spans="1:9" ht="15" customHeight="1">
      <c r="A16" s="515" t="s">
        <v>378</v>
      </c>
      <c r="B16" s="518"/>
      <c r="C16" s="514"/>
      <c r="D16" s="518"/>
      <c r="E16" s="519"/>
      <c r="F16" s="518"/>
      <c r="G16" s="514"/>
      <c r="H16" s="518"/>
      <c r="I16" s="519"/>
    </row>
    <row r="17" spans="1:9" ht="12.75" customHeight="1">
      <c r="A17" s="507" t="s">
        <v>370</v>
      </c>
      <c r="B17" s="504">
        <v>280</v>
      </c>
      <c r="C17" s="505">
        <v>-9.3851132686084138E-2</v>
      </c>
      <c r="D17" s="504">
        <v>619450.13129000005</v>
      </c>
      <c r="E17" s="505">
        <v>-0.20840862675698033</v>
      </c>
      <c r="F17" s="504">
        <v>5</v>
      </c>
      <c r="G17" s="505">
        <v>-0.5</v>
      </c>
      <c r="H17" s="506">
        <v>4294.1726799999997</v>
      </c>
      <c r="I17" s="505">
        <v>-0.80992881706584152</v>
      </c>
    </row>
    <row r="18" spans="1:9" ht="12.75" customHeight="1">
      <c r="A18" s="507" t="s">
        <v>371</v>
      </c>
      <c r="B18" s="504">
        <v>76270</v>
      </c>
      <c r="C18" s="505">
        <v>-2.7689248106881517E-2</v>
      </c>
      <c r="D18" s="504">
        <v>6452598.8795899991</v>
      </c>
      <c r="E18" s="505">
        <v>-4.6120670413609316E-2</v>
      </c>
      <c r="F18" s="504">
        <v>17400</v>
      </c>
      <c r="G18" s="505">
        <v>-0.46841011853843334</v>
      </c>
      <c r="H18" s="506">
        <v>2298790.4602099997</v>
      </c>
      <c r="I18" s="505">
        <v>-0.43791759407325709</v>
      </c>
    </row>
    <row r="19" spans="1:9" ht="12.75" customHeight="1">
      <c r="A19" s="503" t="s">
        <v>372</v>
      </c>
      <c r="B19" s="504">
        <v>22446</v>
      </c>
      <c r="C19" s="505">
        <v>1.5334509431401818E-2</v>
      </c>
      <c r="D19" s="504">
        <v>3882429.9830200002</v>
      </c>
      <c r="E19" s="505">
        <v>-2.7278276841606195E-2</v>
      </c>
      <c r="F19" s="504">
        <v>3588</v>
      </c>
      <c r="G19" s="505">
        <v>-0.35362997658079626</v>
      </c>
      <c r="H19" s="506">
        <v>939729.00091000006</v>
      </c>
      <c r="I19" s="505">
        <v>-0.42254174772933117</v>
      </c>
    </row>
    <row r="20" spans="1:9" ht="12.75" customHeight="1">
      <c r="A20" s="507" t="s">
        <v>373</v>
      </c>
      <c r="B20" s="504">
        <v>1492</v>
      </c>
      <c r="C20" s="505">
        <v>7.1069633883704242E-2</v>
      </c>
      <c r="D20" s="504">
        <v>1273226.08996</v>
      </c>
      <c r="E20" s="505">
        <v>0.16112201491142714</v>
      </c>
      <c r="F20" s="504">
        <v>311</v>
      </c>
      <c r="G20" s="505">
        <v>-0.27166276346604218</v>
      </c>
      <c r="H20" s="506">
        <v>362476.01261000003</v>
      </c>
      <c r="I20" s="505">
        <v>-0.29077883995440668</v>
      </c>
    </row>
    <row r="21" spans="1:9" ht="12.75" customHeight="1">
      <c r="A21" s="508" t="s">
        <v>374</v>
      </c>
      <c r="B21" s="504">
        <v>0</v>
      </c>
      <c r="C21" s="505">
        <v>-1</v>
      </c>
      <c r="D21" s="504">
        <v>0</v>
      </c>
      <c r="E21" s="505">
        <v>-1</v>
      </c>
      <c r="F21" s="504">
        <v>0</v>
      </c>
      <c r="G21" s="505" t="s">
        <v>155</v>
      </c>
      <c r="H21" s="506">
        <v>0</v>
      </c>
      <c r="I21" s="505" t="s">
        <v>155</v>
      </c>
    </row>
    <row r="22" spans="1:9" ht="28.8">
      <c r="A22" s="503" t="s">
        <v>375</v>
      </c>
      <c r="B22" s="504">
        <v>7477</v>
      </c>
      <c r="C22" s="505">
        <v>2.9322687224669602E-2</v>
      </c>
      <c r="D22" s="504">
        <v>2196543.09687</v>
      </c>
      <c r="E22" s="505">
        <v>1.7484878092484439E-2</v>
      </c>
      <c r="F22" s="504">
        <v>1260</v>
      </c>
      <c r="G22" s="505">
        <v>-0.24596050269299821</v>
      </c>
      <c r="H22" s="506">
        <v>488860.87932000001</v>
      </c>
      <c r="I22" s="505">
        <v>-0.26250272175546685</v>
      </c>
    </row>
    <row r="23" spans="1:9" ht="12.75" customHeight="1">
      <c r="A23" s="507" t="s">
        <v>379</v>
      </c>
      <c r="B23" s="504">
        <v>346</v>
      </c>
      <c r="C23" s="505">
        <v>-0.19534883720930232</v>
      </c>
      <c r="D23" s="504">
        <v>36084.66648</v>
      </c>
      <c r="E23" s="505">
        <v>-8.7512247666179127E-2</v>
      </c>
      <c r="F23" s="504">
        <v>48</v>
      </c>
      <c r="G23" s="505">
        <v>-0.50515463917525771</v>
      </c>
      <c r="H23" s="506">
        <v>6593.6621100000002</v>
      </c>
      <c r="I23" s="505">
        <v>-0.65414213354733941</v>
      </c>
    </row>
    <row r="24" spans="1:9" ht="22.5" customHeight="1">
      <c r="A24" s="509" t="s">
        <v>380</v>
      </c>
      <c r="B24" s="510">
        <v>108311</v>
      </c>
      <c r="C24" s="511">
        <v>-1.4870936641624069E-2</v>
      </c>
      <c r="D24" s="512">
        <v>14460332.847209999</v>
      </c>
      <c r="E24" s="511">
        <v>-2.5156496905003704E-2</v>
      </c>
      <c r="F24" s="512">
        <v>22612</v>
      </c>
      <c r="G24" s="513">
        <v>-0.44151353487453071</v>
      </c>
      <c r="H24" s="512">
        <v>4100744.1878400012</v>
      </c>
      <c r="I24" s="513">
        <v>-0.40849596114514303</v>
      </c>
    </row>
    <row r="25" spans="1:9" ht="15" customHeight="1">
      <c r="A25" s="515" t="s">
        <v>381</v>
      </c>
      <c r="B25" s="518"/>
      <c r="C25" s="514"/>
      <c r="D25" s="518"/>
      <c r="E25" s="520"/>
      <c r="F25" s="518"/>
      <c r="G25" s="514"/>
      <c r="H25" s="518"/>
      <c r="I25" s="520"/>
    </row>
    <row r="26" spans="1:9" ht="12.75" customHeight="1">
      <c r="A26" s="507" t="s">
        <v>370</v>
      </c>
      <c r="B26" s="504">
        <v>12</v>
      </c>
      <c r="C26" s="505">
        <v>-0.14285714285714285</v>
      </c>
      <c r="D26" s="504">
        <v>435.20125000000002</v>
      </c>
      <c r="E26" s="505">
        <v>-0.35360174686249701</v>
      </c>
      <c r="F26" s="504"/>
      <c r="G26" s="505"/>
      <c r="H26" s="504"/>
      <c r="I26" s="505"/>
    </row>
    <row r="27" spans="1:9" ht="12.75" customHeight="1">
      <c r="A27" s="507" t="s">
        <v>371</v>
      </c>
      <c r="B27" s="504">
        <v>5</v>
      </c>
      <c r="C27" s="505">
        <v>0</v>
      </c>
      <c r="D27" s="504">
        <v>1.4999999999999999E-4</v>
      </c>
      <c r="E27" s="505">
        <v>0</v>
      </c>
      <c r="F27" s="504"/>
      <c r="G27" s="505"/>
      <c r="H27" s="504"/>
      <c r="I27" s="505"/>
    </row>
    <row r="28" spans="1:9" ht="12.75" customHeight="1">
      <c r="A28" s="503" t="s">
        <v>372</v>
      </c>
      <c r="B28" s="504">
        <v>1</v>
      </c>
      <c r="C28" s="505" t="s">
        <v>155</v>
      </c>
      <c r="D28" s="504">
        <v>0</v>
      </c>
      <c r="E28" s="505" t="s">
        <v>155</v>
      </c>
      <c r="F28" s="504"/>
      <c r="G28" s="505"/>
      <c r="H28" s="504"/>
      <c r="I28" s="505"/>
    </row>
    <row r="29" spans="1:9" ht="12.75" customHeight="1">
      <c r="A29" s="507" t="s">
        <v>373</v>
      </c>
      <c r="B29" s="504">
        <v>0</v>
      </c>
      <c r="C29" s="505" t="s">
        <v>155</v>
      </c>
      <c r="D29" s="504">
        <v>0</v>
      </c>
      <c r="E29" s="505" t="s">
        <v>155</v>
      </c>
      <c r="F29" s="504"/>
      <c r="G29" s="505"/>
      <c r="H29" s="504"/>
      <c r="I29" s="505"/>
    </row>
    <row r="30" spans="1:9" ht="12.75" customHeight="1">
      <c r="A30" s="508" t="s">
        <v>382</v>
      </c>
      <c r="B30" s="504">
        <v>0</v>
      </c>
      <c r="C30" s="505" t="s">
        <v>155</v>
      </c>
      <c r="D30" s="504">
        <v>0</v>
      </c>
      <c r="E30" s="505" t="s">
        <v>155</v>
      </c>
      <c r="F30" s="504"/>
      <c r="G30" s="505"/>
      <c r="H30" s="504"/>
      <c r="I30" s="505"/>
    </row>
    <row r="31" spans="1:9" ht="28.8">
      <c r="A31" s="503" t="s">
        <v>375</v>
      </c>
      <c r="B31" s="504">
        <v>6</v>
      </c>
      <c r="C31" s="505">
        <v>0</v>
      </c>
      <c r="D31" s="504">
        <v>0</v>
      </c>
      <c r="E31" s="505" t="s">
        <v>155</v>
      </c>
      <c r="F31" s="504"/>
      <c r="G31" s="505"/>
      <c r="H31" s="504"/>
      <c r="I31" s="505"/>
    </row>
    <row r="32" spans="1:9" ht="12.75" customHeight="1">
      <c r="A32" s="507" t="s">
        <v>376</v>
      </c>
      <c r="B32" s="504">
        <v>0</v>
      </c>
      <c r="C32" s="505" t="s">
        <v>155</v>
      </c>
      <c r="D32" s="504">
        <v>0</v>
      </c>
      <c r="E32" s="505" t="s">
        <v>155</v>
      </c>
      <c r="F32" s="504"/>
      <c r="G32" s="505"/>
      <c r="H32" s="504"/>
      <c r="I32" s="505"/>
    </row>
    <row r="33" spans="1:9" ht="22.5" customHeight="1">
      <c r="A33" s="509" t="s">
        <v>377</v>
      </c>
      <c r="B33" s="512">
        <v>24</v>
      </c>
      <c r="C33" s="511">
        <v>-0.04</v>
      </c>
      <c r="D33" s="512">
        <v>435.20140000000004</v>
      </c>
      <c r="E33" s="511">
        <v>-0.35360166808256449</v>
      </c>
      <c r="F33" s="512"/>
      <c r="G33" s="511"/>
      <c r="H33" s="512"/>
      <c r="I33" s="511"/>
    </row>
    <row r="34" spans="1:9" ht="12.75" customHeight="1">
      <c r="A34" s="17" t="s">
        <v>383</v>
      </c>
    </row>
    <row r="35" spans="1:9" ht="48" customHeight="1">
      <c r="A35" s="1194" t="s">
        <v>384</v>
      </c>
      <c r="B35" s="1194"/>
      <c r="C35" s="1194"/>
      <c r="D35" s="1194"/>
      <c r="E35" s="1194"/>
      <c r="F35" s="1194"/>
      <c r="G35" s="1194"/>
      <c r="H35" s="1194"/>
      <c r="I35" s="1194"/>
    </row>
    <row r="36" spans="1:9" ht="25.5" customHeight="1">
      <c r="A36" s="1192" t="s">
        <v>385</v>
      </c>
      <c r="B36" s="1192"/>
      <c r="C36" s="1192"/>
      <c r="D36" s="1192"/>
      <c r="E36" s="1192"/>
      <c r="F36" s="1192"/>
      <c r="G36" s="1192"/>
      <c r="H36" s="1192"/>
      <c r="I36" s="1192"/>
    </row>
    <row r="37" spans="1:9" ht="58.5" customHeight="1">
      <c r="A37" s="1187" t="s">
        <v>851</v>
      </c>
      <c r="B37" s="1187"/>
      <c r="C37" s="1187"/>
      <c r="D37" s="1187"/>
      <c r="E37" s="1187"/>
      <c r="F37" s="1187"/>
      <c r="G37" s="1187"/>
      <c r="H37" s="1187"/>
      <c r="I37" s="1187"/>
    </row>
    <row r="38" spans="1:9" ht="22.5" customHeight="1">
      <c r="A38" s="1192" t="s">
        <v>360</v>
      </c>
      <c r="B38" s="1192"/>
      <c r="C38" s="1192"/>
      <c r="D38" s="1192"/>
      <c r="E38" s="1192"/>
      <c r="F38" s="1192"/>
      <c r="G38" s="1192"/>
      <c r="H38" s="1192"/>
      <c r="I38" s="1192"/>
    </row>
    <row r="39" spans="1:9" ht="12.75" customHeight="1"/>
    <row r="40" spans="1:9" ht="12.75" customHeight="1">
      <c r="A40" s="645" t="s">
        <v>90</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6" t="s">
        <v>925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4.4"/>
  <cols>
    <col min="1" max="1" width="39.109375" bestFit="1" customWidth="1"/>
    <col min="2" max="13" width="10" customWidth="1"/>
    <col min="14" max="14" width="9.44140625" bestFit="1" customWidth="1"/>
    <col min="15" max="15" width="12.109375" customWidth="1"/>
  </cols>
  <sheetData>
    <row r="1" spans="1:15">
      <c r="A1" s="150" t="s">
        <v>772</v>
      </c>
      <c r="C1" s="43"/>
      <c r="O1" s="140"/>
    </row>
    <row r="2" spans="1:15">
      <c r="A2" s="553" t="s">
        <v>773</v>
      </c>
      <c r="O2" s="66"/>
    </row>
    <row r="3" spans="1:15" ht="12.75" customHeight="1">
      <c r="A3" s="43"/>
      <c r="B3" s="64"/>
      <c r="C3" s="64"/>
      <c r="D3" s="64"/>
      <c r="E3" s="64"/>
      <c r="F3" s="64"/>
      <c r="G3" s="64"/>
      <c r="H3" s="64"/>
      <c r="I3" s="64"/>
      <c r="J3" s="64"/>
      <c r="K3" s="64"/>
      <c r="L3" s="64"/>
      <c r="M3" s="64"/>
      <c r="O3" s="65" t="s">
        <v>287</v>
      </c>
    </row>
    <row r="4" spans="1:15" ht="30.75" customHeight="1">
      <c r="A4" s="530" t="s">
        <v>1408</v>
      </c>
      <c r="B4" s="1195" t="s">
        <v>326</v>
      </c>
      <c r="C4" s="1195"/>
      <c r="D4" s="1195" t="s">
        <v>327</v>
      </c>
      <c r="E4" s="1195"/>
      <c r="F4" s="1195" t="s">
        <v>328</v>
      </c>
      <c r="G4" s="1195"/>
      <c r="H4" s="1195" t="s">
        <v>329</v>
      </c>
      <c r="I4" s="1195"/>
      <c r="J4" s="1195" t="s">
        <v>330</v>
      </c>
      <c r="K4" s="1195"/>
      <c r="L4" s="1195" t="s">
        <v>331</v>
      </c>
      <c r="M4" s="1195"/>
      <c r="N4" s="1195" t="s">
        <v>332</v>
      </c>
      <c r="O4" s="1195"/>
    </row>
    <row r="5" spans="1:15" ht="48.75" customHeight="1">
      <c r="A5" s="823" t="s">
        <v>325</v>
      </c>
      <c r="B5" s="824" t="s">
        <v>333</v>
      </c>
      <c r="C5" s="824" t="s">
        <v>334</v>
      </c>
      <c r="D5" s="824" t="s">
        <v>333</v>
      </c>
      <c r="E5" s="824" t="s">
        <v>334</v>
      </c>
      <c r="F5" s="824" t="s">
        <v>333</v>
      </c>
      <c r="G5" s="824" t="s">
        <v>334</v>
      </c>
      <c r="H5" s="824" t="s">
        <v>333</v>
      </c>
      <c r="I5" s="824" t="s">
        <v>334</v>
      </c>
      <c r="J5" s="824" t="s">
        <v>333</v>
      </c>
      <c r="K5" s="824" t="s">
        <v>334</v>
      </c>
      <c r="L5" s="824" t="s">
        <v>333</v>
      </c>
      <c r="M5" s="824" t="s">
        <v>334</v>
      </c>
      <c r="N5" s="824" t="s">
        <v>333</v>
      </c>
      <c r="O5" s="824" t="s">
        <v>334</v>
      </c>
    </row>
    <row r="6" spans="1:15" ht="13.5" customHeight="1">
      <c r="A6" s="531" t="s">
        <v>335</v>
      </c>
      <c r="B6" s="532">
        <v>14113466.578190001</v>
      </c>
      <c r="C6" s="532">
        <v>275509.88671000005</v>
      </c>
      <c r="D6" s="532">
        <v>421252.43307999999</v>
      </c>
      <c r="E6" s="532">
        <v>32298.06479</v>
      </c>
      <c r="F6" s="532">
        <v>97236.46596999999</v>
      </c>
      <c r="G6" s="532">
        <v>21337.600419999999</v>
      </c>
      <c r="H6" s="532">
        <v>24605.939630000004</v>
      </c>
      <c r="I6" s="532">
        <v>8940.7414600000011</v>
      </c>
      <c r="J6" s="532">
        <v>455960.17056000006</v>
      </c>
      <c r="K6" s="532">
        <v>326438.17984</v>
      </c>
      <c r="L6" s="532">
        <v>15112521.58743</v>
      </c>
      <c r="M6" s="532">
        <v>664524.47322000004</v>
      </c>
      <c r="N6" s="532">
        <v>2591801.8853399996</v>
      </c>
      <c r="O6" s="532">
        <v>221786.09432</v>
      </c>
    </row>
    <row r="7" spans="1:15" ht="13.5" customHeight="1">
      <c r="A7" s="535" t="s">
        <v>336</v>
      </c>
      <c r="B7" s="536">
        <v>374278.99790000002</v>
      </c>
      <c r="C7" s="536">
        <v>14152.263969999998</v>
      </c>
      <c r="D7" s="536">
        <v>240993.99114000003</v>
      </c>
      <c r="E7" s="536">
        <v>7940.8191799999995</v>
      </c>
      <c r="F7" s="536">
        <v>13578.755220000001</v>
      </c>
      <c r="G7" s="536">
        <v>2.39453</v>
      </c>
      <c r="H7" s="536">
        <v>1045.66209</v>
      </c>
      <c r="I7" s="536">
        <v>988.93308999999999</v>
      </c>
      <c r="J7" s="536">
        <v>115169.11239000001</v>
      </c>
      <c r="K7" s="536">
        <v>106421.57834000001</v>
      </c>
      <c r="L7" s="536">
        <v>745066.51873999985</v>
      </c>
      <c r="M7" s="536">
        <v>129505.98910999999</v>
      </c>
      <c r="N7" s="536">
        <v>364581.76345999999</v>
      </c>
      <c r="O7" s="536">
        <v>51044.617029999994</v>
      </c>
    </row>
    <row r="8" spans="1:15" ht="13.5" customHeight="1">
      <c r="A8" s="535" t="s">
        <v>337</v>
      </c>
      <c r="B8" s="536">
        <v>6553487.515110001</v>
      </c>
      <c r="C8" s="536">
        <v>86399.403019999998</v>
      </c>
      <c r="D8" s="536">
        <v>63903.837729999999</v>
      </c>
      <c r="E8" s="536">
        <v>5339.4155000000001</v>
      </c>
      <c r="F8" s="536">
        <v>19857.987860000001</v>
      </c>
      <c r="G8" s="536">
        <v>4034.6146100000005</v>
      </c>
      <c r="H8" s="536">
        <v>17109.97135</v>
      </c>
      <c r="I8" s="536">
        <v>4269.4724999999999</v>
      </c>
      <c r="J8" s="536">
        <v>54504.00067999999</v>
      </c>
      <c r="K8" s="536">
        <v>51641.3099</v>
      </c>
      <c r="L8" s="536">
        <v>6708863.3127299994</v>
      </c>
      <c r="M8" s="536">
        <v>151684.21552999996</v>
      </c>
      <c r="N8" s="536">
        <v>453761.39883999998</v>
      </c>
      <c r="O8" s="536">
        <v>11863.706389999998</v>
      </c>
    </row>
    <row r="9" spans="1:15" ht="13.5" customHeight="1">
      <c r="A9" s="535" t="s">
        <v>338</v>
      </c>
      <c r="B9" s="536">
        <v>3811595.9109500004</v>
      </c>
      <c r="C9" s="536">
        <v>92286.792440000005</v>
      </c>
      <c r="D9" s="536">
        <v>99402.776830000003</v>
      </c>
      <c r="E9" s="536">
        <v>17320.44787</v>
      </c>
      <c r="F9" s="536">
        <v>56287.521540000009</v>
      </c>
      <c r="G9" s="536">
        <v>16757.320879999999</v>
      </c>
      <c r="H9" s="536">
        <v>2645.1453500000002</v>
      </c>
      <c r="I9" s="536">
        <v>1440.4349100000002</v>
      </c>
      <c r="J9" s="536">
        <v>40500.138920000012</v>
      </c>
      <c r="K9" s="536">
        <v>35391.954440000009</v>
      </c>
      <c r="L9" s="536">
        <v>4010431.4935899996</v>
      </c>
      <c r="M9" s="536">
        <v>163196.95053999996</v>
      </c>
      <c r="N9" s="536">
        <v>830766.16325999994</v>
      </c>
      <c r="O9" s="536">
        <v>54914.526920000004</v>
      </c>
    </row>
    <row r="10" spans="1:15" ht="13.5" customHeight="1">
      <c r="A10" s="535" t="s">
        <v>339</v>
      </c>
      <c r="B10" s="536">
        <v>1268048.53528</v>
      </c>
      <c r="C10" s="536">
        <v>47350.444339999995</v>
      </c>
      <c r="D10" s="536">
        <v>1790.33854</v>
      </c>
      <c r="E10" s="536">
        <v>373.77422000000001</v>
      </c>
      <c r="F10" s="536">
        <v>5223.8126900000007</v>
      </c>
      <c r="G10" s="536">
        <v>265.90909999999997</v>
      </c>
      <c r="H10" s="536">
        <v>1.5213299999999998</v>
      </c>
      <c r="I10" s="536">
        <v>0</v>
      </c>
      <c r="J10" s="536">
        <v>11603.250769999999</v>
      </c>
      <c r="K10" s="536">
        <v>7259.5729399999982</v>
      </c>
      <c r="L10" s="536">
        <v>1286667.4586100001</v>
      </c>
      <c r="M10" s="536">
        <v>55249.700600000004</v>
      </c>
      <c r="N10" s="536">
        <v>471945.24982999999</v>
      </c>
      <c r="O10" s="536">
        <v>26506.685369999999</v>
      </c>
    </row>
    <row r="11" spans="1:15" ht="13.5" customHeight="1">
      <c r="A11" s="535" t="s">
        <v>340</v>
      </c>
      <c r="B11" s="536">
        <v>0</v>
      </c>
      <c r="C11" s="536">
        <v>0</v>
      </c>
      <c r="D11" s="536">
        <v>0</v>
      </c>
      <c r="E11" s="536">
        <v>0</v>
      </c>
      <c r="F11" s="536">
        <v>0</v>
      </c>
      <c r="G11" s="536">
        <v>0</v>
      </c>
      <c r="H11" s="536">
        <v>0</v>
      </c>
      <c r="I11" s="536">
        <v>0</v>
      </c>
      <c r="J11" s="536">
        <v>0</v>
      </c>
      <c r="K11" s="536">
        <v>0</v>
      </c>
      <c r="L11" s="536">
        <v>0</v>
      </c>
      <c r="M11" s="536">
        <v>0</v>
      </c>
      <c r="N11" s="536">
        <v>0</v>
      </c>
      <c r="O11" s="536">
        <v>0</v>
      </c>
    </row>
    <row r="12" spans="1:15" ht="20.399999999999999">
      <c r="A12" s="535" t="s">
        <v>341</v>
      </c>
      <c r="B12" s="536">
        <v>2069291.7065999999</v>
      </c>
      <c r="C12" s="536">
        <v>33225.240559999998</v>
      </c>
      <c r="D12" s="536">
        <v>14981.130230000001</v>
      </c>
      <c r="E12" s="536">
        <v>1322.2018899999998</v>
      </c>
      <c r="F12" s="536">
        <v>2277.6653799999999</v>
      </c>
      <c r="G12" s="536">
        <v>277.36129999999997</v>
      </c>
      <c r="H12" s="536">
        <v>3045.4372499999999</v>
      </c>
      <c r="I12" s="536">
        <v>1503.14303</v>
      </c>
      <c r="J12" s="536">
        <v>231495.65207000001</v>
      </c>
      <c r="K12" s="536">
        <v>123077.54094000001</v>
      </c>
      <c r="L12" s="536">
        <v>2321091.5915299999</v>
      </c>
      <c r="M12" s="536">
        <v>159405.48772000003</v>
      </c>
      <c r="N12" s="536">
        <v>464841.05185999995</v>
      </c>
      <c r="O12" s="536">
        <v>77153.603809999986</v>
      </c>
    </row>
    <row r="13" spans="1:15" ht="13.5" customHeight="1">
      <c r="A13" s="535" t="s">
        <v>342</v>
      </c>
      <c r="B13" s="536">
        <v>36763.912349999999</v>
      </c>
      <c r="C13" s="536">
        <v>2095.7423800000001</v>
      </c>
      <c r="D13" s="536">
        <v>180.35861</v>
      </c>
      <c r="E13" s="536">
        <v>1.4061300000000001</v>
      </c>
      <c r="F13" s="536">
        <v>10.723279999999999</v>
      </c>
      <c r="G13" s="536">
        <v>0</v>
      </c>
      <c r="H13" s="536">
        <v>758.20226000000002</v>
      </c>
      <c r="I13" s="536">
        <v>738.7579300000001</v>
      </c>
      <c r="J13" s="536">
        <v>2688.0157300000005</v>
      </c>
      <c r="K13" s="536">
        <v>2646.2232800000002</v>
      </c>
      <c r="L13" s="536">
        <v>40401.212229999997</v>
      </c>
      <c r="M13" s="536">
        <v>5482.1297199999999</v>
      </c>
      <c r="N13" s="536">
        <v>5906.2580900000003</v>
      </c>
      <c r="O13" s="536">
        <v>302.95479999999998</v>
      </c>
    </row>
    <row r="14" spans="1:15" ht="13.5" customHeight="1">
      <c r="A14" s="531" t="s">
        <v>343</v>
      </c>
      <c r="B14" s="532">
        <v>2566058.8738899999</v>
      </c>
      <c r="C14" s="532">
        <v>2575.3982800000003</v>
      </c>
      <c r="D14" s="532">
        <v>11221.658639999996</v>
      </c>
      <c r="E14" s="532">
        <v>769.42581000000007</v>
      </c>
      <c r="F14" s="532">
        <v>4803.9657799999995</v>
      </c>
      <c r="G14" s="532">
        <v>1105.8349900000001</v>
      </c>
      <c r="H14" s="532">
        <v>1787.3973899999996</v>
      </c>
      <c r="I14" s="532">
        <v>1432.9367099999997</v>
      </c>
      <c r="J14" s="532">
        <v>84677.431000000011</v>
      </c>
      <c r="K14" s="532">
        <v>77823.452700000009</v>
      </c>
      <c r="L14" s="532">
        <v>2668549.3266999996</v>
      </c>
      <c r="M14" s="532">
        <v>83707.048490000001</v>
      </c>
      <c r="N14" s="532">
        <v>70562.186900000001</v>
      </c>
      <c r="O14" s="532">
        <v>1485.2434900000001</v>
      </c>
    </row>
    <row r="15" spans="1:15" ht="13.5" customHeight="1">
      <c r="A15" s="535" t="s">
        <v>336</v>
      </c>
      <c r="B15" s="536">
        <v>162873.63193999999</v>
      </c>
      <c r="C15" s="536">
        <v>2.6307700000000001</v>
      </c>
      <c r="D15" s="536">
        <v>5.3</v>
      </c>
      <c r="E15" s="536">
        <v>5.3</v>
      </c>
      <c r="F15" s="536">
        <v>0</v>
      </c>
      <c r="G15" s="536">
        <v>0</v>
      </c>
      <c r="H15" s="536">
        <v>0</v>
      </c>
      <c r="I15" s="536">
        <v>0</v>
      </c>
      <c r="J15" s="536">
        <v>137.38618</v>
      </c>
      <c r="K15" s="536">
        <v>137.38618</v>
      </c>
      <c r="L15" s="536">
        <v>163016.31812000001</v>
      </c>
      <c r="M15" s="536">
        <v>145.31695000000002</v>
      </c>
      <c r="N15" s="536">
        <v>0</v>
      </c>
      <c r="O15" s="536">
        <v>0</v>
      </c>
    </row>
    <row r="16" spans="1:15" ht="13.5" customHeight="1">
      <c r="A16" s="535" t="s">
        <v>337</v>
      </c>
      <c r="B16" s="536">
        <v>1910934.84005</v>
      </c>
      <c r="C16" s="536">
        <v>1920.63671</v>
      </c>
      <c r="D16" s="536">
        <v>8669.6361500000003</v>
      </c>
      <c r="E16" s="536">
        <v>599.81407000000002</v>
      </c>
      <c r="F16" s="536">
        <v>4081.8312700000001</v>
      </c>
      <c r="G16" s="536">
        <v>851.64386000000002</v>
      </c>
      <c r="H16" s="536">
        <v>1698.1048299999998</v>
      </c>
      <c r="I16" s="536">
        <v>1352.57341</v>
      </c>
      <c r="J16" s="536">
        <v>61842.939970000007</v>
      </c>
      <c r="K16" s="536">
        <v>55642.254810000006</v>
      </c>
      <c r="L16" s="536">
        <v>1987227.3522699999</v>
      </c>
      <c r="M16" s="536">
        <v>60366.922859999991</v>
      </c>
      <c r="N16" s="536">
        <v>45605.185949999999</v>
      </c>
      <c r="O16" s="536">
        <v>1372.8332799999996</v>
      </c>
    </row>
    <row r="17" spans="1:15" ht="13.5" customHeight="1">
      <c r="A17" s="535" t="s">
        <v>344</v>
      </c>
      <c r="B17" s="536">
        <v>410469.05364999996</v>
      </c>
      <c r="C17" s="536">
        <v>469.07328999999999</v>
      </c>
      <c r="D17" s="536">
        <v>2411.8006100000002</v>
      </c>
      <c r="E17" s="536">
        <v>132.68759</v>
      </c>
      <c r="F17" s="536">
        <v>722.13450999999998</v>
      </c>
      <c r="G17" s="536">
        <v>254.19113000000002</v>
      </c>
      <c r="H17" s="536">
        <v>89.292559999999995</v>
      </c>
      <c r="I17" s="536">
        <v>80.36330000000001</v>
      </c>
      <c r="J17" s="536">
        <v>8235.2519900000007</v>
      </c>
      <c r="K17" s="536">
        <v>8190.8121900000006</v>
      </c>
      <c r="L17" s="536">
        <v>421927.53331999993</v>
      </c>
      <c r="M17" s="536">
        <v>9127.1275000000005</v>
      </c>
      <c r="N17" s="536">
        <v>9769.6053599999996</v>
      </c>
      <c r="O17" s="536">
        <v>65.465100000000007</v>
      </c>
    </row>
    <row r="18" spans="1:15" ht="13.5" customHeight="1">
      <c r="A18" s="535" t="s">
        <v>345</v>
      </c>
      <c r="B18" s="536">
        <v>16873.742910000001</v>
      </c>
      <c r="C18" s="536">
        <v>10.745239999999999</v>
      </c>
      <c r="D18" s="536">
        <v>134.92188000000002</v>
      </c>
      <c r="E18" s="536">
        <v>31.62415</v>
      </c>
      <c r="F18" s="536">
        <v>0</v>
      </c>
      <c r="G18" s="536">
        <v>0</v>
      </c>
      <c r="H18" s="536">
        <v>0</v>
      </c>
      <c r="I18" s="536">
        <v>0</v>
      </c>
      <c r="J18" s="536">
        <v>9701.2301100000004</v>
      </c>
      <c r="K18" s="536">
        <v>9047.1072399999994</v>
      </c>
      <c r="L18" s="536">
        <v>26709.894900000003</v>
      </c>
      <c r="M18" s="536">
        <v>9089.4766299999992</v>
      </c>
      <c r="N18" s="536">
        <v>4379.0053899999994</v>
      </c>
      <c r="O18" s="536">
        <v>34.242559999999997</v>
      </c>
    </row>
    <row r="19" spans="1:15" ht="13.5" customHeight="1">
      <c r="A19" s="535" t="s">
        <v>346</v>
      </c>
      <c r="B19" s="536">
        <v>0</v>
      </c>
      <c r="C19" s="536">
        <v>0</v>
      </c>
      <c r="D19" s="536">
        <v>0</v>
      </c>
      <c r="E19" s="536">
        <v>0</v>
      </c>
      <c r="F19" s="536">
        <v>0</v>
      </c>
      <c r="G19" s="536">
        <v>0</v>
      </c>
      <c r="H19" s="536">
        <v>0</v>
      </c>
      <c r="I19" s="536">
        <v>0</v>
      </c>
      <c r="J19" s="536">
        <v>0</v>
      </c>
      <c r="K19" s="536">
        <v>0</v>
      </c>
      <c r="L19" s="536">
        <v>0</v>
      </c>
      <c r="M19" s="536">
        <v>0</v>
      </c>
      <c r="N19" s="536">
        <v>0</v>
      </c>
      <c r="O19" s="536">
        <v>0</v>
      </c>
    </row>
    <row r="20" spans="1:15" ht="20.399999999999999">
      <c r="A20" s="535" t="s">
        <v>341</v>
      </c>
      <c r="B20" s="536">
        <v>64720.618519999996</v>
      </c>
      <c r="C20" s="536">
        <v>172.18674999999996</v>
      </c>
      <c r="D20" s="536">
        <v>0</v>
      </c>
      <c r="E20" s="536">
        <v>0</v>
      </c>
      <c r="F20" s="536">
        <v>0</v>
      </c>
      <c r="G20" s="536">
        <v>0</v>
      </c>
      <c r="H20" s="536">
        <v>0</v>
      </c>
      <c r="I20" s="536">
        <v>0</v>
      </c>
      <c r="J20" s="536">
        <v>4748.1704300000001</v>
      </c>
      <c r="K20" s="536">
        <v>4748.1704300000001</v>
      </c>
      <c r="L20" s="536">
        <v>69468.788949999987</v>
      </c>
      <c r="M20" s="536">
        <v>4920.35718</v>
      </c>
      <c r="N20" s="536">
        <v>10808.3902</v>
      </c>
      <c r="O20" s="536">
        <v>12.702549999999999</v>
      </c>
    </row>
    <row r="21" spans="1:15" ht="13.5" customHeight="1">
      <c r="A21" s="535" t="s">
        <v>347</v>
      </c>
      <c r="B21" s="536">
        <v>186.98681999999999</v>
      </c>
      <c r="C21" s="536">
        <v>0.12551999999999999</v>
      </c>
      <c r="D21" s="536">
        <v>0</v>
      </c>
      <c r="E21" s="536">
        <v>0</v>
      </c>
      <c r="F21" s="536">
        <v>0</v>
      </c>
      <c r="G21" s="536">
        <v>0</v>
      </c>
      <c r="H21" s="536">
        <v>0</v>
      </c>
      <c r="I21" s="536">
        <v>0</v>
      </c>
      <c r="J21" s="536">
        <v>12.45232</v>
      </c>
      <c r="K21" s="536">
        <v>57.721849999999996</v>
      </c>
      <c r="L21" s="536">
        <v>199.43914000000001</v>
      </c>
      <c r="M21" s="536">
        <v>57.847369999999998</v>
      </c>
      <c r="N21" s="536">
        <v>0</v>
      </c>
      <c r="O21" s="536">
        <v>0</v>
      </c>
    </row>
    <row r="22" spans="1:15" ht="13.5" customHeight="1">
      <c r="A22" s="531" t="s">
        <v>348</v>
      </c>
      <c r="B22" s="532">
        <v>448.22523999999999</v>
      </c>
      <c r="C22" s="532">
        <v>19.814689999999999</v>
      </c>
      <c r="D22" s="532">
        <v>0</v>
      </c>
      <c r="E22" s="532">
        <v>0</v>
      </c>
      <c r="F22" s="532">
        <v>0</v>
      </c>
      <c r="G22" s="532">
        <v>0</v>
      </c>
      <c r="H22" s="532">
        <v>0</v>
      </c>
      <c r="I22" s="532">
        <v>0</v>
      </c>
      <c r="J22" s="532">
        <v>136123.28437000001</v>
      </c>
      <c r="K22" s="532">
        <v>118565.84793999999</v>
      </c>
      <c r="L22" s="532">
        <v>136571.50960999995</v>
      </c>
      <c r="M22" s="532">
        <v>118585.66267000001</v>
      </c>
      <c r="N22" s="532">
        <v>134189.88071999999</v>
      </c>
      <c r="O22" s="532">
        <v>116201.15945000001</v>
      </c>
    </row>
    <row r="23" spans="1:15" ht="13.5" customHeight="1">
      <c r="A23" s="535" t="s">
        <v>336</v>
      </c>
      <c r="B23" s="536">
        <v>447.95945</v>
      </c>
      <c r="C23" s="536">
        <v>19.814689999999999</v>
      </c>
      <c r="D23" s="536">
        <v>0</v>
      </c>
      <c r="E23" s="536">
        <v>0</v>
      </c>
      <c r="F23" s="536">
        <v>0</v>
      </c>
      <c r="G23" s="536">
        <v>0</v>
      </c>
      <c r="H23" s="536">
        <v>0</v>
      </c>
      <c r="I23" s="536">
        <v>0</v>
      </c>
      <c r="J23" s="536">
        <v>130791.62364000001</v>
      </c>
      <c r="K23" s="536">
        <v>113234.18726999999</v>
      </c>
      <c r="L23" s="536">
        <v>131239.58309</v>
      </c>
      <c r="M23" s="536">
        <v>113254.00199999999</v>
      </c>
      <c r="N23" s="536">
        <v>129238.10058</v>
      </c>
      <c r="O23" s="536">
        <v>111249.64511</v>
      </c>
    </row>
    <row r="24" spans="1:15" ht="13.5" customHeight="1">
      <c r="A24" s="535" t="s">
        <v>349</v>
      </c>
      <c r="B24" s="536">
        <v>1.4999999999999999E-4</v>
      </c>
      <c r="C24" s="536">
        <v>0</v>
      </c>
      <c r="D24" s="536">
        <v>0</v>
      </c>
      <c r="E24" s="536">
        <v>0</v>
      </c>
      <c r="F24" s="536">
        <v>0</v>
      </c>
      <c r="G24" s="536">
        <v>0</v>
      </c>
      <c r="H24" s="536">
        <v>0</v>
      </c>
      <c r="I24" s="536">
        <v>0</v>
      </c>
      <c r="J24" s="536">
        <v>873.61869999999999</v>
      </c>
      <c r="K24" s="536">
        <v>873.61869999999999</v>
      </c>
      <c r="L24" s="536">
        <v>873.61884999999995</v>
      </c>
      <c r="M24" s="536">
        <v>873.61869999999999</v>
      </c>
      <c r="N24" s="536">
        <v>493.47247999999996</v>
      </c>
      <c r="O24" s="536">
        <v>493.47233</v>
      </c>
    </row>
    <row r="25" spans="1:15" ht="13.5" customHeight="1">
      <c r="A25" s="535" t="s">
        <v>338</v>
      </c>
      <c r="B25" s="536">
        <v>0.26562999999999998</v>
      </c>
      <c r="C25" s="536">
        <v>0</v>
      </c>
      <c r="D25" s="536">
        <v>0</v>
      </c>
      <c r="E25" s="536">
        <v>0</v>
      </c>
      <c r="F25" s="536">
        <v>0</v>
      </c>
      <c r="G25" s="536">
        <v>0</v>
      </c>
      <c r="H25" s="536">
        <v>0</v>
      </c>
      <c r="I25" s="536">
        <v>0</v>
      </c>
      <c r="J25" s="536">
        <v>0</v>
      </c>
      <c r="K25" s="536">
        <v>0</v>
      </c>
      <c r="L25" s="536">
        <v>0.26562999999999998</v>
      </c>
      <c r="M25" s="536">
        <v>0</v>
      </c>
      <c r="N25" s="536">
        <v>0.26562999999999998</v>
      </c>
      <c r="O25" s="536">
        <v>0</v>
      </c>
    </row>
    <row r="26" spans="1:15" ht="13.5" customHeight="1">
      <c r="A26" s="535" t="s">
        <v>350</v>
      </c>
      <c r="B26" s="536">
        <v>0</v>
      </c>
      <c r="C26" s="536">
        <v>0</v>
      </c>
      <c r="D26" s="536">
        <v>0</v>
      </c>
      <c r="E26" s="536">
        <v>0</v>
      </c>
      <c r="F26" s="536">
        <v>0</v>
      </c>
      <c r="G26" s="536">
        <v>0</v>
      </c>
      <c r="H26" s="536">
        <v>0</v>
      </c>
      <c r="I26" s="536">
        <v>0</v>
      </c>
      <c r="J26" s="536">
        <v>0</v>
      </c>
      <c r="K26" s="536">
        <v>0</v>
      </c>
      <c r="L26" s="536">
        <v>0</v>
      </c>
      <c r="M26" s="536">
        <v>0</v>
      </c>
      <c r="N26" s="536">
        <v>0</v>
      </c>
      <c r="O26" s="536">
        <v>0</v>
      </c>
    </row>
    <row r="27" spans="1:15" ht="13.5" customHeight="1">
      <c r="A27" s="535" t="s">
        <v>346</v>
      </c>
      <c r="B27" s="536">
        <v>0</v>
      </c>
      <c r="C27" s="536">
        <v>0</v>
      </c>
      <c r="D27" s="536">
        <v>0</v>
      </c>
      <c r="E27" s="536">
        <v>0</v>
      </c>
      <c r="F27" s="536">
        <v>0</v>
      </c>
      <c r="G27" s="536">
        <v>0</v>
      </c>
      <c r="H27" s="536">
        <v>0</v>
      </c>
      <c r="I27" s="536">
        <v>0</v>
      </c>
      <c r="J27" s="536">
        <v>0</v>
      </c>
      <c r="K27" s="536">
        <v>0</v>
      </c>
      <c r="L27" s="536">
        <v>0</v>
      </c>
      <c r="M27" s="536">
        <v>0</v>
      </c>
      <c r="N27" s="536">
        <v>0</v>
      </c>
      <c r="O27" s="536">
        <v>0</v>
      </c>
    </row>
    <row r="28" spans="1:15" ht="20.399999999999999">
      <c r="A28" s="535" t="s">
        <v>341</v>
      </c>
      <c r="B28" s="536">
        <v>1.0000000000000001E-5</v>
      </c>
      <c r="C28" s="536">
        <v>0</v>
      </c>
      <c r="D28" s="536">
        <v>0</v>
      </c>
      <c r="E28" s="536">
        <v>0</v>
      </c>
      <c r="F28" s="536">
        <v>0</v>
      </c>
      <c r="G28" s="536">
        <v>0</v>
      </c>
      <c r="H28" s="536">
        <v>0</v>
      </c>
      <c r="I28" s="536">
        <v>0</v>
      </c>
      <c r="J28" s="536">
        <v>4458.0420300000005</v>
      </c>
      <c r="K28" s="536">
        <v>4458.0419699999993</v>
      </c>
      <c r="L28" s="536">
        <v>4458.0420400000003</v>
      </c>
      <c r="M28" s="536">
        <v>4458.0419699999993</v>
      </c>
      <c r="N28" s="536">
        <v>4458.0420300000005</v>
      </c>
      <c r="O28" s="536">
        <v>4458.0420100000001</v>
      </c>
    </row>
    <row r="29" spans="1:15" ht="13.5" customHeight="1">
      <c r="A29" s="535" t="s">
        <v>347</v>
      </c>
      <c r="B29" s="536">
        <v>0</v>
      </c>
      <c r="C29" s="536">
        <v>0</v>
      </c>
      <c r="D29" s="536">
        <v>0</v>
      </c>
      <c r="E29" s="536">
        <v>0</v>
      </c>
      <c r="F29" s="536">
        <v>0</v>
      </c>
      <c r="G29" s="536">
        <v>0</v>
      </c>
      <c r="H29" s="536">
        <v>0</v>
      </c>
      <c r="I29" s="536">
        <v>0</v>
      </c>
      <c r="J29" s="536">
        <v>0</v>
      </c>
      <c r="K29" s="536">
        <v>0</v>
      </c>
      <c r="L29" s="536">
        <v>0</v>
      </c>
      <c r="M29" s="536">
        <v>0</v>
      </c>
      <c r="N29" s="536">
        <v>0</v>
      </c>
      <c r="O29" s="536">
        <v>0</v>
      </c>
    </row>
    <row r="30" spans="1:15" ht="13.5" customHeight="1">
      <c r="A30" s="533" t="s">
        <v>351</v>
      </c>
      <c r="B30" s="534">
        <v>16679973.67732</v>
      </c>
      <c r="C30" s="534">
        <v>278105.09967999998</v>
      </c>
      <c r="D30" s="534">
        <v>432474.09172000003</v>
      </c>
      <c r="E30" s="534">
        <v>33067.490600000005</v>
      </c>
      <c r="F30" s="534">
        <v>102040.43174999999</v>
      </c>
      <c r="G30" s="534">
        <v>22443.435410000002</v>
      </c>
      <c r="H30" s="534">
        <v>26393.337019999999</v>
      </c>
      <c r="I30" s="534">
        <v>10373.678169999999</v>
      </c>
      <c r="J30" s="534">
        <v>676760.88592999999</v>
      </c>
      <c r="K30" s="534">
        <v>522827.48047999991</v>
      </c>
      <c r="L30" s="534">
        <v>17917642.423740003</v>
      </c>
      <c r="M30" s="534">
        <v>866817.18438000011</v>
      </c>
      <c r="N30" s="534">
        <v>2796553.9529599999</v>
      </c>
      <c r="O30" s="534">
        <v>339472.49725999997</v>
      </c>
    </row>
    <row r="31" spans="1:15" ht="12.75" customHeight="1">
      <c r="A31" s="22" t="s">
        <v>352</v>
      </c>
      <c r="L31" s="135"/>
    </row>
    <row r="32" spans="1:15" ht="12.75" customHeight="1">
      <c r="B32" s="135"/>
      <c r="L32" s="135"/>
    </row>
    <row r="33" spans="1:15" ht="12.75" customHeight="1">
      <c r="A33" s="645" t="s">
        <v>90</v>
      </c>
    </row>
    <row r="34" spans="1:15" ht="12.75" customHeight="1">
      <c r="G34" s="35"/>
    </row>
    <row r="35" spans="1:15" ht="12.75" customHeight="1"/>
    <row r="36" spans="1:15" ht="12.75" customHeight="1"/>
    <row r="37" spans="1:15" ht="12.75" customHeight="1"/>
    <row r="38" spans="1:15" ht="12.75" customHeight="1"/>
    <row r="39" spans="1:15" ht="12.75" customHeight="1"/>
    <row r="46" spans="1:15">
      <c r="O46" s="271" t="s">
        <v>1119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09375" defaultRowHeight="13.2"/>
  <cols>
    <col min="1" max="1" width="10.88671875" style="327" customWidth="1"/>
    <col min="2" max="2" width="19.44140625" style="327" customWidth="1"/>
    <col min="3" max="16384" width="9.109375" style="327"/>
  </cols>
  <sheetData>
    <row r="1" spans="1:2">
      <c r="A1" s="150" t="s">
        <v>916</v>
      </c>
    </row>
    <row r="2" spans="1:2">
      <c r="A2" s="553" t="s">
        <v>917</v>
      </c>
    </row>
    <row r="4" spans="1:2">
      <c r="B4" s="65" t="s">
        <v>287</v>
      </c>
    </row>
    <row r="5" spans="1:2" ht="50.25" customHeight="1">
      <c r="A5" s="828" t="s">
        <v>919</v>
      </c>
      <c r="B5" s="828" t="s">
        <v>918</v>
      </c>
    </row>
    <row r="6" spans="1:2" ht="15" customHeight="1">
      <c r="A6" s="846">
        <v>42735</v>
      </c>
      <c r="B6" s="847">
        <v>40389.062909999993</v>
      </c>
    </row>
    <row r="7" spans="1:2" ht="15" customHeight="1">
      <c r="A7" s="846">
        <v>42825</v>
      </c>
      <c r="B7" s="847">
        <v>37713.038419999997</v>
      </c>
    </row>
    <row r="8" spans="1:2" ht="15" customHeight="1">
      <c r="A8" s="846">
        <v>42916</v>
      </c>
      <c r="B8" s="847">
        <v>142490.68692000001</v>
      </c>
    </row>
    <row r="9" spans="1:2" ht="15" customHeight="1">
      <c r="A9" s="846">
        <v>43008</v>
      </c>
      <c r="B9" s="847">
        <v>137477.17043999996</v>
      </c>
    </row>
    <row r="10" spans="1:2" ht="15" customHeight="1">
      <c r="A10" s="846">
        <v>43100</v>
      </c>
      <c r="B10" s="847">
        <v>132862.53498</v>
      </c>
    </row>
    <row r="11" spans="1:2" ht="15" customHeight="1">
      <c r="A11" s="846">
        <v>43190</v>
      </c>
      <c r="B11" s="847">
        <v>129902.28234000001</v>
      </c>
    </row>
    <row r="12" spans="1:2" ht="15" customHeight="1">
      <c r="A12" s="846">
        <v>43281</v>
      </c>
      <c r="B12" s="847">
        <v>125814.01814</v>
      </c>
    </row>
    <row r="13" spans="1:2" ht="15" customHeight="1">
      <c r="A13" s="846">
        <v>43373</v>
      </c>
      <c r="B13" s="847">
        <v>121555.80378999999</v>
      </c>
    </row>
    <row r="14" spans="1:2" ht="15" customHeight="1">
      <c r="A14" s="846">
        <v>43465</v>
      </c>
      <c r="B14" s="847">
        <v>116784.54037</v>
      </c>
    </row>
    <row r="15" spans="1:2" ht="15" customHeight="1">
      <c r="A15" s="846">
        <v>43555</v>
      </c>
      <c r="B15" s="847">
        <v>111231.46580000001</v>
      </c>
    </row>
    <row r="16" spans="1:2">
      <c r="A16" s="846">
        <v>43646</v>
      </c>
      <c r="B16" s="847">
        <v>106331.236</v>
      </c>
    </row>
    <row r="17" spans="1:2">
      <c r="A17" s="846">
        <v>43738</v>
      </c>
      <c r="B17" s="847">
        <v>100790.925</v>
      </c>
    </row>
    <row r="18" spans="1:2">
      <c r="A18" s="846">
        <v>43830</v>
      </c>
      <c r="B18" s="847">
        <v>96919.634150000013</v>
      </c>
    </row>
    <row r="19" spans="1:2">
      <c r="A19" s="846">
        <v>43921</v>
      </c>
      <c r="B19" s="847">
        <v>93745.450159999978</v>
      </c>
    </row>
    <row r="20" spans="1:2">
      <c r="A20" s="846">
        <v>44012</v>
      </c>
      <c r="B20" s="847">
        <v>96794.109760000007</v>
      </c>
    </row>
    <row r="21" spans="1:2">
      <c r="A21" s="22" t="s">
        <v>920</v>
      </c>
      <c r="B21" s="855"/>
    </row>
    <row r="55" spans="8:8">
      <c r="H55" s="35" t="s">
        <v>1120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0"/>
  <sheetViews>
    <sheetView showGridLines="0" zoomScaleNormal="100" workbookViewId="0"/>
  </sheetViews>
  <sheetFormatPr defaultColWidth="9.109375" defaultRowHeight="13.2"/>
  <cols>
    <col min="1" max="1" width="56.44140625" style="56" customWidth="1"/>
    <col min="2" max="3" width="10.88671875" style="56" bestFit="1" customWidth="1"/>
    <col min="4" max="5" width="10.88671875" style="56" customWidth="1"/>
    <col min="6" max="8" width="9.109375" style="56"/>
    <col min="9" max="9" width="23.88671875" style="56" customWidth="1"/>
    <col min="10" max="10" width="12.88671875" style="56" customWidth="1"/>
    <col min="11" max="11" width="12.109375" style="56" customWidth="1"/>
    <col min="12" max="16384" width="9.109375" style="56"/>
  </cols>
  <sheetData>
    <row r="1" spans="1:11" ht="15" customHeight="1">
      <c r="A1" s="639" t="s">
        <v>774</v>
      </c>
      <c r="B1" s="541"/>
      <c r="C1" s="541"/>
      <c r="D1" s="542" t="s">
        <v>1398</v>
      </c>
    </row>
    <row r="2" spans="1:11" ht="15" customHeight="1">
      <c r="A2" s="555" t="s">
        <v>775</v>
      </c>
      <c r="B2" s="541"/>
      <c r="C2" s="548"/>
      <c r="D2" s="549" t="s">
        <v>1399</v>
      </c>
    </row>
    <row r="3" spans="1:11" ht="15" customHeight="1">
      <c r="A3" s="550"/>
      <c r="B3" s="541"/>
      <c r="C3" s="548"/>
      <c r="D3" s="549"/>
    </row>
    <row r="4" spans="1:11" ht="15" customHeight="1">
      <c r="A4" s="150" t="s">
        <v>776</v>
      </c>
      <c r="B4" s="541"/>
      <c r="C4" s="548"/>
      <c r="D4" s="549"/>
    </row>
    <row r="5" spans="1:11" ht="15" customHeight="1">
      <c r="A5" s="550" t="s">
        <v>777</v>
      </c>
      <c r="B5" s="541"/>
      <c r="C5" s="548"/>
      <c r="D5" s="549"/>
    </row>
    <row r="6" spans="1:11" ht="15" customHeight="1">
      <c r="A6" s="549" t="s">
        <v>778</v>
      </c>
      <c r="B6" s="848">
        <v>44104</v>
      </c>
      <c r="C6" s="548"/>
      <c r="D6" s="549"/>
    </row>
    <row r="7" spans="1:11" ht="21.6">
      <c r="A7" s="648" t="s">
        <v>286</v>
      </c>
      <c r="B7" s="540">
        <v>4</v>
      </c>
      <c r="C7" s="649"/>
      <c r="D7" s="650"/>
      <c r="H7" s="150"/>
      <c r="I7" s="339"/>
      <c r="J7" s="340"/>
      <c r="K7" s="340"/>
    </row>
    <row r="8" spans="1:11">
      <c r="B8" s="241"/>
      <c r="C8" s="242"/>
      <c r="D8" s="240"/>
      <c r="E8" s="243"/>
      <c r="H8" s="550"/>
      <c r="I8" s="338"/>
      <c r="J8" s="338"/>
      <c r="K8" s="338"/>
    </row>
    <row r="9" spans="1:11">
      <c r="A9" s="230" t="s">
        <v>779</v>
      </c>
    </row>
    <row r="10" spans="1:11">
      <c r="A10" s="551" t="s">
        <v>780</v>
      </c>
    </row>
    <row r="11" spans="1:11" ht="12.75" customHeight="1">
      <c r="A11"/>
      <c r="B11"/>
      <c r="C11"/>
      <c r="D11" s="65" t="s">
        <v>287</v>
      </c>
    </row>
    <row r="12" spans="1:11" ht="22.5" customHeight="1">
      <c r="A12" s="1196" t="s">
        <v>291</v>
      </c>
      <c r="B12" s="537" t="s">
        <v>288</v>
      </c>
      <c r="C12" s="1196" t="s">
        <v>289</v>
      </c>
      <c r="D12" s="1196" t="s">
        <v>290</v>
      </c>
    </row>
    <row r="13" spans="1:11" ht="22.5" customHeight="1">
      <c r="A13" s="1197"/>
      <c r="B13" s="538">
        <v>44104</v>
      </c>
      <c r="C13" s="1196"/>
      <c r="D13" s="1196"/>
      <c r="E13" s="338"/>
    </row>
    <row r="14" spans="1:11" ht="14.4">
      <c r="A14" s="486" t="s">
        <v>292</v>
      </c>
      <c r="B14" s="483">
        <v>29563.594579999997</v>
      </c>
      <c r="C14" s="484">
        <v>0.16371500109448345</v>
      </c>
      <c r="D14" s="483">
        <v>4159.0973000000013</v>
      </c>
      <c r="F14" s="53"/>
    </row>
    <row r="15" spans="1:11">
      <c r="A15" s="486" t="s">
        <v>293</v>
      </c>
      <c r="B15" s="483">
        <v>347438.62956999999</v>
      </c>
      <c r="C15" s="484">
        <v>-0.2708692053692785</v>
      </c>
      <c r="D15" s="483">
        <v>-129072.07623000006</v>
      </c>
    </row>
    <row r="16" spans="1:11" ht="20.399999999999999">
      <c r="A16" s="489" t="s">
        <v>294</v>
      </c>
      <c r="B16" s="483">
        <v>1018.9925999999999</v>
      </c>
      <c r="C16" s="484">
        <v>0.20418948956163974</v>
      </c>
      <c r="D16" s="483">
        <v>172.78640999999993</v>
      </c>
      <c r="F16" s="53"/>
    </row>
    <row r="17" spans="1:4">
      <c r="A17" s="651" t="s">
        <v>296</v>
      </c>
      <c r="B17" s="652">
        <v>378021.21675000002</v>
      </c>
      <c r="C17" s="653">
        <v>-0.24811011788100526</v>
      </c>
      <c r="D17" s="652">
        <v>-124740.19252000004</v>
      </c>
    </row>
    <row r="18" spans="1:4">
      <c r="A18" s="486" t="s">
        <v>295</v>
      </c>
      <c r="B18" s="487">
        <v>58837.736799999999</v>
      </c>
      <c r="C18" s="488">
        <v>-0.47704458285081192</v>
      </c>
      <c r="D18" s="487">
        <v>-53672.306830000001</v>
      </c>
    </row>
    <row r="19" spans="1:4">
      <c r="A19" s="486" t="s">
        <v>301</v>
      </c>
      <c r="B19" s="483">
        <v>0</v>
      </c>
      <c r="C19" s="488">
        <v>0</v>
      </c>
      <c r="D19" s="539">
        <v>0</v>
      </c>
    </row>
    <row r="20" spans="1:4">
      <c r="A20" s="486" t="s">
        <v>297</v>
      </c>
      <c r="B20" s="483">
        <v>11016.652759999999</v>
      </c>
      <c r="C20" s="484">
        <v>0.22423490188444772</v>
      </c>
      <c r="D20" s="483">
        <v>2017.8464499999991</v>
      </c>
    </row>
    <row r="21" spans="1:4">
      <c r="A21" s="486" t="s">
        <v>298</v>
      </c>
      <c r="B21" s="483">
        <v>307314.45575000002</v>
      </c>
      <c r="C21" s="484">
        <v>-0.19240350445090723</v>
      </c>
      <c r="D21" s="483">
        <v>-73215.248679999902</v>
      </c>
    </row>
    <row r="22" spans="1:4" ht="20.399999999999999">
      <c r="A22" s="489" t="s">
        <v>299</v>
      </c>
      <c r="B22" s="483">
        <v>852.37143999999989</v>
      </c>
      <c r="C22" s="484">
        <v>0.17917363498538896</v>
      </c>
      <c r="D22" s="483">
        <v>129.51653999999985</v>
      </c>
    </row>
    <row r="23" spans="1:4">
      <c r="A23" s="651" t="s">
        <v>300</v>
      </c>
      <c r="B23" s="654">
        <v>378021.21675000002</v>
      </c>
      <c r="C23" s="655">
        <v>-0.24811011788100526</v>
      </c>
      <c r="D23" s="654">
        <v>-124740.19252000004</v>
      </c>
    </row>
    <row r="24" spans="1:4">
      <c r="A24" s="22" t="s">
        <v>1153</v>
      </c>
    </row>
    <row r="25" spans="1:4">
      <c r="A25" s="22" t="s">
        <v>1152</v>
      </c>
    </row>
    <row r="26" spans="1:4">
      <c r="A26" s="22"/>
    </row>
    <row r="27" spans="1:4">
      <c r="A27" s="231" t="s">
        <v>781</v>
      </c>
    </row>
    <row r="28" spans="1:4">
      <c r="A28" s="552" t="s">
        <v>782</v>
      </c>
    </row>
    <row r="29" spans="1:4">
      <c r="D29" s="65" t="s">
        <v>287</v>
      </c>
    </row>
    <row r="30" spans="1:4" ht="24" customHeight="1">
      <c r="A30" s="1196" t="s">
        <v>291</v>
      </c>
      <c r="B30" s="537" t="s">
        <v>303</v>
      </c>
      <c r="C30" s="1196" t="s">
        <v>289</v>
      </c>
      <c r="D30" s="1196" t="s">
        <v>290</v>
      </c>
    </row>
    <row r="31" spans="1:4">
      <c r="A31" s="1197"/>
      <c r="B31" s="538" t="s">
        <v>1407</v>
      </c>
      <c r="C31" s="1196"/>
      <c r="D31" s="1196"/>
    </row>
    <row r="32" spans="1:4">
      <c r="A32" s="489" t="s">
        <v>304</v>
      </c>
      <c r="B32" s="543">
        <v>10047.169800000001</v>
      </c>
      <c r="C32" s="484">
        <v>-0.24910506394381135</v>
      </c>
      <c r="D32" s="483">
        <v>-3333.0906299999988</v>
      </c>
    </row>
    <row r="33" spans="1:4">
      <c r="A33" s="489" t="s">
        <v>305</v>
      </c>
      <c r="B33" s="543">
        <v>4832.2666799999997</v>
      </c>
      <c r="C33" s="484">
        <v>-0.44873195376847175</v>
      </c>
      <c r="D33" s="483">
        <v>-3933.4630100000004</v>
      </c>
    </row>
    <row r="34" spans="1:4">
      <c r="A34" s="489" t="s">
        <v>306</v>
      </c>
      <c r="B34" s="543">
        <v>5214.903119999999</v>
      </c>
      <c r="C34" s="484">
        <v>0.13010475253654913</v>
      </c>
      <c r="D34" s="483">
        <v>600.37237999999888</v>
      </c>
    </row>
    <row r="35" spans="1:4">
      <c r="A35" s="489" t="s">
        <v>307</v>
      </c>
      <c r="B35" s="543">
        <v>5857.8109000000004</v>
      </c>
      <c r="C35" s="484">
        <v>-0.29804145385963987</v>
      </c>
      <c r="D35" s="483">
        <v>-2487.14185</v>
      </c>
    </row>
    <row r="36" spans="1:4">
      <c r="A36" s="489" t="s">
        <v>308</v>
      </c>
      <c r="B36" s="543">
        <v>1790.3710600000004</v>
      </c>
      <c r="C36" s="484">
        <v>0.40588405438732794</v>
      </c>
      <c r="D36" s="483">
        <v>516.88691000000017</v>
      </c>
    </row>
    <row r="37" spans="1:4" ht="20.399999999999999">
      <c r="A37" s="489" t="s">
        <v>309</v>
      </c>
      <c r="B37" s="543">
        <v>4067.43984</v>
      </c>
      <c r="C37" s="544">
        <v>-0.42480974319818093</v>
      </c>
      <c r="D37" s="483">
        <v>-3004.0287600000001</v>
      </c>
    </row>
    <row r="38" spans="1:4">
      <c r="A38" s="489" t="s">
        <v>311</v>
      </c>
      <c r="B38" s="543">
        <v>9417.9428900000003</v>
      </c>
      <c r="C38" s="484">
        <v>6.2211307743742526E-2</v>
      </c>
      <c r="D38" s="483">
        <v>551.58756000000176</v>
      </c>
    </row>
    <row r="39" spans="1:4">
      <c r="A39" s="489" t="s">
        <v>310</v>
      </c>
      <c r="B39" s="543">
        <v>14754.45174</v>
      </c>
      <c r="C39" s="484">
        <v>4.662945580867358E-2</v>
      </c>
      <c r="D39" s="483">
        <v>657.34062000000085</v>
      </c>
    </row>
    <row r="40" spans="1:4" ht="20.399999999999999">
      <c r="A40" s="489" t="s">
        <v>312</v>
      </c>
      <c r="B40" s="543">
        <v>-5336.5088500000002</v>
      </c>
      <c r="C40" s="544">
        <v>2.0217548714886572E-2</v>
      </c>
      <c r="D40" s="483">
        <v>-105.75306</v>
      </c>
    </row>
    <row r="41" spans="1:4">
      <c r="A41" s="489" t="s">
        <v>314</v>
      </c>
      <c r="B41" s="543">
        <v>25322.923589999999</v>
      </c>
      <c r="C41" s="484">
        <v>-0.17222539335561513</v>
      </c>
      <c r="D41" s="483">
        <v>-5268.6449199999988</v>
      </c>
    </row>
    <row r="42" spans="1:4">
      <c r="A42" s="489" t="s">
        <v>313</v>
      </c>
      <c r="B42" s="543">
        <v>21377.089479999999</v>
      </c>
      <c r="C42" s="484">
        <v>-0.11431879064326285</v>
      </c>
      <c r="D42" s="483">
        <v>-2759.2354799999994</v>
      </c>
    </row>
    <row r="43" spans="1:4" ht="20.399999999999999">
      <c r="A43" s="489" t="s">
        <v>315</v>
      </c>
      <c r="B43" s="543">
        <v>3945.8341100000002</v>
      </c>
      <c r="C43" s="544">
        <v>-0.38873969983673201</v>
      </c>
      <c r="D43" s="483">
        <v>-2509.4094400000008</v>
      </c>
    </row>
    <row r="44" spans="1:4">
      <c r="A44" s="489" t="s">
        <v>318</v>
      </c>
      <c r="B44" s="543">
        <v>281.04005000000001</v>
      </c>
      <c r="C44" s="544">
        <v>-0.35485333096736749</v>
      </c>
      <c r="D44" s="483">
        <v>-154.58190000000002</v>
      </c>
    </row>
    <row r="45" spans="1:4" ht="20.399999999999999">
      <c r="A45" s="656" t="s">
        <v>316</v>
      </c>
      <c r="B45" s="657">
        <v>3664.7940600000002</v>
      </c>
      <c r="C45" s="658">
        <v>-0.39119195465708334</v>
      </c>
      <c r="D45" s="652">
        <v>-2354.8275399999993</v>
      </c>
    </row>
    <row r="46" spans="1:4">
      <c r="A46" s="22" t="s">
        <v>317</v>
      </c>
    </row>
    <row r="48" spans="1:4">
      <c r="A48" s="231" t="s">
        <v>1017</v>
      </c>
    </row>
    <row r="49" spans="1:5">
      <c r="A49" s="552" t="s">
        <v>784</v>
      </c>
    </row>
    <row r="50" spans="1:5">
      <c r="B50" s="65" t="s">
        <v>287</v>
      </c>
    </row>
    <row r="51" spans="1:5" ht="20.399999999999999">
      <c r="A51" s="1196" t="s">
        <v>291</v>
      </c>
      <c r="B51" s="537" t="s">
        <v>303</v>
      </c>
      <c r="C51" s="232"/>
      <c r="D51" s="1198"/>
      <c r="E51" s="1198"/>
    </row>
    <row r="52" spans="1:5">
      <c r="A52" s="1197"/>
      <c r="B52" s="538" t="s">
        <v>1407</v>
      </c>
      <c r="C52" s="233"/>
      <c r="D52" s="1198"/>
      <c r="E52" s="1198"/>
    </row>
    <row r="53" spans="1:5">
      <c r="A53" s="545" t="s">
        <v>319</v>
      </c>
      <c r="B53" s="546">
        <v>478094.39750999998</v>
      </c>
      <c r="C53" s="234"/>
      <c r="D53" s="235"/>
      <c r="E53" s="236"/>
    </row>
    <row r="54" spans="1:5" ht="20.399999999999999">
      <c r="A54" s="489" t="s">
        <v>320</v>
      </c>
      <c r="B54" s="546">
        <v>61943.37962</v>
      </c>
      <c r="C54" s="234"/>
      <c r="D54" s="235"/>
      <c r="E54" s="236"/>
    </row>
    <row r="55" spans="1:5" ht="20.399999999999999">
      <c r="A55" s="489" t="s">
        <v>321</v>
      </c>
      <c r="B55" s="546">
        <v>113323.27387999999</v>
      </c>
      <c r="C55" s="234"/>
      <c r="D55" s="235"/>
      <c r="E55" s="236"/>
    </row>
    <row r="56" spans="1:5">
      <c r="A56" s="659" t="s">
        <v>322</v>
      </c>
      <c r="B56" s="660">
        <v>653361.05100999994</v>
      </c>
      <c r="C56" s="237"/>
      <c r="D56" s="238"/>
      <c r="E56" s="239"/>
    </row>
    <row r="57" spans="1:5">
      <c r="A57" s="22" t="s">
        <v>302</v>
      </c>
    </row>
    <row r="58" spans="1:5">
      <c r="A58" s="22"/>
    </row>
    <row r="59" spans="1:5">
      <c r="A59" s="231" t="s">
        <v>785</v>
      </c>
    </row>
    <row r="60" spans="1:5">
      <c r="A60" s="552" t="s">
        <v>786</v>
      </c>
    </row>
    <row r="61" spans="1:5">
      <c r="A61" s="22"/>
      <c r="B61" s="65" t="s">
        <v>287</v>
      </c>
    </row>
    <row r="62" spans="1:5" ht="20.399999999999999">
      <c r="A62" s="1196" t="s">
        <v>291</v>
      </c>
      <c r="B62" s="537" t="s">
        <v>288</v>
      </c>
    </row>
    <row r="63" spans="1:5">
      <c r="A63" s="1197"/>
      <c r="B63" s="538">
        <v>44104</v>
      </c>
    </row>
    <row r="64" spans="1:5">
      <c r="A64" s="545" t="s">
        <v>323</v>
      </c>
      <c r="B64" s="546">
        <v>118014.44073999999</v>
      </c>
    </row>
    <row r="65" spans="1:5" ht="20.399999999999999">
      <c r="A65" s="489" t="s">
        <v>320</v>
      </c>
      <c r="B65" s="546">
        <v>30325.39661</v>
      </c>
    </row>
    <row r="66" spans="1:5" ht="20.399999999999999">
      <c r="A66" s="489" t="s">
        <v>321</v>
      </c>
      <c r="B66" s="546">
        <v>55010.167449999994</v>
      </c>
    </row>
    <row r="67" spans="1:5">
      <c r="A67" s="659" t="s">
        <v>324</v>
      </c>
      <c r="B67" s="660">
        <v>203350.0048</v>
      </c>
    </row>
    <row r="68" spans="1:5">
      <c r="A68" s="22" t="s">
        <v>317</v>
      </c>
    </row>
    <row r="70" spans="1:5">
      <c r="A70" s="645" t="s">
        <v>90</v>
      </c>
      <c r="E70" s="35" t="s">
        <v>1537</v>
      </c>
    </row>
  </sheetData>
  <mergeCells count="10">
    <mergeCell ref="A62:A63"/>
    <mergeCell ref="A51:A52"/>
    <mergeCell ref="D51:D52"/>
    <mergeCell ref="E51:E52"/>
    <mergeCell ref="A12:A13"/>
    <mergeCell ref="D12:D13"/>
    <mergeCell ref="A30:A31"/>
    <mergeCell ref="D30:D31"/>
    <mergeCell ref="C12:C13"/>
    <mergeCell ref="C30:C31"/>
  </mergeCells>
  <hyperlinks>
    <hyperlink ref="A70" location="'2 Sadržaj'!A1" display="Sadržaj / Contents"/>
  </hyperlinks>
  <pageMargins left="0.7" right="0.7" top="0.75" bottom="0.75" header="0.3" footer="0.3"/>
  <pageSetup paperSize="9" scale="71" orientation="portrait" r:id="rId1"/>
  <rowBreaks count="1" manualBreakCount="1">
    <brk id="70"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09375" defaultRowHeight="11.4"/>
  <cols>
    <col min="1" max="1" width="11" style="827" customWidth="1"/>
    <col min="2" max="2" width="19.44140625" style="827" customWidth="1"/>
    <col min="3" max="16384" width="9.109375" style="827"/>
  </cols>
  <sheetData>
    <row r="1" spans="1:2" ht="13.2">
      <c r="A1" s="150" t="s">
        <v>921</v>
      </c>
    </row>
    <row r="2" spans="1:2">
      <c r="A2" s="553" t="s">
        <v>922</v>
      </c>
    </row>
    <row r="4" spans="1:2">
      <c r="B4" s="65" t="s">
        <v>287</v>
      </c>
    </row>
    <row r="5" spans="1:2" ht="46.8">
      <c r="A5" s="831" t="s">
        <v>919</v>
      </c>
      <c r="B5" s="831" t="s">
        <v>923</v>
      </c>
    </row>
    <row r="6" spans="1:2">
      <c r="A6" s="830">
        <v>42735</v>
      </c>
      <c r="B6" s="829">
        <v>1203495.0464000001</v>
      </c>
    </row>
    <row r="7" spans="1:2">
      <c r="A7" s="830">
        <v>42825</v>
      </c>
      <c r="B7" s="829">
        <v>1146319.70306</v>
      </c>
    </row>
    <row r="8" spans="1:2">
      <c r="A8" s="830">
        <v>42916</v>
      </c>
      <c r="B8" s="829">
        <v>877228.42964999995</v>
      </c>
    </row>
    <row r="9" spans="1:2">
      <c r="A9" s="830">
        <v>43008</v>
      </c>
      <c r="B9" s="829">
        <v>894151.84952999989</v>
      </c>
    </row>
    <row r="10" spans="1:2">
      <c r="A10" s="830">
        <v>43100</v>
      </c>
      <c r="B10" s="829">
        <v>1107262.56757</v>
      </c>
    </row>
    <row r="11" spans="1:2">
      <c r="A11" s="830">
        <v>43190</v>
      </c>
      <c r="B11" s="829">
        <v>900884.15221000009</v>
      </c>
    </row>
    <row r="12" spans="1:2">
      <c r="A12" s="830">
        <v>43281</v>
      </c>
      <c r="B12" s="829">
        <v>848211.15226999996</v>
      </c>
    </row>
    <row r="13" spans="1:2">
      <c r="A13" s="830">
        <v>43373</v>
      </c>
      <c r="B13" s="829">
        <v>810938.32378999994</v>
      </c>
    </row>
    <row r="14" spans="1:2">
      <c r="A14" s="830">
        <v>43465</v>
      </c>
      <c r="B14" s="829">
        <v>1130869.9720300001</v>
      </c>
    </row>
    <row r="15" spans="1:2">
      <c r="A15" s="830">
        <v>43555</v>
      </c>
      <c r="B15" s="829">
        <v>1115130.94731</v>
      </c>
    </row>
    <row r="16" spans="1:2">
      <c r="A16" s="830" t="s">
        <v>932</v>
      </c>
      <c r="B16" s="829">
        <v>963335.01599999995</v>
      </c>
    </row>
    <row r="17" spans="1:2">
      <c r="A17" s="830">
        <v>43738</v>
      </c>
      <c r="B17" s="829">
        <v>1183278.73</v>
      </c>
    </row>
    <row r="18" spans="1:2">
      <c r="A18" s="830">
        <v>43830</v>
      </c>
      <c r="B18" s="829">
        <v>1269940.3296900003</v>
      </c>
    </row>
    <row r="19" spans="1:2">
      <c r="A19" s="830">
        <v>43921</v>
      </c>
      <c r="B19" s="829">
        <v>1261623.8706100001</v>
      </c>
    </row>
    <row r="20" spans="1:2">
      <c r="A20" s="830">
        <v>44012</v>
      </c>
      <c r="B20" s="829">
        <v>1536281.7394600003</v>
      </c>
    </row>
    <row r="21" spans="1:2">
      <c r="A21" s="22" t="s">
        <v>920</v>
      </c>
      <c r="B21" s="856"/>
    </row>
    <row r="60" spans="8:8">
      <c r="H60" s="35" t="s">
        <v>1538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2"/>
  <sheetViews>
    <sheetView showGridLines="0" zoomScaleNormal="100" workbookViewId="0"/>
  </sheetViews>
  <sheetFormatPr defaultRowHeight="14.4"/>
  <cols>
    <col min="1" max="1" width="53.5546875" customWidth="1"/>
    <col min="2" max="2" width="13.88671875" customWidth="1"/>
    <col min="3" max="3" width="18.88671875" customWidth="1"/>
    <col min="4" max="4" width="14" customWidth="1"/>
    <col min="5" max="5" width="10" bestFit="1" customWidth="1"/>
    <col min="7" max="7" width="10.44140625" customWidth="1"/>
    <col min="8" max="8" width="10" bestFit="1" customWidth="1"/>
    <col min="9" max="10" width="9.88671875" customWidth="1"/>
    <col min="11" max="11" width="8" customWidth="1"/>
    <col min="12" max="12" width="7.5546875" customWidth="1"/>
    <col min="13" max="13" width="10.109375" customWidth="1"/>
    <col min="15" max="15" width="11.5546875" bestFit="1" customWidth="1"/>
  </cols>
  <sheetData>
    <row r="1" spans="1:13" ht="12.75" customHeight="1">
      <c r="A1" s="153" t="s">
        <v>804</v>
      </c>
      <c r="D1" s="140" t="str">
        <f>Naslovnica!A20</f>
        <v>Prosinac 2020.</v>
      </c>
    </row>
    <row r="2" spans="1:13" ht="12.75" customHeight="1">
      <c r="A2" s="581" t="s">
        <v>805</v>
      </c>
      <c r="D2" s="558" t="str">
        <f>Naslovnica!A24</f>
        <v>December 2020</v>
      </c>
    </row>
    <row r="3" spans="1:13" ht="12.75" customHeight="1"/>
    <row r="4" spans="1:13" ht="12.75" customHeight="1">
      <c r="D4" s="65" t="s">
        <v>363</v>
      </c>
      <c r="E4" s="311"/>
      <c r="F4" s="311"/>
      <c r="G4" s="311"/>
      <c r="J4" s="311"/>
      <c r="K4" s="311"/>
      <c r="L4" s="311"/>
      <c r="M4" s="311"/>
    </row>
    <row r="5" spans="1:13" ht="31.5" customHeight="1">
      <c r="A5" s="798"/>
      <c r="B5" s="799" t="str">
        <f>D1</f>
        <v>Prosinac 2020.</v>
      </c>
      <c r="C5" s="800" t="s">
        <v>701</v>
      </c>
      <c r="D5" s="800" t="s">
        <v>18</v>
      </c>
      <c r="E5" s="309"/>
      <c r="F5" s="310"/>
      <c r="G5" s="310"/>
      <c r="H5" s="309"/>
      <c r="I5" s="309"/>
      <c r="J5" s="309"/>
      <c r="K5" s="1083"/>
      <c r="L5" s="1083"/>
      <c r="M5" s="1083"/>
    </row>
    <row r="6" spans="1:13" s="272" customFormat="1" ht="22.8">
      <c r="A6" s="798"/>
      <c r="B6" s="801" t="str">
        <f>D2</f>
        <v>December 2020</v>
      </c>
      <c r="C6" s="801" t="s">
        <v>45</v>
      </c>
      <c r="D6" s="819" t="s">
        <v>281</v>
      </c>
      <c r="E6" s="309"/>
      <c r="F6" s="310"/>
      <c r="G6" s="310"/>
      <c r="H6" s="309"/>
      <c r="I6" s="309"/>
      <c r="J6" s="309"/>
      <c r="K6" s="1083"/>
      <c r="L6" s="1083"/>
      <c r="M6" s="1083"/>
    </row>
    <row r="7" spans="1:13" ht="22.8">
      <c r="A7" s="802" t="s">
        <v>862</v>
      </c>
      <c r="B7" s="803">
        <v>52008.854559999425</v>
      </c>
      <c r="C7" s="803">
        <v>31861.736190000134</v>
      </c>
      <c r="D7" s="803">
        <v>26728.173779998302</v>
      </c>
      <c r="E7" s="303"/>
      <c r="F7" s="310"/>
      <c r="G7" s="784"/>
      <c r="H7" s="303"/>
      <c r="I7" s="303"/>
      <c r="J7" s="303"/>
      <c r="K7" s="1083"/>
      <c r="L7" s="1083"/>
      <c r="M7" s="1083"/>
    </row>
    <row r="8" spans="1:13" s="272" customFormat="1">
      <c r="A8" s="804" t="s">
        <v>1021</v>
      </c>
      <c r="B8" s="805"/>
      <c r="C8" s="805"/>
      <c r="D8" s="805"/>
      <c r="E8" s="303"/>
      <c r="F8" s="303"/>
      <c r="G8" s="303"/>
      <c r="H8" s="303"/>
      <c r="I8" s="303"/>
      <c r="J8" s="303"/>
      <c r="K8" s="303"/>
      <c r="L8" s="303"/>
      <c r="M8" s="303"/>
    </row>
    <row r="9" spans="1:13" s="272" customFormat="1">
      <c r="A9" s="806" t="s">
        <v>863</v>
      </c>
      <c r="B9" s="803">
        <v>607280.44579000014</v>
      </c>
      <c r="C9" s="803">
        <v>34097.641930000158</v>
      </c>
      <c r="D9" s="803">
        <v>6870975.4484000001</v>
      </c>
      <c r="E9" s="303"/>
      <c r="F9" s="303"/>
      <c r="G9" s="303"/>
      <c r="H9" s="303"/>
      <c r="I9" s="303"/>
      <c r="J9" s="303"/>
      <c r="K9" s="303"/>
      <c r="L9" s="303"/>
      <c r="M9" s="303"/>
    </row>
    <row r="10" spans="1:13" s="272" customFormat="1">
      <c r="A10" s="806" t="s">
        <v>864</v>
      </c>
      <c r="B10" s="803">
        <v>373939.81891000003</v>
      </c>
      <c r="C10" s="803">
        <v>-68227.820569999982</v>
      </c>
      <c r="D10" s="803">
        <v>3991861.2050099997</v>
      </c>
      <c r="E10" s="303"/>
      <c r="F10" s="303"/>
      <c r="G10" s="303"/>
      <c r="H10" s="303"/>
      <c r="I10" s="303"/>
      <c r="J10" s="303"/>
      <c r="K10" s="303"/>
      <c r="L10" s="303"/>
      <c r="M10" s="303"/>
    </row>
    <row r="11" spans="1:13" s="272" customFormat="1" ht="22.8">
      <c r="A11" s="807" t="s">
        <v>865</v>
      </c>
      <c r="B11" s="803">
        <v>25574.22611</v>
      </c>
      <c r="C11" s="803">
        <v>-20328.261459999998</v>
      </c>
      <c r="D11" s="803">
        <v>292140.34818000003</v>
      </c>
      <c r="E11" s="303"/>
      <c r="F11" s="303"/>
      <c r="G11" s="303"/>
      <c r="H11" s="303"/>
      <c r="I11" s="303"/>
      <c r="J11" s="303"/>
      <c r="K11" s="303"/>
      <c r="L11" s="303"/>
      <c r="M11" s="303"/>
    </row>
    <row r="12" spans="1:13" s="272" customFormat="1">
      <c r="A12" s="806" t="s">
        <v>866</v>
      </c>
      <c r="B12" s="803">
        <v>1912.69508</v>
      </c>
      <c r="C12" s="803">
        <v>-873.30733999999984</v>
      </c>
      <c r="D12" s="803">
        <v>13586.677099999999</v>
      </c>
      <c r="E12" s="303"/>
      <c r="F12" s="303"/>
      <c r="G12" s="303"/>
      <c r="H12" s="303"/>
      <c r="I12" s="303"/>
      <c r="J12" s="303"/>
      <c r="K12" s="303"/>
      <c r="L12" s="303"/>
      <c r="M12" s="303"/>
    </row>
    <row r="13" spans="1:13" s="272" customFormat="1">
      <c r="A13" s="807" t="s">
        <v>867</v>
      </c>
      <c r="B13" s="803">
        <v>2331.39329</v>
      </c>
      <c r="C13" s="803">
        <v>72.008569999999963</v>
      </c>
      <c r="D13" s="803">
        <v>23027.714769999995</v>
      </c>
      <c r="E13" s="303"/>
      <c r="F13" s="303"/>
      <c r="G13" s="303"/>
      <c r="H13" s="303"/>
      <c r="I13" s="303"/>
      <c r="J13" s="303"/>
      <c r="K13" s="303"/>
      <c r="L13" s="303"/>
      <c r="M13" s="303"/>
    </row>
    <row r="14" spans="1:13" s="272" customFormat="1">
      <c r="A14" s="808" t="s">
        <v>868</v>
      </c>
      <c r="B14" s="809">
        <v>1011038.5791800002</v>
      </c>
      <c r="C14" s="809">
        <v>-55259.738869999885</v>
      </c>
      <c r="D14" s="809">
        <v>11191591.39346</v>
      </c>
      <c r="E14" s="303"/>
      <c r="F14" s="303"/>
      <c r="G14" s="303"/>
      <c r="H14" s="303"/>
      <c r="I14" s="303"/>
      <c r="J14" s="303"/>
      <c r="K14" s="303"/>
      <c r="L14" s="303"/>
      <c r="M14" s="303"/>
    </row>
    <row r="15" spans="1:13" s="272" customFormat="1">
      <c r="A15" s="804" t="s">
        <v>869</v>
      </c>
      <c r="B15" s="803"/>
      <c r="C15" s="803"/>
      <c r="D15" s="803"/>
      <c r="E15" s="303"/>
      <c r="F15" s="303"/>
      <c r="G15" s="303"/>
      <c r="H15" s="303"/>
      <c r="I15" s="303"/>
      <c r="J15" s="303"/>
      <c r="K15" s="303"/>
      <c r="L15" s="303"/>
      <c r="M15" s="303"/>
    </row>
    <row r="16" spans="1:13" s="272" customFormat="1">
      <c r="A16" s="806" t="s">
        <v>870</v>
      </c>
      <c r="B16" s="803">
        <v>3047.7139000000002</v>
      </c>
      <c r="C16" s="803">
        <v>98.159970000000158</v>
      </c>
      <c r="D16" s="803">
        <v>34322.681410000005</v>
      </c>
      <c r="E16" s="303"/>
      <c r="F16" s="303"/>
      <c r="G16" s="303"/>
      <c r="H16" s="303"/>
      <c r="I16" s="303"/>
      <c r="J16" s="303"/>
      <c r="K16" s="303"/>
      <c r="L16" s="303"/>
      <c r="M16" s="303"/>
    </row>
    <row r="17" spans="1:14" s="272" customFormat="1">
      <c r="A17" s="810" t="s">
        <v>871</v>
      </c>
      <c r="B17" s="803">
        <v>3047.68352</v>
      </c>
      <c r="C17" s="803">
        <v>100.04278999999997</v>
      </c>
      <c r="D17" s="803">
        <v>34320.400780000004</v>
      </c>
      <c r="E17" s="303"/>
      <c r="F17" s="303"/>
      <c r="G17" s="303"/>
      <c r="H17" s="303"/>
      <c r="I17" s="303"/>
      <c r="J17" s="303"/>
      <c r="K17" s="303"/>
      <c r="L17" s="303"/>
      <c r="M17" s="303"/>
    </row>
    <row r="18" spans="1:14" s="272" customFormat="1">
      <c r="A18" s="810" t="s">
        <v>872</v>
      </c>
      <c r="B18" s="811">
        <v>3.0379999999999997E-2</v>
      </c>
      <c r="C18" s="811">
        <v>-1.8828199999999999</v>
      </c>
      <c r="D18" s="803">
        <v>2.2806299999999999</v>
      </c>
      <c r="E18" s="303"/>
      <c r="F18" s="303"/>
      <c r="G18" s="303"/>
      <c r="H18" s="303"/>
      <c r="I18" s="303"/>
      <c r="J18" s="303"/>
      <c r="K18" s="303"/>
      <c r="L18" s="303"/>
      <c r="M18" s="303"/>
    </row>
    <row r="19" spans="1:14" s="272" customFormat="1">
      <c r="A19" s="806" t="s">
        <v>873</v>
      </c>
      <c r="B19" s="803">
        <v>841643.76756000007</v>
      </c>
      <c r="C19" s="803">
        <v>-5851.6632799998624</v>
      </c>
      <c r="D19" s="803">
        <v>9245541.3125199992</v>
      </c>
      <c r="E19" s="303"/>
      <c r="F19" s="303"/>
      <c r="G19" s="303"/>
      <c r="H19" s="303"/>
      <c r="I19" s="303"/>
      <c r="J19" s="303"/>
      <c r="K19" s="303"/>
      <c r="L19" s="303"/>
      <c r="M19" s="303"/>
    </row>
    <row r="20" spans="1:14" s="272" customFormat="1">
      <c r="A20" s="810" t="s">
        <v>874</v>
      </c>
      <c r="B20" s="803">
        <v>606481.90234000003</v>
      </c>
      <c r="C20" s="803">
        <v>19912.713550000102</v>
      </c>
      <c r="D20" s="803">
        <v>6829668.6600399995</v>
      </c>
      <c r="E20" s="303"/>
      <c r="F20" s="303"/>
      <c r="G20" s="303"/>
      <c r="H20" s="303"/>
      <c r="I20" s="303"/>
      <c r="J20" s="303"/>
      <c r="K20" s="303"/>
      <c r="L20" s="303"/>
      <c r="M20" s="303"/>
    </row>
    <row r="21" spans="1:14" s="272" customFormat="1">
      <c r="A21" s="810" t="s">
        <v>875</v>
      </c>
      <c r="B21" s="803">
        <v>235161.86522000001</v>
      </c>
      <c r="C21" s="803">
        <v>-25764.376829999994</v>
      </c>
      <c r="D21" s="803">
        <v>2415872.6524799997</v>
      </c>
      <c r="E21" s="303"/>
      <c r="F21" s="303"/>
      <c r="G21" s="303"/>
      <c r="H21" s="303"/>
      <c r="I21" s="303"/>
      <c r="J21" s="303"/>
      <c r="K21" s="303"/>
      <c r="L21" s="303"/>
      <c r="M21" s="303"/>
    </row>
    <row r="22" spans="1:14" s="272" customFormat="1" ht="22.8">
      <c r="A22" s="807" t="s">
        <v>876</v>
      </c>
      <c r="B22" s="803">
        <v>30846.407340000002</v>
      </c>
      <c r="C22" s="803">
        <v>5796.7938600000016</v>
      </c>
      <c r="D22" s="803">
        <v>343684.45616999996</v>
      </c>
      <c r="E22" s="303"/>
      <c r="F22" s="303"/>
      <c r="G22" s="303"/>
      <c r="H22" s="303"/>
      <c r="I22" s="303"/>
      <c r="J22" s="303"/>
      <c r="K22" s="303"/>
      <c r="L22" s="303"/>
      <c r="M22" s="303"/>
    </row>
    <row r="23" spans="1:14" s="272" customFormat="1">
      <c r="A23" s="807" t="s">
        <v>877</v>
      </c>
      <c r="B23" s="803">
        <v>154746.53337000002</v>
      </c>
      <c r="C23" s="803">
        <v>299.45652000003611</v>
      </c>
      <c r="D23" s="803">
        <v>1519928.7154699997</v>
      </c>
      <c r="E23" s="303"/>
      <c r="F23" s="303"/>
      <c r="G23" s="303"/>
      <c r="H23" s="303"/>
      <c r="I23" s="303"/>
      <c r="J23" s="303"/>
      <c r="K23" s="303"/>
      <c r="L23" s="303"/>
      <c r="M23" s="303"/>
    </row>
    <row r="24" spans="1:14" s="272" customFormat="1">
      <c r="A24" s="806" t="s">
        <v>878</v>
      </c>
      <c r="B24" s="803">
        <v>2331.39329</v>
      </c>
      <c r="C24" s="803">
        <v>72.008569999999963</v>
      </c>
      <c r="D24" s="803">
        <v>23027.714769999995</v>
      </c>
      <c r="E24" s="303"/>
      <c r="F24" s="303"/>
      <c r="G24" s="303"/>
      <c r="H24" s="303"/>
      <c r="I24" s="303"/>
      <c r="J24" s="303"/>
      <c r="K24" s="303"/>
      <c r="L24" s="303"/>
      <c r="M24" s="303"/>
    </row>
    <row r="25" spans="1:14" s="272" customFormat="1" ht="30.75" customHeight="1">
      <c r="A25" s="807" t="s">
        <v>879</v>
      </c>
      <c r="B25" s="803">
        <v>2764.7944199999997</v>
      </c>
      <c r="C25" s="803">
        <v>529.27237999999988</v>
      </c>
      <c r="D25" s="803">
        <v>24147.86304</v>
      </c>
      <c r="E25" s="303"/>
      <c r="F25" s="303"/>
      <c r="G25" s="303"/>
      <c r="H25" s="303"/>
      <c r="I25" s="303"/>
      <c r="J25" s="303"/>
      <c r="K25" s="303"/>
      <c r="L25" s="303"/>
      <c r="M25" s="303"/>
    </row>
    <row r="26" spans="1:14">
      <c r="A26" s="808" t="s">
        <v>880</v>
      </c>
      <c r="B26" s="809">
        <v>1035380.6098800001</v>
      </c>
      <c r="C26" s="809">
        <v>944.02802000008523</v>
      </c>
      <c r="D26" s="809">
        <v>11190652.743379999</v>
      </c>
      <c r="E26" s="304"/>
      <c r="F26" s="304"/>
      <c r="G26" s="304"/>
      <c r="H26" s="304"/>
      <c r="I26" s="304"/>
      <c r="J26" s="304"/>
      <c r="K26" s="305"/>
      <c r="L26" s="304"/>
      <c r="M26" s="304"/>
      <c r="N26" s="53"/>
    </row>
    <row r="27" spans="1:14">
      <c r="A27" s="374" t="s">
        <v>1020</v>
      </c>
      <c r="B27" s="803">
        <v>27666.823859999655</v>
      </c>
      <c r="C27" s="803">
        <v>-24342.03069999977</v>
      </c>
      <c r="D27" s="803">
        <v>27666.823859998956</v>
      </c>
      <c r="E27" s="304"/>
      <c r="F27" s="304"/>
      <c r="G27" s="304"/>
      <c r="H27" s="304"/>
      <c r="I27" s="304"/>
      <c r="J27" s="304"/>
      <c r="K27" s="305"/>
      <c r="L27" s="304"/>
      <c r="M27" s="304"/>
      <c r="N27" s="53"/>
    </row>
    <row r="28" spans="1:14" ht="12.75" customHeight="1">
      <c r="A28" s="13" t="s">
        <v>656</v>
      </c>
      <c r="B28" s="884"/>
      <c r="C28" s="890"/>
    </row>
    <row r="29" spans="1:14" s="272" customFormat="1" ht="12.75" customHeight="1">
      <c r="A29" s="48" t="s">
        <v>1019</v>
      </c>
      <c r="B29" s="884"/>
      <c r="C29" s="884"/>
    </row>
    <row r="30" spans="1:14" ht="12.75" customHeight="1">
      <c r="A30" s="889" t="s">
        <v>1038</v>
      </c>
    </row>
    <row r="31" spans="1:14" ht="12.75" customHeight="1">
      <c r="D31" s="8" t="str">
        <f>Naslovnica!A20</f>
        <v>Prosinac 2020.</v>
      </c>
    </row>
    <row r="32" spans="1:14" ht="12.75" customHeight="1">
      <c r="A32" s="354" t="s">
        <v>716</v>
      </c>
      <c r="B32" s="313"/>
      <c r="C32" s="313"/>
      <c r="D32" s="558" t="str">
        <f>Naslovnica!A24</f>
        <v>December 2020</v>
      </c>
      <c r="E32" s="272"/>
      <c r="G32" s="272"/>
      <c r="H32" s="272"/>
      <c r="I32" s="272"/>
    </row>
    <row r="33" spans="1:14" ht="12.75" customHeight="1">
      <c r="A33" s="581" t="s">
        <v>848</v>
      </c>
      <c r="B33" s="313"/>
      <c r="C33" s="313"/>
      <c r="D33" s="65" t="s">
        <v>655</v>
      </c>
      <c r="E33" s="272"/>
      <c r="F33" s="272"/>
      <c r="G33" s="272"/>
      <c r="H33" s="272"/>
      <c r="I33" s="272"/>
    </row>
    <row r="34" spans="1:14" ht="28.5" customHeight="1">
      <c r="A34" s="711"/>
      <c r="B34" s="799" t="str">
        <f>$D$1</f>
        <v>Prosinac 2020.</v>
      </c>
      <c r="C34" s="800" t="str">
        <f>$C$5</f>
        <v>Promjena u odnosu na prethodni mjesec</v>
      </c>
      <c r="D34" s="800" t="s">
        <v>18</v>
      </c>
      <c r="E34" s="272"/>
      <c r="F34" s="272"/>
      <c r="G34" s="272"/>
      <c r="H34" s="272"/>
      <c r="I34" s="272"/>
      <c r="J34" s="311"/>
      <c r="K34" s="311"/>
      <c r="L34" s="311"/>
      <c r="M34" s="311"/>
    </row>
    <row r="35" spans="1:14" s="272" customFormat="1" ht="22.8">
      <c r="A35" s="711"/>
      <c r="B35" s="801" t="str">
        <f>D2</f>
        <v>December 2020</v>
      </c>
      <c r="C35" s="801" t="s">
        <v>45</v>
      </c>
      <c r="D35" s="819" t="s">
        <v>281</v>
      </c>
      <c r="J35" s="311"/>
      <c r="K35" s="311"/>
      <c r="L35" s="311"/>
      <c r="M35" s="311"/>
    </row>
    <row r="36" spans="1:14" ht="26.4">
      <c r="A36" s="795" t="s">
        <v>847</v>
      </c>
      <c r="B36" s="350">
        <v>337162.80510000011</v>
      </c>
      <c r="C36" s="350">
        <v>-20744.429189999995</v>
      </c>
      <c r="D36" s="350">
        <v>290347.0230000001</v>
      </c>
      <c r="E36" s="309"/>
      <c r="F36" s="309"/>
      <c r="G36" s="309"/>
      <c r="H36" s="309"/>
      <c r="I36" s="310"/>
      <c r="J36" s="1083"/>
      <c r="K36" s="1083"/>
      <c r="L36" s="1085"/>
      <c r="M36" s="1083"/>
    </row>
    <row r="37" spans="1:14" ht="14.25" customHeight="1">
      <c r="A37" s="352" t="s">
        <v>839</v>
      </c>
      <c r="B37" s="350"/>
      <c r="C37" s="350"/>
      <c r="D37" s="350"/>
      <c r="E37" s="303"/>
      <c r="F37" s="303"/>
      <c r="G37" s="303"/>
      <c r="H37" s="303"/>
      <c r="I37" s="312"/>
      <c r="J37" s="1084"/>
      <c r="K37" s="1083"/>
      <c r="L37" s="1084"/>
      <c r="M37" s="1084"/>
    </row>
    <row r="38" spans="1:14">
      <c r="A38" s="353" t="s">
        <v>840</v>
      </c>
      <c r="B38" s="350">
        <v>30148.99163</v>
      </c>
      <c r="C38" s="350">
        <v>5989.6340899999996</v>
      </c>
      <c r="D38" s="350">
        <v>337018.70834000001</v>
      </c>
      <c r="E38" s="307"/>
      <c r="F38" s="307"/>
      <c r="G38" s="307"/>
      <c r="H38" s="307"/>
      <c r="I38" s="307"/>
      <c r="J38" s="307"/>
      <c r="K38" s="307"/>
      <c r="L38" s="307"/>
      <c r="M38" s="307"/>
      <c r="N38" s="53"/>
    </row>
    <row r="39" spans="1:14" ht="26.25" customHeight="1">
      <c r="A39" s="353" t="s">
        <v>841</v>
      </c>
      <c r="B39" s="350">
        <v>697.41570999999999</v>
      </c>
      <c r="C39" s="350">
        <v>-192.84022999999991</v>
      </c>
      <c r="D39" s="350">
        <v>6665.7478300000012</v>
      </c>
      <c r="E39" s="307"/>
      <c r="F39" s="307"/>
      <c r="G39" s="307"/>
      <c r="H39" s="307"/>
      <c r="I39" s="307"/>
      <c r="J39" s="307"/>
      <c r="K39" s="307"/>
      <c r="L39" s="307"/>
      <c r="M39" s="307"/>
      <c r="N39" s="53"/>
    </row>
    <row r="40" spans="1:14" s="272" customFormat="1" ht="26.4">
      <c r="A40" s="353" t="s">
        <v>842</v>
      </c>
      <c r="B40" s="350">
        <v>36.153129999999997</v>
      </c>
      <c r="C40" s="350">
        <v>-72.291769999999985</v>
      </c>
      <c r="D40" s="350">
        <v>580.00846999999999</v>
      </c>
      <c r="E40" s="307"/>
      <c r="F40" s="307"/>
      <c r="G40" s="307"/>
      <c r="H40" s="307"/>
      <c r="I40" s="307"/>
      <c r="J40" s="307"/>
      <c r="K40" s="307"/>
      <c r="L40" s="307"/>
      <c r="M40" s="307"/>
      <c r="N40" s="53"/>
    </row>
    <row r="41" spans="1:14" s="272" customFormat="1">
      <c r="A41" s="713" t="s">
        <v>843</v>
      </c>
      <c r="B41" s="712">
        <v>30882.56047</v>
      </c>
      <c r="C41" s="712">
        <v>5724.5020900000018</v>
      </c>
      <c r="D41" s="712">
        <v>344264.46464000002</v>
      </c>
      <c r="E41" s="307"/>
      <c r="F41" s="307"/>
      <c r="G41" s="307"/>
      <c r="H41" s="307"/>
      <c r="I41" s="307"/>
      <c r="J41" s="307"/>
      <c r="K41" s="307"/>
      <c r="L41" s="307"/>
      <c r="M41" s="307"/>
      <c r="N41" s="53"/>
    </row>
    <row r="42" spans="1:14" s="272" customFormat="1">
      <c r="A42" s="352" t="s">
        <v>844</v>
      </c>
      <c r="B42" s="350"/>
      <c r="C42" s="350"/>
      <c r="D42" s="350"/>
      <c r="E42" s="307"/>
      <c r="F42" s="307"/>
      <c r="G42" s="307"/>
      <c r="H42" s="307"/>
      <c r="I42" s="307"/>
      <c r="J42" s="307"/>
      <c r="K42" s="307"/>
      <c r="L42" s="307"/>
      <c r="M42" s="307"/>
      <c r="N42" s="53"/>
    </row>
    <row r="43" spans="1:14" ht="26.4">
      <c r="A43" s="353" t="s">
        <v>845</v>
      </c>
      <c r="B43" s="350">
        <v>25538.072980000001</v>
      </c>
      <c r="C43" s="350">
        <v>-20255.969690000002</v>
      </c>
      <c r="D43" s="350">
        <v>291560.33971000003</v>
      </c>
      <c r="E43" s="306"/>
      <c r="F43" s="306"/>
      <c r="G43" s="306"/>
      <c r="H43" s="306"/>
      <c r="I43" s="306"/>
      <c r="J43" s="306"/>
      <c r="K43" s="306"/>
      <c r="L43" s="306"/>
      <c r="M43" s="306"/>
      <c r="N43" s="53"/>
    </row>
    <row r="44" spans="1:14" ht="26.4">
      <c r="A44" s="353" t="s">
        <v>846</v>
      </c>
      <c r="B44" s="350">
        <v>36.153129999999997</v>
      </c>
      <c r="C44" s="350">
        <v>-72.291769999999985</v>
      </c>
      <c r="D44" s="350">
        <v>580.00846999999999</v>
      </c>
      <c r="E44" s="307"/>
      <c r="F44" s="307"/>
      <c r="G44" s="307"/>
      <c r="H44" s="307"/>
      <c r="I44" s="307"/>
      <c r="J44" s="307"/>
      <c r="K44" s="307"/>
      <c r="L44" s="307"/>
      <c r="M44" s="307"/>
      <c r="N44" s="44"/>
    </row>
    <row r="45" spans="1:14">
      <c r="A45" s="713" t="s">
        <v>843</v>
      </c>
      <c r="B45" s="712">
        <v>25574.22611</v>
      </c>
      <c r="C45" s="712">
        <v>-20328.261460000005</v>
      </c>
      <c r="D45" s="712">
        <v>292140.34818000003</v>
      </c>
      <c r="E45" s="306"/>
      <c r="F45" s="306"/>
      <c r="G45" s="306"/>
      <c r="H45" s="306"/>
      <c r="I45" s="306"/>
      <c r="J45" s="306"/>
      <c r="K45" s="306"/>
      <c r="L45" s="306"/>
      <c r="M45" s="306"/>
    </row>
    <row r="46" spans="1:14">
      <c r="A46" s="349" t="s">
        <v>838</v>
      </c>
      <c r="B46" s="350">
        <v>342471.13946000015</v>
      </c>
      <c r="C46" s="350">
        <v>5308.3343600000371</v>
      </c>
      <c r="D46" s="350">
        <v>342471.13946000015</v>
      </c>
      <c r="E46" s="308"/>
      <c r="F46" s="308"/>
      <c r="G46" s="308"/>
      <c r="H46" s="308"/>
      <c r="I46" s="308"/>
      <c r="J46" s="308"/>
      <c r="K46" s="308"/>
      <c r="L46" s="308"/>
      <c r="M46" s="308"/>
    </row>
    <row r="47" spans="1:14" ht="12.75" customHeight="1">
      <c r="A47" s="13" t="s">
        <v>656</v>
      </c>
    </row>
    <row r="48" spans="1:14" ht="12.75" customHeight="1"/>
    <row r="49" spans="1:1" ht="12.75" customHeight="1">
      <c r="A49" s="644" t="s">
        <v>90</v>
      </c>
    </row>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5:5" ht="12.75" customHeight="1"/>
    <row r="66" spans="5:5" ht="12.75" customHeight="1"/>
    <row r="67" spans="5:5" ht="12.75" customHeight="1"/>
    <row r="68" spans="5:5" ht="12.75" customHeight="1"/>
    <row r="69" spans="5:5" ht="12.75" customHeight="1"/>
    <row r="70" spans="5:5" ht="12.75" customHeight="1"/>
    <row r="71" spans="5:5" ht="12.75" customHeight="1"/>
    <row r="72" spans="5:5">
      <c r="E72" s="16" t="s">
        <v>881</v>
      </c>
    </row>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4.4"/>
  <cols>
    <col min="1" max="1" width="31.88671875" customWidth="1"/>
    <col min="2" max="2" width="11.109375" bestFit="1" customWidth="1"/>
    <col min="3" max="3" width="12.109375" customWidth="1"/>
    <col min="4" max="4" width="11.5546875" customWidth="1"/>
    <col min="5" max="6" width="12.109375" customWidth="1"/>
    <col min="7" max="7" width="13" customWidth="1"/>
  </cols>
  <sheetData>
    <row r="1" spans="1:7" ht="12.75" customHeight="1">
      <c r="A1" s="153" t="s">
        <v>717</v>
      </c>
      <c r="E1" s="140" t="str">
        <f>Naslovnica!A20</f>
        <v>Prosinac 2020.</v>
      </c>
    </row>
    <row r="2" spans="1:7" ht="12.75" customHeight="1">
      <c r="A2" s="581" t="s">
        <v>1022</v>
      </c>
      <c r="E2" s="558" t="str">
        <f>Naslovnica!A24</f>
        <v>December 2020</v>
      </c>
    </row>
    <row r="3" spans="1:7">
      <c r="A3" s="314"/>
      <c r="B3" s="309"/>
      <c r="C3" s="309"/>
      <c r="D3" s="65" t="s">
        <v>615</v>
      </c>
      <c r="F3" s="309"/>
      <c r="G3" s="315"/>
    </row>
    <row r="4" spans="1:7" ht="48.75" customHeight="1">
      <c r="A4" s="1086" t="s">
        <v>644</v>
      </c>
      <c r="B4" s="1088" t="s">
        <v>1023</v>
      </c>
      <c r="C4" s="1088"/>
      <c r="D4" s="1088"/>
      <c r="E4" s="797"/>
      <c r="F4" s="314"/>
      <c r="G4" s="314"/>
    </row>
    <row r="5" spans="1:7" ht="57">
      <c r="A5" s="1086"/>
      <c r="B5" s="714" t="s">
        <v>645</v>
      </c>
      <c r="C5" s="714" t="s">
        <v>646</v>
      </c>
      <c r="D5" s="714" t="s">
        <v>647</v>
      </c>
      <c r="E5" s="316"/>
      <c r="F5" s="316"/>
    </row>
    <row r="6" spans="1:7" ht="12.75" customHeight="1">
      <c r="A6" s="357" t="s">
        <v>131</v>
      </c>
      <c r="B6" s="358">
        <v>4367.4939899999999</v>
      </c>
      <c r="C6" s="358">
        <v>39621.579600000005</v>
      </c>
      <c r="D6" s="358">
        <v>129039.71906999998</v>
      </c>
      <c r="E6" s="317"/>
      <c r="F6" s="317"/>
      <c r="G6" s="53"/>
    </row>
    <row r="7" spans="1:7" ht="12.75" customHeight="1">
      <c r="A7" s="359" t="s">
        <v>132</v>
      </c>
      <c r="B7" s="358">
        <v>205937.24497</v>
      </c>
      <c r="C7" s="358">
        <v>2347353.8743999996</v>
      </c>
      <c r="D7" s="358">
        <v>32951208.945429988</v>
      </c>
      <c r="E7" s="317"/>
      <c r="F7" s="317"/>
      <c r="G7" s="53"/>
    </row>
    <row r="8" spans="1:7" ht="12.75" customHeight="1">
      <c r="A8" s="359" t="s">
        <v>133</v>
      </c>
      <c r="B8" s="358">
        <v>9705.5397300000004</v>
      </c>
      <c r="C8" s="358">
        <v>103620.35775</v>
      </c>
      <c r="D8" s="358">
        <v>429048.87831000006</v>
      </c>
      <c r="E8" s="317"/>
      <c r="F8" s="317"/>
      <c r="G8" s="53"/>
    </row>
    <row r="9" spans="1:7" ht="12.75" customHeight="1">
      <c r="A9" s="715" t="s">
        <v>274</v>
      </c>
      <c r="B9" s="716">
        <v>220010.27868999998</v>
      </c>
      <c r="C9" s="716">
        <v>2490595.8117499994</v>
      </c>
      <c r="D9" s="716">
        <v>33509297.542809986</v>
      </c>
      <c r="E9" s="318"/>
      <c r="F9" s="318"/>
      <c r="G9" s="53"/>
    </row>
    <row r="10" spans="1:7" ht="12.75" customHeight="1">
      <c r="A10" s="359" t="s">
        <v>134</v>
      </c>
      <c r="B10" s="358">
        <v>4109.4548800000002</v>
      </c>
      <c r="C10" s="358">
        <v>38132.211660000001</v>
      </c>
      <c r="D10" s="358">
        <v>70447.057279999979</v>
      </c>
      <c r="E10" s="317"/>
      <c r="F10" s="317"/>
      <c r="G10" s="53"/>
    </row>
    <row r="11" spans="1:7" ht="12.75" customHeight="1">
      <c r="A11" s="359" t="s">
        <v>135</v>
      </c>
      <c r="B11" s="358">
        <v>87918.510519999996</v>
      </c>
      <c r="C11" s="358">
        <v>991021.41373000015</v>
      </c>
      <c r="D11" s="358">
        <v>11430382.659149995</v>
      </c>
      <c r="E11" s="317"/>
      <c r="F11" s="317"/>
      <c r="G11" s="53"/>
    </row>
    <row r="12" spans="1:7" ht="12.75" customHeight="1">
      <c r="A12" s="359" t="s">
        <v>136</v>
      </c>
      <c r="B12" s="358">
        <v>2490.6819500000001</v>
      </c>
      <c r="C12" s="358">
        <v>26691.037429999997</v>
      </c>
      <c r="D12" s="358">
        <v>112010.62235000001</v>
      </c>
      <c r="E12" s="317"/>
      <c r="F12" s="317"/>
      <c r="G12" s="53"/>
    </row>
    <row r="13" spans="1:7" ht="12.75" customHeight="1">
      <c r="A13" s="715" t="s">
        <v>275</v>
      </c>
      <c r="B13" s="716">
        <v>94518.647349999999</v>
      </c>
      <c r="C13" s="716">
        <v>1055844.6628200002</v>
      </c>
      <c r="D13" s="716">
        <v>11612840.338779995</v>
      </c>
      <c r="E13" s="318"/>
      <c r="F13" s="318"/>
      <c r="G13" s="53"/>
    </row>
    <row r="14" spans="1:7" ht="12.75" customHeight="1">
      <c r="A14" s="359" t="s">
        <v>137</v>
      </c>
      <c r="B14" s="358">
        <v>5350.9735999999994</v>
      </c>
      <c r="C14" s="358">
        <v>39798.317860000003</v>
      </c>
      <c r="D14" s="358">
        <v>73569.698380000002</v>
      </c>
      <c r="E14" s="317"/>
      <c r="F14" s="317"/>
      <c r="G14" s="53"/>
    </row>
    <row r="15" spans="1:7" ht="12.75" customHeight="1">
      <c r="A15" s="359" t="s">
        <v>138</v>
      </c>
      <c r="B15" s="358">
        <v>103901.13656</v>
      </c>
      <c r="C15" s="358">
        <v>1183487.4766699998</v>
      </c>
      <c r="D15" s="358">
        <v>15067798.590999993</v>
      </c>
      <c r="E15" s="317"/>
      <c r="F15" s="317"/>
      <c r="G15" s="53"/>
    </row>
    <row r="16" spans="1:7" ht="12.75" customHeight="1">
      <c r="A16" s="359" t="s">
        <v>139</v>
      </c>
      <c r="B16" s="358">
        <v>3937.3062999999997</v>
      </c>
      <c r="C16" s="358">
        <v>41587.348539999999</v>
      </c>
      <c r="D16" s="358">
        <v>173680.84248999998</v>
      </c>
      <c r="E16" s="317"/>
      <c r="F16" s="317"/>
      <c r="G16" s="53"/>
    </row>
    <row r="17" spans="1:8" ht="12.75" customHeight="1">
      <c r="A17" s="715" t="s">
        <v>276</v>
      </c>
      <c r="B17" s="716">
        <v>113189.41645999999</v>
      </c>
      <c r="C17" s="716">
        <v>1264873.1430699998</v>
      </c>
      <c r="D17" s="716">
        <v>15315049.131869994</v>
      </c>
      <c r="E17" s="318"/>
      <c r="F17" s="318"/>
      <c r="G17" s="53"/>
    </row>
    <row r="18" spans="1:8" ht="12.75" customHeight="1">
      <c r="A18" s="359" t="s">
        <v>140</v>
      </c>
      <c r="B18" s="358">
        <v>3798.5589199999999</v>
      </c>
      <c r="C18" s="358">
        <v>33334.117420000002</v>
      </c>
      <c r="D18" s="358">
        <v>88651.109070000006</v>
      </c>
      <c r="E18" s="317"/>
      <c r="F18" s="317"/>
      <c r="G18" s="53"/>
    </row>
    <row r="19" spans="1:8" ht="12.75" customHeight="1">
      <c r="A19" s="359" t="s">
        <v>141</v>
      </c>
      <c r="B19" s="358">
        <v>166863.25912</v>
      </c>
      <c r="C19" s="358">
        <v>1900070.5676099996</v>
      </c>
      <c r="D19" s="358">
        <v>25828275.085290004</v>
      </c>
      <c r="E19" s="317"/>
      <c r="F19" s="317"/>
      <c r="G19" s="53"/>
    </row>
    <row r="20" spans="1:8" ht="12.75" customHeight="1">
      <c r="A20" s="359" t="s">
        <v>142</v>
      </c>
      <c r="B20" s="358">
        <v>8101.7417999999998</v>
      </c>
      <c r="C20" s="358">
        <v>84950.357369999983</v>
      </c>
      <c r="D20" s="358">
        <v>361434.91567000013</v>
      </c>
      <c r="E20" s="317"/>
      <c r="F20" s="317"/>
      <c r="G20" s="53"/>
    </row>
    <row r="21" spans="1:8" ht="12.75" customHeight="1">
      <c r="A21" s="715" t="s">
        <v>277</v>
      </c>
      <c r="B21" s="716">
        <v>178763.55984</v>
      </c>
      <c r="C21" s="716">
        <v>2018355.0423999997</v>
      </c>
      <c r="D21" s="716">
        <v>26278361.110030003</v>
      </c>
      <c r="E21" s="318"/>
      <c r="F21" s="318"/>
      <c r="G21" s="53"/>
    </row>
    <row r="22" spans="1:8" ht="12.75" customHeight="1">
      <c r="A22" s="360" t="s">
        <v>278</v>
      </c>
      <c r="B22" s="361">
        <v>17626.481390000001</v>
      </c>
      <c r="C22" s="361">
        <v>150886.22654</v>
      </c>
      <c r="D22" s="361">
        <v>361707.58379999996</v>
      </c>
      <c r="E22" s="318"/>
      <c r="F22" s="318"/>
      <c r="G22" s="53"/>
      <c r="H22" s="135"/>
    </row>
    <row r="23" spans="1:8" ht="12.75" customHeight="1">
      <c r="A23" s="360" t="s">
        <v>279</v>
      </c>
      <c r="B23" s="361">
        <v>564620.15116999997</v>
      </c>
      <c r="C23" s="361">
        <v>6421933.3324099984</v>
      </c>
      <c r="D23" s="361">
        <v>85277665.280869976</v>
      </c>
      <c r="E23" s="318"/>
      <c r="F23" s="318"/>
      <c r="G23" s="53"/>
      <c r="H23" s="135"/>
    </row>
    <row r="24" spans="1:8" ht="12.75" customHeight="1">
      <c r="A24" s="360" t="s">
        <v>280</v>
      </c>
      <c r="B24" s="361">
        <v>24235.269780000002</v>
      </c>
      <c r="C24" s="361">
        <v>256849.10108999998</v>
      </c>
      <c r="D24" s="361">
        <v>1076175.2588200001</v>
      </c>
      <c r="E24" s="318"/>
      <c r="F24" s="318"/>
      <c r="G24" s="53"/>
      <c r="H24" s="135"/>
    </row>
    <row r="25" spans="1:8">
      <c r="A25" s="717" t="s">
        <v>648</v>
      </c>
      <c r="B25" s="718">
        <v>606481.90233999991</v>
      </c>
      <c r="C25" s="718">
        <v>6829668.6600399986</v>
      </c>
      <c r="D25" s="718">
        <v>86715548.123489976</v>
      </c>
      <c r="E25" s="318"/>
      <c r="F25" s="318"/>
      <c r="H25" s="135"/>
    </row>
    <row r="26" spans="1:8" ht="21.75" customHeight="1">
      <c r="A26" s="1090" t="s">
        <v>23</v>
      </c>
      <c r="B26" s="1090"/>
      <c r="C26" s="1090"/>
      <c r="D26" s="1090"/>
      <c r="E26" s="1090"/>
      <c r="F26" s="815"/>
      <c r="G26" s="815"/>
    </row>
    <row r="27" spans="1:8" ht="21" customHeight="1">
      <c r="A27" s="1091" t="s">
        <v>24</v>
      </c>
      <c r="B27" s="1091"/>
      <c r="C27" s="1091"/>
      <c r="D27" s="1091"/>
      <c r="E27" s="1091"/>
      <c r="F27" s="816"/>
      <c r="G27" s="816"/>
    </row>
    <row r="28" spans="1:8" ht="12.75" customHeight="1"/>
    <row r="29" spans="1:8" ht="12.75" customHeight="1">
      <c r="A29" s="153" t="s">
        <v>718</v>
      </c>
      <c r="E29" s="140" t="str">
        <f>Naslovnica!A20</f>
        <v>Prosinac 2020.</v>
      </c>
    </row>
    <row r="30" spans="1:8" ht="12.75" customHeight="1">
      <c r="A30" s="581" t="s">
        <v>1035</v>
      </c>
      <c r="E30" s="558" t="str">
        <f>Naslovnica!A24</f>
        <v>December 2020</v>
      </c>
    </row>
    <row r="31" spans="1:8" ht="12.75" customHeight="1">
      <c r="D31" s="311"/>
      <c r="E31" s="65" t="s">
        <v>363</v>
      </c>
    </row>
    <row r="32" spans="1:8" ht="25.5" customHeight="1">
      <c r="A32" s="1086" t="s">
        <v>649</v>
      </c>
      <c r="B32" s="1089" t="s">
        <v>895</v>
      </c>
      <c r="C32" s="1089"/>
      <c r="D32" s="1089" t="s">
        <v>894</v>
      </c>
      <c r="E32" s="1089"/>
      <c r="F32" s="812"/>
      <c r="G32" s="812"/>
    </row>
    <row r="33" spans="1:6" ht="45.6">
      <c r="A33" s="1086"/>
      <c r="B33" s="714" t="s">
        <v>645</v>
      </c>
      <c r="C33" s="714" t="s">
        <v>650</v>
      </c>
      <c r="D33" s="714" t="s">
        <v>645</v>
      </c>
      <c r="E33" s="714" t="s">
        <v>650</v>
      </c>
    </row>
    <row r="34" spans="1:6">
      <c r="A34" s="357" t="s">
        <v>131</v>
      </c>
      <c r="B34" s="362">
        <v>21.950900000000001</v>
      </c>
      <c r="C34" s="362">
        <v>199.13202999999999</v>
      </c>
      <c r="D34" s="363">
        <v>3.3999999999999998E-3</v>
      </c>
      <c r="E34" s="364">
        <v>1.959E-2</v>
      </c>
    </row>
    <row r="35" spans="1:6" ht="12.75" customHeight="1">
      <c r="A35" s="359" t="s">
        <v>132</v>
      </c>
      <c r="B35" s="362">
        <v>1034.8641399999999</v>
      </c>
      <c r="C35" s="362">
        <v>11795.82602</v>
      </c>
      <c r="D35" s="363">
        <v>0</v>
      </c>
      <c r="E35" s="364">
        <v>4.5259999999999995E-2</v>
      </c>
      <c r="F35" s="53"/>
    </row>
    <row r="36" spans="1:6" ht="12.75" customHeight="1">
      <c r="A36" s="359" t="s">
        <v>133</v>
      </c>
      <c r="B36" s="362">
        <v>48.770110000000003</v>
      </c>
      <c r="C36" s="362">
        <v>520.69034999999997</v>
      </c>
      <c r="D36" s="363">
        <v>0</v>
      </c>
      <c r="E36" s="364">
        <v>1.88788</v>
      </c>
      <c r="F36" s="53"/>
    </row>
    <row r="37" spans="1:6" ht="12.75" customHeight="1">
      <c r="A37" s="715" t="s">
        <v>274</v>
      </c>
      <c r="B37" s="719">
        <v>1105.5851499999999</v>
      </c>
      <c r="C37" s="719">
        <v>12515.648400000002</v>
      </c>
      <c r="D37" s="720">
        <v>3.3999999999999998E-3</v>
      </c>
      <c r="E37" s="721">
        <v>1.9527300000000001</v>
      </c>
      <c r="F37" s="53"/>
    </row>
    <row r="38" spans="1:6" ht="12.75" customHeight="1">
      <c r="A38" s="359" t="s">
        <v>134</v>
      </c>
      <c r="B38" s="362">
        <v>20.655279999999998</v>
      </c>
      <c r="C38" s="362">
        <v>191.6574</v>
      </c>
      <c r="D38" s="363">
        <v>2.4700000000000004E-3</v>
      </c>
      <c r="E38" s="364">
        <v>5.5480000000000002E-2</v>
      </c>
      <c r="F38" s="53"/>
    </row>
    <row r="39" spans="1:6" ht="12.75" customHeight="1">
      <c r="A39" s="359" t="s">
        <v>135</v>
      </c>
      <c r="B39" s="362">
        <v>441.80815000000001</v>
      </c>
      <c r="C39" s="362">
        <v>4980.13627</v>
      </c>
      <c r="D39" s="363">
        <v>0</v>
      </c>
      <c r="E39" s="364">
        <v>3.3910000000000003E-2</v>
      </c>
      <c r="F39" s="53"/>
    </row>
    <row r="40" spans="1:6" ht="12.75" customHeight="1">
      <c r="A40" s="359" t="s">
        <v>136</v>
      </c>
      <c r="B40" s="362">
        <v>12.515979999999999</v>
      </c>
      <c r="C40" s="362">
        <v>134.12389000000002</v>
      </c>
      <c r="D40" s="363">
        <v>0</v>
      </c>
      <c r="E40" s="364">
        <v>0</v>
      </c>
      <c r="F40" s="53"/>
    </row>
    <row r="41" spans="1:6" ht="12.75" customHeight="1">
      <c r="A41" s="715" t="s">
        <v>275</v>
      </c>
      <c r="B41" s="719">
        <v>474.97941000000003</v>
      </c>
      <c r="C41" s="719">
        <v>5305.9175599999999</v>
      </c>
      <c r="D41" s="720">
        <v>2.4700000000000004E-3</v>
      </c>
      <c r="E41" s="721">
        <v>8.9389999999999997E-2</v>
      </c>
      <c r="F41" s="53"/>
    </row>
    <row r="42" spans="1:6" ht="12.75" customHeight="1">
      <c r="A42" s="359" t="s">
        <v>137</v>
      </c>
      <c r="B42" s="362">
        <v>26.895499999999998</v>
      </c>
      <c r="C42" s="362">
        <v>200.03308000000001</v>
      </c>
      <c r="D42" s="363">
        <v>0</v>
      </c>
      <c r="E42" s="364">
        <v>6.584000000000001E-2</v>
      </c>
      <c r="F42" s="53"/>
    </row>
    <row r="43" spans="1:6" ht="12.75" customHeight="1">
      <c r="A43" s="359" t="s">
        <v>138</v>
      </c>
      <c r="B43" s="362">
        <v>522.12230999999997</v>
      </c>
      <c r="C43" s="362">
        <v>5947.2169800000001</v>
      </c>
      <c r="D43" s="363">
        <v>5.79E-3</v>
      </c>
      <c r="E43" s="364">
        <v>2.9020000000000001E-2</v>
      </c>
      <c r="F43" s="53"/>
    </row>
    <row r="44" spans="1:6" ht="12.75" customHeight="1">
      <c r="A44" s="359" t="s">
        <v>139</v>
      </c>
      <c r="B44" s="362">
        <v>19.78518</v>
      </c>
      <c r="C44" s="362">
        <v>208.97057000000001</v>
      </c>
      <c r="D44" s="363">
        <v>0</v>
      </c>
      <c r="E44" s="364">
        <v>0</v>
      </c>
      <c r="F44" s="53"/>
    </row>
    <row r="45" spans="1:6" ht="12.75" customHeight="1">
      <c r="A45" s="715" t="s">
        <v>276</v>
      </c>
      <c r="B45" s="719">
        <v>541.90748999999994</v>
      </c>
      <c r="C45" s="719">
        <v>6356.2206300000007</v>
      </c>
      <c r="D45" s="720">
        <v>5.79E-3</v>
      </c>
      <c r="E45" s="721">
        <v>9.4860000000000014E-2</v>
      </c>
      <c r="F45" s="53"/>
    </row>
    <row r="46" spans="1:6" ht="12.75" customHeight="1">
      <c r="A46" s="359" t="s">
        <v>140</v>
      </c>
      <c r="B46" s="362">
        <v>19.092130000000001</v>
      </c>
      <c r="C46" s="362">
        <v>167.53515999999999</v>
      </c>
      <c r="D46" s="363">
        <v>1.8720000000000001E-2</v>
      </c>
      <c r="E46" s="364">
        <v>5.8209999999999991E-2</v>
      </c>
      <c r="F46" s="53"/>
    </row>
    <row r="47" spans="1:6" ht="12.75" customHeight="1">
      <c r="A47" s="359" t="s">
        <v>141</v>
      </c>
      <c r="B47" s="362">
        <v>838.5123000000001</v>
      </c>
      <c r="C47" s="362">
        <v>9548.2081500000004</v>
      </c>
      <c r="D47" s="363">
        <v>0</v>
      </c>
      <c r="E47" s="364">
        <v>8.5440000000000002E-2</v>
      </c>
      <c r="F47" s="53"/>
    </row>
    <row r="48" spans="1:6" ht="12.75" customHeight="1">
      <c r="A48" s="359" t="s">
        <v>142</v>
      </c>
      <c r="B48" s="362">
        <v>40.711539999999999</v>
      </c>
      <c r="C48" s="362">
        <v>426.87088</v>
      </c>
      <c r="D48" s="363">
        <v>0</v>
      </c>
      <c r="E48" s="364">
        <v>0</v>
      </c>
      <c r="F48" s="53"/>
    </row>
    <row r="49" spans="1:6" ht="12.75" customHeight="1">
      <c r="A49" s="715" t="s">
        <v>277</v>
      </c>
      <c r="B49" s="719">
        <v>898.31597000000011</v>
      </c>
      <c r="C49" s="719">
        <v>10142.61419</v>
      </c>
      <c r="D49" s="720">
        <v>1.8720000000000001E-2</v>
      </c>
      <c r="E49" s="721">
        <v>0.14365</v>
      </c>
      <c r="F49" s="53"/>
    </row>
    <row r="50" spans="1:6" ht="12.75" customHeight="1">
      <c r="A50" s="360" t="s">
        <v>278</v>
      </c>
      <c r="B50" s="365">
        <v>88.593809999999991</v>
      </c>
      <c r="C50" s="365">
        <v>758.35766999999998</v>
      </c>
      <c r="D50" s="366">
        <v>2.4590000000000001E-2</v>
      </c>
      <c r="E50" s="367">
        <v>0.19911999999999999</v>
      </c>
      <c r="F50" s="53"/>
    </row>
    <row r="51" spans="1:6" ht="12.75" customHeight="1">
      <c r="A51" s="360" t="s">
        <v>279</v>
      </c>
      <c r="B51" s="365">
        <v>2837.3069</v>
      </c>
      <c r="C51" s="365">
        <v>32271.387419999999</v>
      </c>
      <c r="D51" s="366">
        <v>5.79E-3</v>
      </c>
      <c r="E51" s="367">
        <v>0.19363</v>
      </c>
      <c r="F51" s="53"/>
    </row>
    <row r="52" spans="1:6" ht="12.75" customHeight="1">
      <c r="A52" s="360" t="s">
        <v>280</v>
      </c>
      <c r="B52" s="365">
        <v>121.78281</v>
      </c>
      <c r="C52" s="365">
        <v>1290.6556899999998</v>
      </c>
      <c r="D52" s="366">
        <v>0</v>
      </c>
      <c r="E52" s="367">
        <v>1.88788</v>
      </c>
      <c r="F52" s="44"/>
    </row>
    <row r="53" spans="1:6" ht="12.75" customHeight="1">
      <c r="A53" s="717" t="s">
        <v>648</v>
      </c>
      <c r="B53" s="722">
        <v>3047.68352</v>
      </c>
      <c r="C53" s="722">
        <v>34320.400779999996</v>
      </c>
      <c r="D53" s="723">
        <v>3.0380000000000001E-2</v>
      </c>
      <c r="E53" s="724">
        <v>2.2806299999999999</v>
      </c>
    </row>
    <row r="54" spans="1:6" ht="24.75" customHeight="1">
      <c r="A54" s="1092" t="s">
        <v>25</v>
      </c>
      <c r="B54" s="1092"/>
      <c r="C54" s="1092"/>
      <c r="D54" s="1092"/>
      <c r="E54" s="1092"/>
      <c r="F54" s="817"/>
    </row>
    <row r="55" spans="1:6">
      <c r="A55" s="587" t="s">
        <v>26</v>
      </c>
      <c r="B55" s="177"/>
      <c r="C55" s="177"/>
      <c r="D55" s="177"/>
      <c r="E55" s="177"/>
      <c r="F55" s="177"/>
    </row>
    <row r="56" spans="1:6" ht="12.75" customHeight="1">
      <c r="A56" s="17" t="s">
        <v>651</v>
      </c>
    </row>
    <row r="57" spans="1:6" ht="12.75" customHeight="1"/>
    <row r="58" spans="1:6" ht="12.75" customHeight="1">
      <c r="A58" s="319" t="s">
        <v>719</v>
      </c>
      <c r="D58" s="140" t="str">
        <f t="shared" ref="D58:D59" si="0">E1</f>
        <v>Prosinac 2020.</v>
      </c>
    </row>
    <row r="59" spans="1:6" ht="12.75" customHeight="1">
      <c r="A59" s="588" t="s">
        <v>720</v>
      </c>
      <c r="D59" s="558" t="str">
        <f t="shared" si="0"/>
        <v>December 2020</v>
      </c>
    </row>
    <row r="60" spans="1:6" ht="12.75" customHeight="1">
      <c r="D60" s="65" t="s">
        <v>615</v>
      </c>
    </row>
    <row r="61" spans="1:6" ht="42.75" customHeight="1">
      <c r="A61" s="1087" t="s">
        <v>649</v>
      </c>
      <c r="B61" s="1088" t="s">
        <v>652</v>
      </c>
      <c r="C61" s="1088"/>
      <c r="D61" s="1088"/>
      <c r="E61" s="813"/>
    </row>
    <row r="62" spans="1:6" ht="45.6">
      <c r="A62" s="1087"/>
      <c r="B62" s="714" t="s">
        <v>645</v>
      </c>
      <c r="C62" s="714" t="s">
        <v>650</v>
      </c>
      <c r="D62" s="714" t="s">
        <v>653</v>
      </c>
    </row>
    <row r="63" spans="1:6" ht="12.75" customHeight="1">
      <c r="A63" s="357" t="s">
        <v>131</v>
      </c>
      <c r="B63" s="358">
        <v>0</v>
      </c>
      <c r="C63" s="358">
        <v>0</v>
      </c>
      <c r="D63" s="358">
        <v>2297.1046799999995</v>
      </c>
    </row>
    <row r="64" spans="1:6" ht="12.75" customHeight="1">
      <c r="A64" s="359" t="s">
        <v>132</v>
      </c>
      <c r="B64" s="358">
        <v>18051.55415</v>
      </c>
      <c r="C64" s="358">
        <v>172297.57427000001</v>
      </c>
      <c r="D64" s="358">
        <v>2657070.2387700002</v>
      </c>
    </row>
    <row r="65" spans="1:4" ht="12.75" customHeight="1">
      <c r="A65" s="359" t="s">
        <v>133</v>
      </c>
      <c r="B65" s="358">
        <v>31355.154569999999</v>
      </c>
      <c r="C65" s="358">
        <v>377111.28452999995</v>
      </c>
      <c r="D65" s="358">
        <v>1277807.7621699998</v>
      </c>
    </row>
    <row r="66" spans="1:4" ht="12.75" customHeight="1">
      <c r="A66" s="715" t="s">
        <v>274</v>
      </c>
      <c r="B66" s="716">
        <v>49406.708719999995</v>
      </c>
      <c r="C66" s="716">
        <v>549408.85879999993</v>
      </c>
      <c r="D66" s="716">
        <v>3937175.1056199996</v>
      </c>
    </row>
    <row r="67" spans="1:4" ht="12.75" customHeight="1">
      <c r="A67" s="359" t="s">
        <v>134</v>
      </c>
      <c r="B67" s="358">
        <v>0</v>
      </c>
      <c r="C67" s="358">
        <v>137.52179999999998</v>
      </c>
      <c r="D67" s="358">
        <v>597.65409000000011</v>
      </c>
    </row>
    <row r="68" spans="1:4" ht="12.75" customHeight="1">
      <c r="A68" s="359" t="s">
        <v>135</v>
      </c>
      <c r="B68" s="358">
        <v>4725.9747600000001</v>
      </c>
      <c r="C68" s="358">
        <v>65523.858809999998</v>
      </c>
      <c r="D68" s="358">
        <v>1047720.8933199999</v>
      </c>
    </row>
    <row r="69" spans="1:4" ht="12.75" customHeight="1">
      <c r="A69" s="359" t="s">
        <v>136</v>
      </c>
      <c r="B69" s="358">
        <v>12582.67913</v>
      </c>
      <c r="C69" s="358">
        <v>131767.35979999998</v>
      </c>
      <c r="D69" s="358">
        <v>396495.89113000006</v>
      </c>
    </row>
    <row r="70" spans="1:4" ht="12.75" customHeight="1">
      <c r="A70" s="715" t="s">
        <v>275</v>
      </c>
      <c r="B70" s="716">
        <v>17308.653890000001</v>
      </c>
      <c r="C70" s="716">
        <v>197428.74040999997</v>
      </c>
      <c r="D70" s="716">
        <v>1444814.43854</v>
      </c>
    </row>
    <row r="71" spans="1:4">
      <c r="A71" s="359" t="s">
        <v>137</v>
      </c>
      <c r="B71" s="358">
        <v>0</v>
      </c>
      <c r="C71" s="358">
        <v>456.84251</v>
      </c>
      <c r="D71" s="358">
        <v>2639.9452500000007</v>
      </c>
    </row>
    <row r="72" spans="1:4">
      <c r="A72" s="359" t="s">
        <v>138</v>
      </c>
      <c r="B72" s="358">
        <v>10381.54472</v>
      </c>
      <c r="C72" s="358">
        <v>97715.484410000005</v>
      </c>
      <c r="D72" s="358">
        <v>1562646.4388999995</v>
      </c>
    </row>
    <row r="73" spans="1:4">
      <c r="A73" s="359" t="s">
        <v>139</v>
      </c>
      <c r="B73" s="358">
        <v>17095.618260000003</v>
      </c>
      <c r="C73" s="358">
        <v>175268.76453000001</v>
      </c>
      <c r="D73" s="358">
        <v>577383.82025999983</v>
      </c>
    </row>
    <row r="74" spans="1:4">
      <c r="A74" s="715" t="s">
        <v>276</v>
      </c>
      <c r="B74" s="716">
        <v>27477.162980000001</v>
      </c>
      <c r="C74" s="716">
        <v>273441.09145000001</v>
      </c>
      <c r="D74" s="716">
        <v>2142670.2044099993</v>
      </c>
    </row>
    <row r="75" spans="1:4">
      <c r="A75" s="359" t="s">
        <v>140</v>
      </c>
      <c r="B75" s="358">
        <v>0</v>
      </c>
      <c r="C75" s="358">
        <v>220.88665000000003</v>
      </c>
      <c r="D75" s="358">
        <v>2735.75459</v>
      </c>
    </row>
    <row r="76" spans="1:4">
      <c r="A76" s="359" t="s">
        <v>141</v>
      </c>
      <c r="B76" s="358">
        <v>11079.18389</v>
      </c>
      <c r="C76" s="358">
        <v>143744.61104000002</v>
      </c>
      <c r="D76" s="358">
        <v>2086490.7475699999</v>
      </c>
    </row>
    <row r="77" spans="1:4">
      <c r="A77" s="359" t="s">
        <v>142</v>
      </c>
      <c r="B77" s="358">
        <v>28788.909510000001</v>
      </c>
      <c r="C77" s="358">
        <v>344409.95582999999</v>
      </c>
      <c r="D77" s="358">
        <v>1175091.4406999999</v>
      </c>
    </row>
    <row r="78" spans="1:4">
      <c r="A78" s="715" t="s">
        <v>277</v>
      </c>
      <c r="B78" s="716">
        <v>39868.093399999998</v>
      </c>
      <c r="C78" s="716">
        <v>488375.45351999998</v>
      </c>
      <c r="D78" s="716">
        <v>3264317.9428599998</v>
      </c>
    </row>
    <row r="79" spans="1:4">
      <c r="A79" s="360" t="s">
        <v>278</v>
      </c>
      <c r="B79" s="361">
        <v>0</v>
      </c>
      <c r="C79" s="361">
        <v>815.25095999999996</v>
      </c>
      <c r="D79" s="361">
        <v>8270.4586099999997</v>
      </c>
    </row>
    <row r="80" spans="1:4">
      <c r="A80" s="360" t="s">
        <v>279</v>
      </c>
      <c r="B80" s="361">
        <v>44238.257519999999</v>
      </c>
      <c r="C80" s="361">
        <v>479281.52853000001</v>
      </c>
      <c r="D80" s="361">
        <v>7353928.3185599996</v>
      </c>
    </row>
    <row r="81" spans="1:5">
      <c r="A81" s="360" t="s">
        <v>280</v>
      </c>
      <c r="B81" s="361">
        <v>89822.361470000003</v>
      </c>
      <c r="C81" s="361">
        <v>1028557.36469</v>
      </c>
      <c r="D81" s="361">
        <v>3426778.91426</v>
      </c>
    </row>
    <row r="82" spans="1:5">
      <c r="A82" s="717" t="s">
        <v>654</v>
      </c>
      <c r="B82" s="718">
        <v>134060.61898999999</v>
      </c>
      <c r="C82" s="718">
        <v>1508654.1441799998</v>
      </c>
      <c r="D82" s="718">
        <v>10788977.691429999</v>
      </c>
    </row>
    <row r="83" spans="1:5">
      <c r="A83" s="17" t="s">
        <v>651</v>
      </c>
    </row>
    <row r="85" spans="1:5">
      <c r="A85" s="644" t="s">
        <v>90</v>
      </c>
      <c r="E85" s="14" t="s">
        <v>883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4.4"/>
  <cols>
    <col min="1" max="1" width="33.88671875" customWidth="1"/>
    <col min="2" max="2" width="12" bestFit="1" customWidth="1"/>
    <col min="3" max="3" width="13.44140625" bestFit="1" customWidth="1"/>
    <col min="4" max="4" width="12" bestFit="1" customWidth="1"/>
    <col min="5" max="6" width="12.109375" customWidth="1"/>
    <col min="7" max="8" width="11.109375" customWidth="1"/>
    <col min="9" max="9" width="12.109375" customWidth="1"/>
  </cols>
  <sheetData>
    <row r="1" spans="1:10" ht="12.75" customHeight="1">
      <c r="A1" s="139" t="s">
        <v>721</v>
      </c>
      <c r="G1" s="140" t="str">
        <f>Naslovnica!A20</f>
        <v>Prosinac 2020.</v>
      </c>
    </row>
    <row r="2" spans="1:10" ht="12.75" customHeight="1">
      <c r="A2" s="556" t="s">
        <v>1026</v>
      </c>
      <c r="G2" s="558" t="str">
        <f>Naslovnica!A24</f>
        <v>December 2020</v>
      </c>
    </row>
    <row r="3" spans="1:10" ht="12.75" customHeight="1">
      <c r="E3" s="14" t="s">
        <v>363</v>
      </c>
      <c r="F3" s="320"/>
      <c r="G3" s="320"/>
    </row>
    <row r="4" spans="1:10" ht="16.5" customHeight="1">
      <c r="A4" s="1094" t="s">
        <v>634</v>
      </c>
      <c r="B4" s="1101" t="s">
        <v>633</v>
      </c>
      <c r="C4" s="1101"/>
      <c r="D4" s="1101"/>
      <c r="E4" s="1101"/>
      <c r="F4" s="272"/>
      <c r="G4" s="272"/>
    </row>
    <row r="5" spans="1:10" ht="12.75" customHeight="1">
      <c r="A5" s="1094"/>
      <c r="B5" s="1099" t="str">
        <f>Naslovnica!A20</f>
        <v>Prosinac 2020.</v>
      </c>
      <c r="C5" s="1099"/>
      <c r="D5" s="1100" t="s">
        <v>17</v>
      </c>
      <c r="E5" s="1100"/>
    </row>
    <row r="6" spans="1:10" ht="12.75" customHeight="1">
      <c r="A6" s="1094"/>
      <c r="B6" s="1097" t="str">
        <f>Naslovnica!A24</f>
        <v>December 2020</v>
      </c>
      <c r="C6" s="1097"/>
      <c r="D6" s="1098" t="s">
        <v>45</v>
      </c>
      <c r="E6" s="1098"/>
    </row>
    <row r="7" spans="1:10" ht="12.75" customHeight="1">
      <c r="A7" s="1094"/>
      <c r="B7" s="782" t="s">
        <v>27</v>
      </c>
      <c r="C7" s="725" t="s">
        <v>28</v>
      </c>
      <c r="D7" s="725" t="s">
        <v>161</v>
      </c>
      <c r="E7" s="725" t="s">
        <v>159</v>
      </c>
    </row>
    <row r="8" spans="1:10" ht="12.75" customHeight="1">
      <c r="A8" s="1094"/>
      <c r="B8" s="781" t="s">
        <v>29</v>
      </c>
      <c r="C8" s="726" t="s">
        <v>30</v>
      </c>
      <c r="D8" s="726" t="s">
        <v>29</v>
      </c>
      <c r="E8" s="726" t="s">
        <v>160</v>
      </c>
    </row>
    <row r="9" spans="1:10" ht="12.75" customHeight="1">
      <c r="A9" s="368" t="s">
        <v>131</v>
      </c>
      <c r="B9" s="369">
        <v>379261.54225</v>
      </c>
      <c r="C9" s="370">
        <v>3.1852500820792754E-3</v>
      </c>
      <c r="D9" s="369">
        <v>7347.3211499999743</v>
      </c>
      <c r="E9" s="370">
        <v>1.9755418677642966E-2</v>
      </c>
      <c r="G9" s="135"/>
      <c r="H9" s="877"/>
      <c r="I9" s="857"/>
      <c r="J9" s="77"/>
    </row>
    <row r="10" spans="1:10" ht="12.75" customHeight="1">
      <c r="A10" s="368" t="s">
        <v>132</v>
      </c>
      <c r="B10" s="369">
        <v>42189517.946929999</v>
      </c>
      <c r="C10" s="370">
        <v>0.35433111595259259</v>
      </c>
      <c r="D10" s="369">
        <v>198250.50617999583</v>
      </c>
      <c r="E10" s="370">
        <v>4.7212317765765732E-3</v>
      </c>
      <c r="G10" s="135"/>
      <c r="H10" s="877"/>
      <c r="I10" s="857"/>
      <c r="J10" s="77"/>
    </row>
    <row r="11" spans="1:10" ht="12.75" customHeight="1">
      <c r="A11" s="368" t="s">
        <v>133</v>
      </c>
      <c r="B11" s="369">
        <v>2896234.8630100004</v>
      </c>
      <c r="C11" s="370">
        <v>2.4324196649082898E-2</v>
      </c>
      <c r="D11" s="369">
        <v>58652.765310000628</v>
      </c>
      <c r="E11" s="370">
        <v>2.0669980036010838E-2</v>
      </c>
      <c r="G11" s="135"/>
      <c r="H11" s="877"/>
      <c r="I11" s="857"/>
      <c r="J11" s="77"/>
    </row>
    <row r="12" spans="1:10" ht="12.75" customHeight="1">
      <c r="A12" s="727" t="s">
        <v>635</v>
      </c>
      <c r="B12" s="728">
        <v>45465014.352190003</v>
      </c>
      <c r="C12" s="729">
        <v>0.38184056268375477</v>
      </c>
      <c r="D12" s="728">
        <v>264250.5926399976</v>
      </c>
      <c r="E12" s="729">
        <v>5.8461532651461479E-3</v>
      </c>
      <c r="G12" s="135"/>
      <c r="H12" s="877"/>
      <c r="I12" s="857"/>
      <c r="J12" s="77"/>
    </row>
    <row r="13" spans="1:10" ht="12.75" customHeight="1">
      <c r="A13" s="368" t="s">
        <v>134</v>
      </c>
      <c r="B13" s="369">
        <v>161342.43022000001</v>
      </c>
      <c r="C13" s="370">
        <v>1.355043767560181E-3</v>
      </c>
      <c r="D13" s="369">
        <v>7252.8265500000271</v>
      </c>
      <c r="E13" s="370">
        <v>4.7068889641203482E-2</v>
      </c>
      <c r="G13" s="135"/>
      <c r="H13" s="877"/>
      <c r="I13" s="857"/>
      <c r="J13" s="77"/>
    </row>
    <row r="14" spans="1:10" ht="12.75" customHeight="1">
      <c r="A14" s="368" t="s">
        <v>135</v>
      </c>
      <c r="B14" s="369">
        <v>15884479.33152</v>
      </c>
      <c r="C14" s="370">
        <v>0.13340672190052677</v>
      </c>
      <c r="D14" s="369">
        <v>148372.84342999943</v>
      </c>
      <c r="E14" s="370">
        <v>9.4288154151915826E-3</v>
      </c>
      <c r="G14" s="135"/>
      <c r="H14" s="877"/>
      <c r="I14" s="857"/>
      <c r="J14" s="77"/>
    </row>
    <row r="15" spans="1:10" ht="12.75" customHeight="1">
      <c r="A15" s="368" t="s">
        <v>136</v>
      </c>
      <c r="B15" s="369">
        <v>787982.65759000008</v>
      </c>
      <c r="C15" s="370">
        <v>6.6179180991441352E-3</v>
      </c>
      <c r="D15" s="369">
        <v>18345.01251000003</v>
      </c>
      <c r="E15" s="876">
        <v>2.383590853081663E-2</v>
      </c>
      <c r="G15" s="135"/>
      <c r="H15" s="877"/>
      <c r="I15" s="857"/>
      <c r="J15" s="77"/>
    </row>
    <row r="16" spans="1:10" ht="12.75" customHeight="1">
      <c r="A16" s="730" t="s">
        <v>636</v>
      </c>
      <c r="B16" s="728">
        <v>16833804.419330001</v>
      </c>
      <c r="C16" s="729">
        <v>0.14137968376723109</v>
      </c>
      <c r="D16" s="728">
        <v>173970.6824900005</v>
      </c>
      <c r="E16" s="729">
        <v>1.0442522130655885E-2</v>
      </c>
      <c r="G16" s="135"/>
      <c r="H16" s="877"/>
      <c r="I16" s="857"/>
      <c r="J16" s="77"/>
    </row>
    <row r="17" spans="1:10" ht="12.75" customHeight="1">
      <c r="A17" s="368" t="s">
        <v>137</v>
      </c>
      <c r="B17" s="369">
        <v>177533.66256</v>
      </c>
      <c r="C17" s="370">
        <v>1.4910267724121569E-3</v>
      </c>
      <c r="D17" s="369">
        <v>7991.9793099999952</v>
      </c>
      <c r="E17" s="370">
        <v>4.7138728109802353E-2</v>
      </c>
      <c r="G17" s="135"/>
      <c r="H17" s="877"/>
      <c r="I17" s="857"/>
      <c r="J17" s="77"/>
    </row>
    <row r="18" spans="1:10" ht="12.75" customHeight="1">
      <c r="A18" s="368" t="s">
        <v>138</v>
      </c>
      <c r="B18" s="369">
        <v>19208297.016209997</v>
      </c>
      <c r="C18" s="370">
        <v>0.16132199770246014</v>
      </c>
      <c r="D18" s="369">
        <v>100447.88361999765</v>
      </c>
      <c r="E18" s="370">
        <v>5.256891182413348E-3</v>
      </c>
      <c r="G18" s="135"/>
      <c r="H18" s="877"/>
      <c r="I18" s="857"/>
      <c r="J18" s="77"/>
    </row>
    <row r="19" spans="1:10" ht="12.75" customHeight="1">
      <c r="A19" s="368" t="s">
        <v>139</v>
      </c>
      <c r="B19" s="369">
        <v>1172829.2103199998</v>
      </c>
      <c r="C19" s="370">
        <v>9.850074215999028E-3</v>
      </c>
      <c r="D19" s="369">
        <v>34480.070970000001</v>
      </c>
      <c r="E19" s="370">
        <v>3.0289539279388489E-2</v>
      </c>
      <c r="G19" s="135"/>
      <c r="H19" s="877"/>
      <c r="I19" s="857"/>
      <c r="J19" s="77"/>
    </row>
    <row r="20" spans="1:10" ht="12.75" customHeight="1">
      <c r="A20" s="727" t="s">
        <v>637</v>
      </c>
      <c r="B20" s="728">
        <v>20558659.889089998</v>
      </c>
      <c r="C20" s="729">
        <v>0.17266309869087135</v>
      </c>
      <c r="D20" s="728">
        <v>142919.93389999866</v>
      </c>
      <c r="E20" s="729">
        <v>7.0004777790906303E-3</v>
      </c>
      <c r="G20" s="135"/>
      <c r="H20" s="877"/>
      <c r="I20" s="857"/>
      <c r="J20" s="77"/>
    </row>
    <row r="21" spans="1:10" ht="12.75" customHeight="1">
      <c r="A21" s="368" t="s">
        <v>140</v>
      </c>
      <c r="B21" s="369">
        <v>267228.13374000002</v>
      </c>
      <c r="C21" s="370">
        <v>2.2443309961761001E-3</v>
      </c>
      <c r="D21" s="369">
        <v>7125.6501600000192</v>
      </c>
      <c r="E21" s="370">
        <v>2.739554833127289E-2</v>
      </c>
      <c r="G21" s="135"/>
      <c r="H21" s="877"/>
      <c r="I21" s="857"/>
      <c r="J21" s="77"/>
    </row>
    <row r="22" spans="1:10" ht="12.75" customHeight="1">
      <c r="A22" s="368" t="s">
        <v>141</v>
      </c>
      <c r="B22" s="369">
        <v>33531446.907230001</v>
      </c>
      <c r="C22" s="370">
        <v>0.28161580364794087</v>
      </c>
      <c r="D22" s="369">
        <v>145178.56703000143</v>
      </c>
      <c r="E22" s="370">
        <v>4.3484514516765049E-3</v>
      </c>
      <c r="G22" s="135"/>
      <c r="H22" s="877"/>
      <c r="I22" s="857"/>
      <c r="J22" s="77"/>
    </row>
    <row r="23" spans="1:10" ht="12.75" customHeight="1">
      <c r="A23" s="368" t="s">
        <v>142</v>
      </c>
      <c r="B23" s="369">
        <v>2411904.52838</v>
      </c>
      <c r="C23" s="370">
        <v>2.0256520214025922E-2</v>
      </c>
      <c r="D23" s="369">
        <v>50236.00959999999</v>
      </c>
      <c r="E23" s="370">
        <v>2.1271405872806959E-2</v>
      </c>
      <c r="G23" s="135"/>
      <c r="H23" s="877"/>
      <c r="I23" s="857"/>
      <c r="J23" s="77"/>
    </row>
    <row r="24" spans="1:10" ht="12.75" customHeight="1">
      <c r="A24" s="727" t="s">
        <v>638</v>
      </c>
      <c r="B24" s="728">
        <v>36210579.569349997</v>
      </c>
      <c r="C24" s="729">
        <v>0.30411665485814282</v>
      </c>
      <c r="D24" s="728">
        <v>202540.22678999603</v>
      </c>
      <c r="E24" s="729">
        <v>5.6248612945333232E-3</v>
      </c>
      <c r="G24" s="135"/>
      <c r="H24" s="877"/>
      <c r="I24" s="857"/>
      <c r="J24" s="77"/>
    </row>
    <row r="25" spans="1:10" ht="12.75" customHeight="1">
      <c r="A25" s="371" t="s">
        <v>639</v>
      </c>
      <c r="B25" s="372">
        <v>985365.76876999997</v>
      </c>
      <c r="C25" s="373">
        <v>8.2756516182277123E-3</v>
      </c>
      <c r="D25" s="372">
        <v>29717.777169999899</v>
      </c>
      <c r="E25" s="373">
        <v>3.1096991184216938E-2</v>
      </c>
      <c r="G25" s="135"/>
      <c r="H25" s="877"/>
      <c r="I25" s="857"/>
      <c r="J25" s="77"/>
    </row>
    <row r="26" spans="1:10" ht="12.75" customHeight="1">
      <c r="A26" s="371" t="s">
        <v>640</v>
      </c>
      <c r="B26" s="372">
        <v>110813741.20189001</v>
      </c>
      <c r="C26" s="373">
        <v>0.93067563920352037</v>
      </c>
      <c r="D26" s="372">
        <v>592249.80025999248</v>
      </c>
      <c r="E26" s="373">
        <v>5.3732697020214548E-3</v>
      </c>
      <c r="G26" s="135"/>
      <c r="H26" s="877"/>
      <c r="I26" s="857"/>
      <c r="J26" s="77"/>
    </row>
    <row r="27" spans="1:10" ht="12.75" customHeight="1">
      <c r="A27" s="371" t="s">
        <v>641</v>
      </c>
      <c r="B27" s="372">
        <v>7268951.2593</v>
      </c>
      <c r="C27" s="373">
        <v>6.1048709178251982E-2</v>
      </c>
      <c r="D27" s="372">
        <v>161713.85839000065</v>
      </c>
      <c r="E27" s="373">
        <v>2.2753406037808066E-2</v>
      </c>
      <c r="G27" s="135"/>
      <c r="H27" s="877"/>
      <c r="I27" s="857"/>
      <c r="J27" s="77"/>
    </row>
    <row r="28" spans="1:10" ht="18.75" customHeight="1">
      <c r="A28" s="717" t="s">
        <v>642</v>
      </c>
      <c r="B28" s="731">
        <v>119068058.22995999</v>
      </c>
      <c r="C28" s="732">
        <v>1</v>
      </c>
      <c r="D28" s="731">
        <v>783681.43581998348</v>
      </c>
      <c r="E28" s="732">
        <v>6.6254010636068728E-3</v>
      </c>
      <c r="G28" s="878"/>
      <c r="H28" s="77"/>
      <c r="I28" s="857"/>
      <c r="J28" s="77"/>
    </row>
    <row r="29" spans="1:10" ht="12.75" customHeight="1">
      <c r="A29" s="20" t="s">
        <v>643</v>
      </c>
    </row>
    <row r="30" spans="1:10" ht="12.75" customHeight="1">
      <c r="C30" s="77"/>
    </row>
    <row r="31" spans="1:10" ht="12.75" customHeight="1"/>
    <row r="32" spans="1:10" s="272" customFormat="1" ht="12.75" customHeight="1">
      <c r="A32" s="154" t="s">
        <v>723</v>
      </c>
      <c r="I32" s="140" t="str">
        <f>Naslovnica!A20</f>
        <v>Prosinac 2020.</v>
      </c>
    </row>
    <row r="33" spans="1:9" s="272" customFormat="1" ht="12.75" customHeight="1">
      <c r="A33" s="585" t="s">
        <v>1027</v>
      </c>
      <c r="I33" s="558" t="str">
        <f>Naslovnica!A24</f>
        <v>December 2020</v>
      </c>
    </row>
    <row r="34" spans="1:9" s="272" customFormat="1" ht="12.75" customHeight="1"/>
    <row r="35" spans="1:9" s="272" customFormat="1" ht="15" customHeight="1">
      <c r="A35" s="761"/>
      <c r="B35" s="1093" t="s">
        <v>1037</v>
      </c>
      <c r="C35" s="1093"/>
      <c r="D35" s="1093"/>
      <c r="E35" s="1093"/>
      <c r="F35" s="1093" t="s">
        <v>1036</v>
      </c>
      <c r="G35" s="1093"/>
      <c r="H35" s="1093"/>
      <c r="I35" s="1093"/>
    </row>
    <row r="36" spans="1:9" s="272" customFormat="1" ht="20.399999999999999">
      <c r="A36" s="1094" t="s">
        <v>611</v>
      </c>
      <c r="B36" s="840" t="s">
        <v>71</v>
      </c>
      <c r="C36" s="839" t="s">
        <v>111</v>
      </c>
      <c r="D36" s="839" t="s">
        <v>113</v>
      </c>
      <c r="E36" s="839" t="s">
        <v>115</v>
      </c>
      <c r="F36" s="839" t="s">
        <v>708</v>
      </c>
      <c r="G36" s="837" t="s">
        <v>63</v>
      </c>
      <c r="H36" s="837" t="s">
        <v>50</v>
      </c>
      <c r="I36" s="837" t="s">
        <v>707</v>
      </c>
    </row>
    <row r="37" spans="1:9" s="272" customFormat="1" ht="34.5" customHeight="1">
      <c r="A37" s="1094"/>
      <c r="B37" s="746" t="s">
        <v>702</v>
      </c>
      <c r="C37" s="838" t="s">
        <v>112</v>
      </c>
      <c r="D37" s="838" t="s">
        <v>114</v>
      </c>
      <c r="E37" s="838" t="s">
        <v>116</v>
      </c>
      <c r="F37" s="838" t="s">
        <v>283</v>
      </c>
      <c r="G37" s="838" t="s">
        <v>51</v>
      </c>
      <c r="H37" s="838" t="s">
        <v>52</v>
      </c>
      <c r="I37" s="841" t="s">
        <v>706</v>
      </c>
    </row>
    <row r="38" spans="1:9" s="272" customFormat="1">
      <c r="A38" s="374" t="s">
        <v>131</v>
      </c>
      <c r="B38" s="375">
        <v>149.37559999999999</v>
      </c>
      <c r="C38" s="376">
        <v>148.04820000000001</v>
      </c>
      <c r="D38" s="375">
        <v>149.37559999999999</v>
      </c>
      <c r="E38" s="842">
        <v>1.327399999999983</v>
      </c>
      <c r="F38" s="843">
        <v>9.9524284736813851E-3</v>
      </c>
      <c r="G38" s="778">
        <v>-3.7714809348471379E-3</v>
      </c>
      <c r="H38" s="778">
        <v>-3.7714809348471379E-3</v>
      </c>
      <c r="I38" s="778">
        <v>6.5054436799182769E-2</v>
      </c>
    </row>
    <row r="39" spans="1:9" s="272" customFormat="1">
      <c r="A39" s="374" t="s">
        <v>134</v>
      </c>
      <c r="B39" s="375">
        <v>153.5187</v>
      </c>
      <c r="C39" s="376">
        <v>151.94200000000001</v>
      </c>
      <c r="D39" s="375">
        <v>153.5187</v>
      </c>
      <c r="E39" s="842">
        <v>1.5766999999999882</v>
      </c>
      <c r="F39" s="843">
        <v>1.9299935795245915E-2</v>
      </c>
      <c r="G39" s="778">
        <v>-4.5590182451508143E-3</v>
      </c>
      <c r="H39" s="778">
        <v>-4.5590182451508143E-3</v>
      </c>
      <c r="I39" s="778">
        <v>6.9640640322023772E-2</v>
      </c>
    </row>
    <row r="40" spans="1:9" s="272" customFormat="1">
      <c r="A40" s="374" t="s">
        <v>137</v>
      </c>
      <c r="B40" s="375">
        <v>162.9256</v>
      </c>
      <c r="C40" s="376">
        <v>161.46170000000001</v>
      </c>
      <c r="D40" s="375">
        <v>162.929</v>
      </c>
      <c r="E40" s="842">
        <v>1.4672999999999945</v>
      </c>
      <c r="F40" s="843">
        <v>9.3841246161194825E-3</v>
      </c>
      <c r="G40" s="778">
        <v>1.9153191124689384E-2</v>
      </c>
      <c r="H40" s="778">
        <v>1.9153191124689384E-2</v>
      </c>
      <c r="I40" s="778">
        <v>7.9678281607244106E-2</v>
      </c>
    </row>
    <row r="41" spans="1:9" s="272" customFormat="1">
      <c r="A41" s="374" t="s">
        <v>140</v>
      </c>
      <c r="B41" s="375">
        <v>151.2389</v>
      </c>
      <c r="C41" s="376">
        <v>149.33799999999999</v>
      </c>
      <c r="D41" s="375">
        <v>151.2389</v>
      </c>
      <c r="E41" s="842">
        <v>1.9009000000000071</v>
      </c>
      <c r="F41" s="843">
        <v>1.5345088255908523E-2</v>
      </c>
      <c r="G41" s="778">
        <v>2.9956123596697193E-3</v>
      </c>
      <c r="H41" s="778">
        <v>2.9956123596697193E-3</v>
      </c>
      <c r="I41" s="778">
        <v>6.7130114008381314E-2</v>
      </c>
    </row>
    <row r="42" spans="1:9" s="272" customFormat="1">
      <c r="A42" s="733" t="s">
        <v>143</v>
      </c>
      <c r="B42" s="734">
        <v>153.0006144313304</v>
      </c>
      <c r="C42" s="735">
        <v>151.55738678638934</v>
      </c>
      <c r="D42" s="734">
        <v>153.0006144313304</v>
      </c>
      <c r="E42" s="844">
        <v>1.4432276449410608</v>
      </c>
      <c r="F42" s="845">
        <v>1.3099517614921119E-2</v>
      </c>
      <c r="G42" s="826">
        <v>4.283741571307953E-3</v>
      </c>
      <c r="H42" s="826">
        <v>4.283741571307953E-3</v>
      </c>
      <c r="I42" s="826">
        <v>6.9072895199733475E-2</v>
      </c>
    </row>
    <row r="43" spans="1:9" s="272" customFormat="1">
      <c r="A43" s="374" t="s">
        <v>132</v>
      </c>
      <c r="B43" s="375">
        <v>264.142</v>
      </c>
      <c r="C43" s="376">
        <v>262.78449999999998</v>
      </c>
      <c r="D43" s="375">
        <v>264.18130000000002</v>
      </c>
      <c r="E43" s="842">
        <v>1.3968000000000416</v>
      </c>
      <c r="F43" s="843">
        <v>2.2409290939073845E-3</v>
      </c>
      <c r="G43" s="779">
        <v>1.5434378040581009E-2</v>
      </c>
      <c r="H43" s="779">
        <v>1.5434378040581009E-2</v>
      </c>
      <c r="I43" s="779">
        <v>5.3358841951748115E-2</v>
      </c>
    </row>
    <row r="44" spans="1:9" s="272" customFormat="1">
      <c r="A44" s="374" t="s">
        <v>135</v>
      </c>
      <c r="B44" s="375">
        <v>281.6198</v>
      </c>
      <c r="C44" s="376">
        <v>279.35550000000001</v>
      </c>
      <c r="D44" s="375">
        <v>281.63729999999998</v>
      </c>
      <c r="E44" s="842">
        <v>2.2817999999999756</v>
      </c>
      <c r="F44" s="843">
        <v>5.9010378697257337E-3</v>
      </c>
      <c r="G44" s="779">
        <v>-2.1995418093639918E-3</v>
      </c>
      <c r="H44" s="779">
        <v>-2.1995418093639918E-3</v>
      </c>
      <c r="I44" s="779">
        <v>5.697703563210621E-2</v>
      </c>
    </row>
    <row r="45" spans="1:9" s="272" customFormat="1">
      <c r="A45" s="374" t="s">
        <v>138</v>
      </c>
      <c r="B45" s="375">
        <v>256.39780000000002</v>
      </c>
      <c r="C45" s="376">
        <v>255.17400000000001</v>
      </c>
      <c r="D45" s="375">
        <v>256.45949999999999</v>
      </c>
      <c r="E45" s="842">
        <v>1.2854999999999848</v>
      </c>
      <c r="F45" s="843">
        <v>2.8003557546920632E-3</v>
      </c>
      <c r="G45" s="779">
        <v>2.1913944860812995E-2</v>
      </c>
      <c r="H45" s="779">
        <v>2.1913944860812995E-2</v>
      </c>
      <c r="I45" s="779">
        <v>5.1682650110749018E-2</v>
      </c>
    </row>
    <row r="46" spans="1:9" s="272" customFormat="1">
      <c r="A46" s="374" t="s">
        <v>141</v>
      </c>
      <c r="B46" s="375">
        <v>272.02600000000001</v>
      </c>
      <c r="C46" s="376">
        <v>270.55430000000001</v>
      </c>
      <c r="D46" s="375">
        <v>272.28140000000002</v>
      </c>
      <c r="E46" s="842">
        <v>1.7271000000000072</v>
      </c>
      <c r="F46" s="843">
        <v>1.8325891508956804E-3</v>
      </c>
      <c r="G46" s="779">
        <v>2.1950394613421409E-3</v>
      </c>
      <c r="H46" s="779">
        <v>2.1950394613421409E-3</v>
      </c>
      <c r="I46" s="779">
        <v>5.5018175532849822E-2</v>
      </c>
    </row>
    <row r="47" spans="1:9" s="272" customFormat="1">
      <c r="A47" s="733" t="s">
        <v>144</v>
      </c>
      <c r="B47" s="734">
        <v>267.69061032809708</v>
      </c>
      <c r="C47" s="735">
        <v>266.18486285837173</v>
      </c>
      <c r="D47" s="734">
        <v>267.75926400214604</v>
      </c>
      <c r="E47" s="844">
        <v>1.5744011437743097</v>
      </c>
      <c r="F47" s="845">
        <v>2.7852122277427505E-3</v>
      </c>
      <c r="G47" s="826">
        <v>9.4462532331591742E-3</v>
      </c>
      <c r="H47" s="826">
        <v>9.4462532331591742E-3</v>
      </c>
      <c r="I47" s="826">
        <v>5.4111434169936468E-2</v>
      </c>
    </row>
    <row r="48" spans="1:9" s="272" customFormat="1">
      <c r="A48" s="374" t="s">
        <v>133</v>
      </c>
      <c r="B48" s="375">
        <v>133.22</v>
      </c>
      <c r="C48" s="376">
        <v>133.09030000000001</v>
      </c>
      <c r="D48" s="375">
        <v>133.2432</v>
      </c>
      <c r="E48" s="842">
        <v>0.15289999999998827</v>
      </c>
      <c r="F48" s="843">
        <v>9.1135375476980585E-4</v>
      </c>
      <c r="G48" s="779">
        <v>4.1872543144547691E-3</v>
      </c>
      <c r="H48" s="779">
        <v>4.1872543144547691E-3</v>
      </c>
      <c r="I48" s="779">
        <v>4.6078980824676874E-2</v>
      </c>
    </row>
    <row r="49" spans="1:9" s="272" customFormat="1">
      <c r="A49" s="374" t="s">
        <v>136</v>
      </c>
      <c r="B49" s="375">
        <v>142.07409999999999</v>
      </c>
      <c r="C49" s="376">
        <v>141.90629999999999</v>
      </c>
      <c r="D49" s="375">
        <v>142.18709999999999</v>
      </c>
      <c r="E49" s="842">
        <v>0.28079999999999927</v>
      </c>
      <c r="F49" s="843">
        <v>1.5205645799953871E-4</v>
      </c>
      <c r="G49" s="779">
        <v>1.7515048861800997E-2</v>
      </c>
      <c r="H49" s="779">
        <v>1.7515048861800997E-2</v>
      </c>
      <c r="I49" s="779">
        <v>5.6704371506696383E-2</v>
      </c>
    </row>
    <row r="50" spans="1:9" s="272" customFormat="1">
      <c r="A50" s="374" t="s">
        <v>139</v>
      </c>
      <c r="B50" s="375">
        <v>138.78450000000001</v>
      </c>
      <c r="C50" s="376">
        <v>138.45310000000001</v>
      </c>
      <c r="D50" s="375">
        <v>138.78450000000001</v>
      </c>
      <c r="E50" s="842">
        <v>0.33140000000000214</v>
      </c>
      <c r="F50" s="843">
        <v>1.9123647483823003E-3</v>
      </c>
      <c r="G50" s="779">
        <v>2.3828054398784326E-2</v>
      </c>
      <c r="H50" s="779">
        <v>2.3828054398784326E-2</v>
      </c>
      <c r="I50" s="779">
        <v>5.2823611653977975E-2</v>
      </c>
    </row>
    <row r="51" spans="1:9" s="272" customFormat="1">
      <c r="A51" s="374" t="s">
        <v>142</v>
      </c>
      <c r="B51" s="375">
        <v>140.6242</v>
      </c>
      <c r="C51" s="376">
        <v>140.43450000000001</v>
      </c>
      <c r="D51" s="375">
        <v>140.66489999999999</v>
      </c>
      <c r="E51" s="842">
        <v>0.23039999999997463</v>
      </c>
      <c r="F51" s="843">
        <v>7.5363849406095973E-4</v>
      </c>
      <c r="G51" s="779">
        <v>1.2266763412925874E-2</v>
      </c>
      <c r="H51" s="779">
        <v>1.2266763412925874E-2</v>
      </c>
      <c r="I51" s="779">
        <v>5.5003352695989438E-2</v>
      </c>
    </row>
    <row r="52" spans="1:9" s="272" customFormat="1">
      <c r="A52" s="733" t="s">
        <v>145</v>
      </c>
      <c r="B52" s="734">
        <v>137.53442002837758</v>
      </c>
      <c r="C52" s="735">
        <v>137.34694556231517</v>
      </c>
      <c r="D52" s="734">
        <v>137.56898196783348</v>
      </c>
      <c r="E52" s="844">
        <v>0.22203640551830972</v>
      </c>
      <c r="F52" s="845">
        <v>9.6361922024046365E-4</v>
      </c>
      <c r="G52" s="826">
        <v>1.1526695190833935E-2</v>
      </c>
      <c r="H52" s="826">
        <v>1.1526695190833935E-2</v>
      </c>
      <c r="I52" s="826">
        <v>5.13285333334208E-2</v>
      </c>
    </row>
    <row r="53" spans="1:9" s="272" customFormat="1" ht="12.75" customHeight="1">
      <c r="A53" s="23" t="s">
        <v>610</v>
      </c>
      <c r="G53" s="776"/>
      <c r="H53" s="776"/>
      <c r="I53" s="776"/>
    </row>
    <row r="54" spans="1:9" s="272" customFormat="1" ht="25.5" customHeight="1">
      <c r="A54" s="1096" t="s">
        <v>146</v>
      </c>
      <c r="B54" s="1096"/>
      <c r="C54" s="1096"/>
      <c r="D54" s="1096"/>
      <c r="E54" s="1096"/>
      <c r="F54" s="1096"/>
      <c r="G54" s="1096"/>
      <c r="H54" s="1096"/>
      <c r="I54" s="1096"/>
    </row>
    <row r="55" spans="1:9" s="272" customFormat="1" ht="21.75" customHeight="1">
      <c r="A55" s="1095" t="s">
        <v>197</v>
      </c>
      <c r="B55" s="1095"/>
      <c r="C55" s="1095"/>
      <c r="D55" s="1095"/>
      <c r="E55" s="1095"/>
      <c r="F55" s="1095"/>
      <c r="G55" s="1095"/>
      <c r="H55" s="1095"/>
      <c r="I55" s="1095"/>
    </row>
    <row r="56" spans="1:9" s="272" customFormat="1" ht="12.75" customHeight="1">
      <c r="A56" s="181" t="s">
        <v>147</v>
      </c>
      <c r="B56" s="181"/>
      <c r="C56" s="181"/>
      <c r="D56" s="181"/>
      <c r="E56" s="181"/>
    </row>
    <row r="57" spans="1:9" s="272" customFormat="1" ht="10.5" customHeight="1">
      <c r="A57" s="586" t="s">
        <v>1039</v>
      </c>
      <c r="B57" s="182"/>
      <c r="C57" s="182"/>
      <c r="D57" s="182"/>
      <c r="E57" s="182"/>
      <c r="F57" s="140"/>
    </row>
    <row r="58" spans="1:9" s="272" customFormat="1" ht="12.75" customHeight="1">
      <c r="F58" s="182"/>
    </row>
    <row r="59" spans="1:9" s="272" customFormat="1" ht="12.75" customHeight="1">
      <c r="A59" s="181"/>
    </row>
    <row r="60" spans="1:9" s="272" customFormat="1" ht="12.75" customHeight="1">
      <c r="A60" s="644" t="s">
        <v>90</v>
      </c>
    </row>
    <row r="61" spans="1:9" s="272" customFormat="1" ht="12.75" customHeight="1"/>
    <row r="62" spans="1:9" s="272" customFormat="1" ht="12.75" customHeight="1"/>
    <row r="63" spans="1:9" s="272" customFormat="1" ht="12.75" customHeight="1">
      <c r="I63" s="68" t="s">
        <v>884</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4.4"/>
  <cols>
    <col min="1" max="1" width="16.88671875" customWidth="1"/>
    <col min="2" max="2" width="6.5546875" bestFit="1" customWidth="1"/>
    <col min="3" max="3" width="6.109375" bestFit="1" customWidth="1"/>
    <col min="4" max="4" width="6.44140625" bestFit="1" customWidth="1"/>
    <col min="5" max="5" width="6.109375" bestFit="1" customWidth="1"/>
    <col min="6" max="6" width="6.44140625" bestFit="1" customWidth="1"/>
    <col min="7" max="7" width="6.109375" bestFit="1" customWidth="1"/>
    <col min="8" max="8" width="6.44140625" bestFit="1" customWidth="1"/>
    <col min="9" max="9" width="6.109375" bestFit="1" customWidth="1"/>
    <col min="10" max="10" width="6.44140625" bestFit="1" customWidth="1"/>
    <col min="11" max="11" width="6.109375" bestFit="1" customWidth="1"/>
    <col min="12" max="12" width="8.88671875" bestFit="1" customWidth="1"/>
    <col min="13" max="13" width="6.109375" bestFit="1" customWidth="1"/>
    <col min="14" max="14" width="8.88671875" bestFit="1" customWidth="1"/>
    <col min="15" max="15" width="6.109375" bestFit="1" customWidth="1"/>
    <col min="16" max="16" width="8.88671875" customWidth="1"/>
    <col min="17" max="17" width="6.109375" bestFit="1" customWidth="1"/>
    <col min="18" max="18" width="8.88671875" bestFit="1" customWidth="1"/>
    <col min="19" max="19" width="6.109375" bestFit="1" customWidth="1"/>
    <col min="20" max="20" width="9.5546875" bestFit="1" customWidth="1"/>
    <col min="21" max="21" width="7.109375" bestFit="1" customWidth="1"/>
    <col min="22" max="22" width="7.5546875" bestFit="1" customWidth="1"/>
    <col min="23" max="23" width="6.109375" bestFit="1" customWidth="1"/>
    <col min="24" max="24" width="7.5546875" bestFit="1" customWidth="1"/>
    <col min="25" max="25" width="6.109375" bestFit="1" customWidth="1"/>
    <col min="26" max="26" width="7.5546875" bestFit="1" customWidth="1"/>
    <col min="27" max="27" width="6.109375" bestFit="1" customWidth="1"/>
    <col min="28" max="28" width="7.88671875" bestFit="1" customWidth="1"/>
    <col min="29" max="29" width="6.109375" bestFit="1" customWidth="1"/>
    <col min="30" max="30" width="7.88671875" bestFit="1" customWidth="1"/>
    <col min="31" max="31" width="6.109375" bestFit="1" customWidth="1"/>
    <col min="32" max="32" width="9.5546875" bestFit="1" customWidth="1"/>
    <col min="33" max="33" width="6.109375" bestFit="1" customWidth="1"/>
  </cols>
  <sheetData>
    <row r="1" spans="1:33" ht="12.75" customHeight="1">
      <c r="A1" s="153" t="s">
        <v>724</v>
      </c>
      <c r="AG1" s="140" t="str">
        <f>Naslovnica!A20</f>
        <v>Prosinac 2020.</v>
      </c>
    </row>
    <row r="2" spans="1:33" ht="12.75" customHeight="1">
      <c r="A2" s="581" t="s">
        <v>1028</v>
      </c>
      <c r="AG2" s="558" t="str">
        <f>Naslovnica!A24</f>
        <v>December 2020</v>
      </c>
    </row>
    <row r="3" spans="1:33" ht="12.75" customHeight="1">
      <c r="A3" s="67"/>
      <c r="AG3" s="66"/>
    </row>
    <row r="4" spans="1:33" ht="12.75" customHeight="1">
      <c r="I4" s="180"/>
      <c r="J4" s="180"/>
      <c r="K4" s="180"/>
      <c r="AG4" s="14" t="s">
        <v>585</v>
      </c>
    </row>
    <row r="5" spans="1:33" ht="15" customHeight="1">
      <c r="A5" s="736" t="s">
        <v>148</v>
      </c>
      <c r="B5" s="1102" t="s">
        <v>629</v>
      </c>
      <c r="C5" s="1102"/>
      <c r="D5" s="1102"/>
      <c r="E5" s="1102"/>
      <c r="F5" s="1102"/>
      <c r="G5" s="1102"/>
      <c r="H5" s="1102"/>
      <c r="I5" s="1102"/>
      <c r="J5" s="1103" t="s">
        <v>623</v>
      </c>
      <c r="K5" s="1103"/>
      <c r="L5" s="1102" t="s">
        <v>628</v>
      </c>
      <c r="M5" s="1102"/>
      <c r="N5" s="1102"/>
      <c r="O5" s="1102"/>
      <c r="P5" s="1102"/>
      <c r="Q5" s="1102"/>
      <c r="R5" s="1102"/>
      <c r="S5" s="1102"/>
      <c r="T5" s="1103" t="s">
        <v>624</v>
      </c>
      <c r="U5" s="1103"/>
      <c r="V5" s="1102" t="s">
        <v>627</v>
      </c>
      <c r="W5" s="1102"/>
      <c r="X5" s="1102"/>
      <c r="Y5" s="1102"/>
      <c r="Z5" s="1102"/>
      <c r="AA5" s="1102"/>
      <c r="AB5" s="1102"/>
      <c r="AC5" s="1102"/>
      <c r="AD5" s="1103" t="s">
        <v>625</v>
      </c>
      <c r="AE5" s="1103"/>
      <c r="AF5" s="1105" t="s">
        <v>626</v>
      </c>
      <c r="AG5" s="1105"/>
    </row>
    <row r="6" spans="1:33" ht="22.5" customHeight="1">
      <c r="A6" s="1104" t="s">
        <v>630</v>
      </c>
      <c r="B6" s="1093" t="s">
        <v>149</v>
      </c>
      <c r="C6" s="1093"/>
      <c r="D6" s="1093" t="s">
        <v>150</v>
      </c>
      <c r="E6" s="1093"/>
      <c r="F6" s="1093" t="s">
        <v>151</v>
      </c>
      <c r="G6" s="1093"/>
      <c r="H6" s="1093" t="s">
        <v>152</v>
      </c>
      <c r="I6" s="1093"/>
      <c r="J6" s="1103"/>
      <c r="K6" s="1103"/>
      <c r="L6" s="1093" t="s">
        <v>149</v>
      </c>
      <c r="M6" s="1093"/>
      <c r="N6" s="1093" t="s">
        <v>150</v>
      </c>
      <c r="O6" s="1093"/>
      <c r="P6" s="1093" t="s">
        <v>151</v>
      </c>
      <c r="Q6" s="1093"/>
      <c r="R6" s="1093" t="s">
        <v>152</v>
      </c>
      <c r="S6" s="1093"/>
      <c r="T6" s="1103"/>
      <c r="U6" s="1103"/>
      <c r="V6" s="1093" t="s">
        <v>149</v>
      </c>
      <c r="W6" s="1093"/>
      <c r="X6" s="1093" t="s">
        <v>150</v>
      </c>
      <c r="Y6" s="1093"/>
      <c r="Z6" s="1093" t="s">
        <v>151</v>
      </c>
      <c r="AA6" s="1093"/>
      <c r="AB6" s="1093" t="s">
        <v>152</v>
      </c>
      <c r="AC6" s="1093"/>
      <c r="AD6" s="1103"/>
      <c r="AE6" s="1103"/>
      <c r="AF6" s="1105"/>
      <c r="AG6" s="1105"/>
    </row>
    <row r="7" spans="1:33">
      <c r="A7" s="1104"/>
      <c r="B7" s="736" t="s">
        <v>31</v>
      </c>
      <c r="C7" s="736" t="s">
        <v>32</v>
      </c>
      <c r="D7" s="736" t="s">
        <v>31</v>
      </c>
      <c r="E7" s="736" t="s">
        <v>32</v>
      </c>
      <c r="F7" s="736" t="s">
        <v>31</v>
      </c>
      <c r="G7" s="736" t="s">
        <v>32</v>
      </c>
      <c r="H7" s="736" t="s">
        <v>31</v>
      </c>
      <c r="I7" s="736" t="s">
        <v>32</v>
      </c>
      <c r="J7" s="736" t="s">
        <v>31</v>
      </c>
      <c r="K7" s="736" t="s">
        <v>32</v>
      </c>
      <c r="L7" s="736" t="s">
        <v>31</v>
      </c>
      <c r="M7" s="736" t="s">
        <v>32</v>
      </c>
      <c r="N7" s="736" t="s">
        <v>31</v>
      </c>
      <c r="O7" s="736" t="s">
        <v>32</v>
      </c>
      <c r="P7" s="736" t="s">
        <v>31</v>
      </c>
      <c r="Q7" s="736" t="s">
        <v>32</v>
      </c>
      <c r="R7" s="736" t="s">
        <v>31</v>
      </c>
      <c r="S7" s="736" t="s">
        <v>32</v>
      </c>
      <c r="T7" s="736" t="s">
        <v>31</v>
      </c>
      <c r="U7" s="736" t="s">
        <v>32</v>
      </c>
      <c r="V7" s="736" t="s">
        <v>31</v>
      </c>
      <c r="W7" s="736" t="s">
        <v>32</v>
      </c>
      <c r="X7" s="736" t="s">
        <v>31</v>
      </c>
      <c r="Y7" s="736" t="s">
        <v>32</v>
      </c>
      <c r="Z7" s="736" t="s">
        <v>31</v>
      </c>
      <c r="AA7" s="736" t="s">
        <v>32</v>
      </c>
      <c r="AB7" s="736" t="s">
        <v>31</v>
      </c>
      <c r="AC7" s="736" t="s">
        <v>32</v>
      </c>
      <c r="AD7" s="736" t="s">
        <v>31</v>
      </c>
      <c r="AE7" s="736" t="s">
        <v>32</v>
      </c>
      <c r="AF7" s="736" t="s">
        <v>31</v>
      </c>
      <c r="AG7" s="736" t="s">
        <v>32</v>
      </c>
    </row>
    <row r="8" spans="1:33">
      <c r="A8" s="1104"/>
      <c r="B8" s="737" t="s">
        <v>29</v>
      </c>
      <c r="C8" s="737" t="s">
        <v>30</v>
      </c>
      <c r="D8" s="737" t="s">
        <v>29</v>
      </c>
      <c r="E8" s="737" t="s">
        <v>30</v>
      </c>
      <c r="F8" s="737" t="s">
        <v>29</v>
      </c>
      <c r="G8" s="737" t="s">
        <v>30</v>
      </c>
      <c r="H8" s="737" t="s">
        <v>29</v>
      </c>
      <c r="I8" s="737" t="s">
        <v>30</v>
      </c>
      <c r="J8" s="737" t="s">
        <v>29</v>
      </c>
      <c r="K8" s="737" t="s">
        <v>30</v>
      </c>
      <c r="L8" s="737" t="s">
        <v>29</v>
      </c>
      <c r="M8" s="737" t="s">
        <v>30</v>
      </c>
      <c r="N8" s="737" t="s">
        <v>29</v>
      </c>
      <c r="O8" s="737" t="s">
        <v>30</v>
      </c>
      <c r="P8" s="737" t="s">
        <v>29</v>
      </c>
      <c r="Q8" s="737" t="s">
        <v>30</v>
      </c>
      <c r="R8" s="737" t="s">
        <v>29</v>
      </c>
      <c r="S8" s="737" t="s">
        <v>30</v>
      </c>
      <c r="T8" s="737" t="s">
        <v>29</v>
      </c>
      <c r="U8" s="737" t="s">
        <v>30</v>
      </c>
      <c r="V8" s="737" t="s">
        <v>29</v>
      </c>
      <c r="W8" s="737" t="s">
        <v>30</v>
      </c>
      <c r="X8" s="737" t="s">
        <v>29</v>
      </c>
      <c r="Y8" s="737" t="s">
        <v>30</v>
      </c>
      <c r="Z8" s="737" t="s">
        <v>29</v>
      </c>
      <c r="AA8" s="737" t="s">
        <v>30</v>
      </c>
      <c r="AB8" s="737" t="s">
        <v>29</v>
      </c>
      <c r="AC8" s="737" t="s">
        <v>30</v>
      </c>
      <c r="AD8" s="737" t="s">
        <v>29</v>
      </c>
      <c r="AE8" s="737" t="s">
        <v>30</v>
      </c>
      <c r="AF8" s="737" t="s">
        <v>29</v>
      </c>
      <c r="AG8" s="737" t="s">
        <v>30</v>
      </c>
    </row>
    <row r="9" spans="1:33" ht="19.2">
      <c r="A9" s="377" t="s">
        <v>475</v>
      </c>
      <c r="B9" s="378">
        <v>11090.002560000001</v>
      </c>
      <c r="C9" s="379">
        <v>2.9241041667994221E-2</v>
      </c>
      <c r="D9" s="378">
        <v>2820.77232</v>
      </c>
      <c r="E9" s="379">
        <v>1.7483140151996653E-2</v>
      </c>
      <c r="F9" s="378">
        <v>5463.6806900000001</v>
      </c>
      <c r="G9" s="379">
        <v>3.0775463150001046E-2</v>
      </c>
      <c r="H9" s="378">
        <v>15921.662289999998</v>
      </c>
      <c r="I9" s="379">
        <v>5.958078615139753E-2</v>
      </c>
      <c r="J9" s="378">
        <v>35296.117859999998</v>
      </c>
      <c r="K9" s="379">
        <v>3.5820320716092049E-2</v>
      </c>
      <c r="L9" s="378">
        <v>251400.23788999999</v>
      </c>
      <c r="M9" s="379">
        <v>5.9588317222831312E-3</v>
      </c>
      <c r="N9" s="378">
        <v>149625.80778999999</v>
      </c>
      <c r="O9" s="379">
        <v>9.4196230589121965E-3</v>
      </c>
      <c r="P9" s="378">
        <v>354105.29774000001</v>
      </c>
      <c r="Q9" s="379">
        <v>1.8435017817621645E-2</v>
      </c>
      <c r="R9" s="378">
        <v>1275468.8219300001</v>
      </c>
      <c r="S9" s="379">
        <v>3.8037989397200316E-2</v>
      </c>
      <c r="T9" s="378">
        <v>2030600.1653500001</v>
      </c>
      <c r="U9" s="379">
        <v>1.8324443731671129E-2</v>
      </c>
      <c r="V9" s="378">
        <v>38544.541239999999</v>
      </c>
      <c r="W9" s="379">
        <v>1.330849985002301E-2</v>
      </c>
      <c r="X9" s="378">
        <v>9223.42598</v>
      </c>
      <c r="Y9" s="379">
        <v>1.1705112912268046E-2</v>
      </c>
      <c r="Z9" s="378">
        <v>54683.168340000004</v>
      </c>
      <c r="AA9" s="379">
        <v>4.662500546441882E-2</v>
      </c>
      <c r="AB9" s="378">
        <v>162442.06902000002</v>
      </c>
      <c r="AC9" s="379">
        <v>6.7350123982356472E-2</v>
      </c>
      <c r="AD9" s="378">
        <v>264893.20458000002</v>
      </c>
      <c r="AE9" s="379">
        <v>3.6441736246489734E-2</v>
      </c>
      <c r="AF9" s="378">
        <v>2330789.4877900002</v>
      </c>
      <c r="AG9" s="379">
        <v>1.9575270836184048E-2</v>
      </c>
    </row>
    <row r="10" spans="1:33" ht="19.2">
      <c r="A10" s="377" t="s">
        <v>476</v>
      </c>
      <c r="B10" s="380">
        <v>2062.1877399999998</v>
      </c>
      <c r="C10" s="381">
        <v>5.4373763492230271E-3</v>
      </c>
      <c r="D10" s="380">
        <v>335.81291999999996</v>
      </c>
      <c r="E10" s="381">
        <v>2.0813676820294518E-3</v>
      </c>
      <c r="F10" s="380">
        <v>336.61488000000003</v>
      </c>
      <c r="G10" s="381">
        <v>1.8960622743094497E-3</v>
      </c>
      <c r="H10" s="380">
        <v>534.80562999999995</v>
      </c>
      <c r="I10" s="381">
        <v>2.0013073568082465E-3</v>
      </c>
      <c r="J10" s="380">
        <v>3269.4211699999996</v>
      </c>
      <c r="K10" s="381">
        <v>3.3179772157917683E-3</v>
      </c>
      <c r="L10" s="380">
        <v>264069.02474999998</v>
      </c>
      <c r="M10" s="381">
        <v>6.2591145289256729E-3</v>
      </c>
      <c r="N10" s="380">
        <v>22223.043229999999</v>
      </c>
      <c r="O10" s="381">
        <v>1.3990413387930329E-3</v>
      </c>
      <c r="P10" s="380">
        <v>14285.1129</v>
      </c>
      <c r="Q10" s="381">
        <v>7.436949193332812E-4</v>
      </c>
      <c r="R10" s="380">
        <v>69331.032810000004</v>
      </c>
      <c r="S10" s="381">
        <v>2.0676421450531246E-3</v>
      </c>
      <c r="T10" s="380">
        <v>369908.21369</v>
      </c>
      <c r="U10" s="379">
        <v>3.3381077985271648E-3</v>
      </c>
      <c r="V10" s="380">
        <v>8982.1526599999997</v>
      </c>
      <c r="W10" s="381">
        <v>3.1013205367830649E-3</v>
      </c>
      <c r="X10" s="380">
        <v>528.39253000000008</v>
      </c>
      <c r="Y10" s="381">
        <v>6.7056365379418177E-4</v>
      </c>
      <c r="Z10" s="380">
        <v>523.74290000000008</v>
      </c>
      <c r="AA10" s="381">
        <v>4.4656365597945817E-4</v>
      </c>
      <c r="AB10" s="380">
        <v>5291.4444000000003</v>
      </c>
      <c r="AC10" s="381">
        <v>2.1938863407475321E-3</v>
      </c>
      <c r="AD10" s="380">
        <v>15325.73249</v>
      </c>
      <c r="AE10" s="381">
        <v>2.1083828936659934E-3</v>
      </c>
      <c r="AF10" s="380">
        <v>388503.36735000001</v>
      </c>
      <c r="AG10" s="379">
        <v>3.2628680867514514E-3</v>
      </c>
    </row>
    <row r="11" spans="1:33" ht="28.8">
      <c r="A11" s="377" t="s">
        <v>477</v>
      </c>
      <c r="B11" s="380">
        <v>366214.35266999999</v>
      </c>
      <c r="C11" s="381">
        <v>0.96559843768340847</v>
      </c>
      <c r="D11" s="380">
        <v>158703.29258000001</v>
      </c>
      <c r="E11" s="381">
        <v>0.98364263116403194</v>
      </c>
      <c r="F11" s="380">
        <v>172587.63021999999</v>
      </c>
      <c r="G11" s="381">
        <v>0.97214031261069478</v>
      </c>
      <c r="H11" s="380">
        <v>250848.83637999999</v>
      </c>
      <c r="I11" s="381">
        <v>0.93870668806175817</v>
      </c>
      <c r="J11" s="380">
        <v>948354.11184999999</v>
      </c>
      <c r="K11" s="381">
        <v>0.96243866177104931</v>
      </c>
      <c r="L11" s="380">
        <v>41896326.376589999</v>
      </c>
      <c r="M11" s="381">
        <v>0.99305060629730801</v>
      </c>
      <c r="N11" s="380">
        <v>15718941.24384</v>
      </c>
      <c r="O11" s="381">
        <v>0.98957862676987352</v>
      </c>
      <c r="P11" s="380">
        <v>19108698.942439999</v>
      </c>
      <c r="Q11" s="381">
        <v>0.99481484101969331</v>
      </c>
      <c r="R11" s="380">
        <v>32240300.423580002</v>
      </c>
      <c r="S11" s="381">
        <v>0.96149445959722057</v>
      </c>
      <c r="T11" s="380">
        <v>108964266.98645</v>
      </c>
      <c r="U11" s="381">
        <v>0.98331006429906131</v>
      </c>
      <c r="V11" s="380">
        <v>2858287.20634</v>
      </c>
      <c r="W11" s="381">
        <v>0.98689758998668986</v>
      </c>
      <c r="X11" s="380">
        <v>779671.85953000002</v>
      </c>
      <c r="Y11" s="381">
        <v>0.98945306983605685</v>
      </c>
      <c r="Z11" s="380">
        <v>1119069.18505</v>
      </c>
      <c r="AA11" s="381">
        <v>0.95416210237863031</v>
      </c>
      <c r="AB11" s="380">
        <v>2248474.9636500003</v>
      </c>
      <c r="AC11" s="381">
        <v>0.93224045031344149</v>
      </c>
      <c r="AD11" s="380">
        <v>7005503.2145699998</v>
      </c>
      <c r="AE11" s="381">
        <v>0.96375707645680786</v>
      </c>
      <c r="AF11" s="380">
        <v>116918124.31287</v>
      </c>
      <c r="AG11" s="381">
        <v>0.98194365517460802</v>
      </c>
    </row>
    <row r="12" spans="1:33" ht="19.2">
      <c r="A12" s="377" t="s">
        <v>478</v>
      </c>
      <c r="B12" s="382">
        <v>283462.18981999997</v>
      </c>
      <c r="C12" s="383">
        <v>0.74740557172851607</v>
      </c>
      <c r="D12" s="382">
        <v>98343.864979999998</v>
      </c>
      <c r="E12" s="383">
        <v>0.60953504199671649</v>
      </c>
      <c r="F12" s="382">
        <v>110339.42111</v>
      </c>
      <c r="G12" s="383">
        <v>0.62151267268937938</v>
      </c>
      <c r="H12" s="382">
        <v>169576.71552999999</v>
      </c>
      <c r="I12" s="383">
        <v>0.63457658127789007</v>
      </c>
      <c r="J12" s="382">
        <v>661722.19143999997</v>
      </c>
      <c r="K12" s="383">
        <v>0.67154980659213115</v>
      </c>
      <c r="L12" s="382">
        <v>35179384.7839</v>
      </c>
      <c r="M12" s="383">
        <v>0.83384182839329868</v>
      </c>
      <c r="N12" s="382">
        <v>11988826.417270001</v>
      </c>
      <c r="O12" s="383">
        <v>0.75475098472256807</v>
      </c>
      <c r="P12" s="382">
        <v>14945037.91516</v>
      </c>
      <c r="Q12" s="383">
        <v>0.77805116729233159</v>
      </c>
      <c r="R12" s="382">
        <v>25597826.34959</v>
      </c>
      <c r="S12" s="383">
        <v>0.7633976076371054</v>
      </c>
      <c r="T12" s="382">
        <v>87711075.465920001</v>
      </c>
      <c r="U12" s="383">
        <v>0.79151804202802267</v>
      </c>
      <c r="V12" s="382">
        <v>2809517.3574999999</v>
      </c>
      <c r="W12" s="383">
        <v>0.9700585382016027</v>
      </c>
      <c r="X12" s="382">
        <v>750292.45576000004</v>
      </c>
      <c r="Y12" s="383">
        <v>0.95216874195521839</v>
      </c>
      <c r="Z12" s="382">
        <v>997016.66541000002</v>
      </c>
      <c r="AA12" s="383">
        <v>0.85009535628633393</v>
      </c>
      <c r="AB12" s="382">
        <v>2117051.0826699999</v>
      </c>
      <c r="AC12" s="383">
        <v>0.87775078066292955</v>
      </c>
      <c r="AD12" s="382">
        <v>6673877.5613400005</v>
      </c>
      <c r="AE12" s="383">
        <v>0.91813486199970673</v>
      </c>
      <c r="AF12" s="382">
        <v>95046675.218700007</v>
      </c>
      <c r="AG12" s="383">
        <v>0.79825502012582805</v>
      </c>
    </row>
    <row r="13" spans="1:33" ht="19.2">
      <c r="A13" s="384" t="s">
        <v>479</v>
      </c>
      <c r="B13" s="382">
        <v>102437.49007</v>
      </c>
      <c r="C13" s="383">
        <v>0.27009722489203952</v>
      </c>
      <c r="D13" s="382">
        <v>36503.749080000001</v>
      </c>
      <c r="E13" s="383">
        <v>0.22625015025635206</v>
      </c>
      <c r="F13" s="382">
        <v>49960.056579999997</v>
      </c>
      <c r="G13" s="383">
        <v>0.28141173825620419</v>
      </c>
      <c r="H13" s="382">
        <v>54999.782279999999</v>
      </c>
      <c r="I13" s="383">
        <v>0.20581583798924449</v>
      </c>
      <c r="J13" s="382">
        <v>243901.07801</v>
      </c>
      <c r="K13" s="383">
        <v>0.2475233925717287</v>
      </c>
      <c r="L13" s="382">
        <v>4413408.9107900001</v>
      </c>
      <c r="M13" s="383">
        <v>0.10460913339520984</v>
      </c>
      <c r="N13" s="382">
        <v>2349490.86363</v>
      </c>
      <c r="O13" s="383">
        <v>0.14791110332259</v>
      </c>
      <c r="P13" s="382">
        <v>2771577.4582199999</v>
      </c>
      <c r="Q13" s="383">
        <v>0.14429063939822717</v>
      </c>
      <c r="R13" s="382">
        <v>2934129.95481</v>
      </c>
      <c r="S13" s="383">
        <v>8.7503827762867803E-2</v>
      </c>
      <c r="T13" s="382">
        <v>12468607.187449999</v>
      </c>
      <c r="U13" s="383">
        <v>0.11251860150388406</v>
      </c>
      <c r="V13" s="382">
        <v>0</v>
      </c>
      <c r="W13" s="383">
        <v>0</v>
      </c>
      <c r="X13" s="382">
        <v>0</v>
      </c>
      <c r="Y13" s="383">
        <v>0</v>
      </c>
      <c r="Z13" s="382">
        <v>0</v>
      </c>
      <c r="AA13" s="383">
        <v>0</v>
      </c>
      <c r="AB13" s="382">
        <v>0</v>
      </c>
      <c r="AC13" s="383">
        <v>0</v>
      </c>
      <c r="AD13" s="382">
        <v>0</v>
      </c>
      <c r="AE13" s="383">
        <v>0</v>
      </c>
      <c r="AF13" s="382">
        <v>12712508.265459999</v>
      </c>
      <c r="AG13" s="383">
        <v>0.10676673874119891</v>
      </c>
    </row>
    <row r="14" spans="1:33" ht="19.2">
      <c r="A14" s="384" t="s">
        <v>480</v>
      </c>
      <c r="B14" s="382">
        <v>152949.12106999999</v>
      </c>
      <c r="C14" s="383">
        <v>0.40328138772683586</v>
      </c>
      <c r="D14" s="382">
        <v>48950.997080000001</v>
      </c>
      <c r="E14" s="383">
        <v>0.30339816385096224</v>
      </c>
      <c r="F14" s="382">
        <v>58777.048419999999</v>
      </c>
      <c r="G14" s="383">
        <v>0.33107551307423444</v>
      </c>
      <c r="H14" s="382">
        <v>104860.60977</v>
      </c>
      <c r="I14" s="383">
        <v>0.39240108555345554</v>
      </c>
      <c r="J14" s="382">
        <v>365537.77633999998</v>
      </c>
      <c r="K14" s="383">
        <v>0.37096658715503067</v>
      </c>
      <c r="L14" s="382">
        <v>27740811.878860001</v>
      </c>
      <c r="M14" s="383">
        <v>0.65752853383522991</v>
      </c>
      <c r="N14" s="382">
        <v>9100991.5591499992</v>
      </c>
      <c r="O14" s="383">
        <v>0.57294868589684633</v>
      </c>
      <c r="P14" s="382">
        <v>11328380.462030001</v>
      </c>
      <c r="Q14" s="383">
        <v>0.58976495690741926</v>
      </c>
      <c r="R14" s="382">
        <v>21539907.73181</v>
      </c>
      <c r="S14" s="383">
        <v>0.64237931012650695</v>
      </c>
      <c r="T14" s="382">
        <v>69710091.631850004</v>
      </c>
      <c r="U14" s="383">
        <v>0.62907443495519355</v>
      </c>
      <c r="V14" s="382">
        <v>2476084.3385900003</v>
      </c>
      <c r="W14" s="383">
        <v>0.85493216389801141</v>
      </c>
      <c r="X14" s="382">
        <v>637402.26100000006</v>
      </c>
      <c r="Y14" s="383">
        <v>0.80890392048659854</v>
      </c>
      <c r="Z14" s="382">
        <v>829108.41069000005</v>
      </c>
      <c r="AA14" s="383">
        <v>0.70693021916105114</v>
      </c>
      <c r="AB14" s="382">
        <v>1926097.87335</v>
      </c>
      <c r="AC14" s="383">
        <v>0.79857964968609219</v>
      </c>
      <c r="AD14" s="382">
        <v>5868692.8836300001</v>
      </c>
      <c r="AE14" s="383">
        <v>0.80736445661559642</v>
      </c>
      <c r="AF14" s="382">
        <v>75944322.29181999</v>
      </c>
      <c r="AG14" s="383">
        <v>0.63782280000859903</v>
      </c>
    </row>
    <row r="15" spans="1:33" ht="19.2">
      <c r="A15" s="384" t="s">
        <v>481</v>
      </c>
      <c r="B15" s="382">
        <v>0</v>
      </c>
      <c r="C15" s="383">
        <v>0</v>
      </c>
      <c r="D15" s="382">
        <v>0</v>
      </c>
      <c r="E15" s="383">
        <v>0</v>
      </c>
      <c r="F15" s="382">
        <v>0</v>
      </c>
      <c r="G15" s="383">
        <v>0</v>
      </c>
      <c r="H15" s="382">
        <v>0</v>
      </c>
      <c r="I15" s="383">
        <v>0</v>
      </c>
      <c r="J15" s="382">
        <v>0</v>
      </c>
      <c r="K15" s="383">
        <v>0</v>
      </c>
      <c r="L15" s="382">
        <v>0</v>
      </c>
      <c r="M15" s="383">
        <v>0</v>
      </c>
      <c r="N15" s="382">
        <v>0</v>
      </c>
      <c r="O15" s="383">
        <v>0</v>
      </c>
      <c r="P15" s="382">
        <v>0</v>
      </c>
      <c r="Q15" s="383">
        <v>0</v>
      </c>
      <c r="R15" s="382">
        <v>0</v>
      </c>
      <c r="S15" s="383">
        <v>0</v>
      </c>
      <c r="T15" s="382">
        <v>0</v>
      </c>
      <c r="U15" s="383">
        <v>0</v>
      </c>
      <c r="V15" s="382">
        <v>0</v>
      </c>
      <c r="W15" s="383">
        <v>0</v>
      </c>
      <c r="X15" s="382">
        <v>0</v>
      </c>
      <c r="Y15" s="383">
        <v>0</v>
      </c>
      <c r="Z15" s="382">
        <v>0</v>
      </c>
      <c r="AA15" s="383">
        <v>0</v>
      </c>
      <c r="AB15" s="382">
        <v>0</v>
      </c>
      <c r="AC15" s="383">
        <v>0</v>
      </c>
      <c r="AD15" s="382">
        <v>0</v>
      </c>
      <c r="AE15" s="383">
        <v>0</v>
      </c>
      <c r="AF15" s="382">
        <v>0</v>
      </c>
      <c r="AG15" s="383">
        <v>0</v>
      </c>
    </row>
    <row r="16" spans="1:33" ht="19.2">
      <c r="A16" s="384" t="s">
        <v>482</v>
      </c>
      <c r="B16" s="382">
        <v>8075.0786500000004</v>
      </c>
      <c r="C16" s="383">
        <v>2.1291583117270311E-2</v>
      </c>
      <c r="D16" s="382">
        <v>3511.31295</v>
      </c>
      <c r="E16" s="383">
        <v>2.1763109339633203E-2</v>
      </c>
      <c r="F16" s="382">
        <v>1602.3161100000002</v>
      </c>
      <c r="G16" s="383">
        <v>9.0254213589407301E-3</v>
      </c>
      <c r="H16" s="382">
        <v>6930.7379800000008</v>
      </c>
      <c r="I16" s="383">
        <v>2.5935659853626308E-2</v>
      </c>
      <c r="J16" s="382">
        <v>20119.44569</v>
      </c>
      <c r="K16" s="383">
        <v>2.0418251097878558E-2</v>
      </c>
      <c r="L16" s="382">
        <v>302942.97476999997</v>
      </c>
      <c r="M16" s="383">
        <v>7.180527048236734E-3</v>
      </c>
      <c r="N16" s="382">
        <v>298260.45043999999</v>
      </c>
      <c r="O16" s="383">
        <v>1.8776847777953524E-2</v>
      </c>
      <c r="P16" s="382">
        <v>412364.61005000002</v>
      </c>
      <c r="Q16" s="383">
        <v>2.1468046318838311E-2</v>
      </c>
      <c r="R16" s="382">
        <v>453866.22052999999</v>
      </c>
      <c r="S16" s="383">
        <v>1.3535539393384722E-2</v>
      </c>
      <c r="T16" s="382">
        <v>1467434.2557900001</v>
      </c>
      <c r="U16" s="383">
        <v>1.3242349187692364E-2</v>
      </c>
      <c r="V16" s="382">
        <v>52996.501250000001</v>
      </c>
      <c r="W16" s="383">
        <v>1.8298412855551973E-2</v>
      </c>
      <c r="X16" s="382">
        <v>40541.619420000003</v>
      </c>
      <c r="Y16" s="383">
        <v>5.1449887925191437E-2</v>
      </c>
      <c r="Z16" s="382">
        <v>52474.776490000004</v>
      </c>
      <c r="AA16" s="383">
        <v>4.4742044304713853E-2</v>
      </c>
      <c r="AB16" s="382">
        <v>88005.805909999995</v>
      </c>
      <c r="AC16" s="383">
        <v>3.6488096802534183E-2</v>
      </c>
      <c r="AD16" s="382">
        <v>234018.70306999999</v>
      </c>
      <c r="AE16" s="383">
        <v>3.2194287005376895E-2</v>
      </c>
      <c r="AF16" s="382">
        <v>1721572.4045500001</v>
      </c>
      <c r="AG16" s="383">
        <v>1.4458725792143778E-2</v>
      </c>
    </row>
    <row r="17" spans="1:33" ht="19.2">
      <c r="A17" s="385" t="s">
        <v>483</v>
      </c>
      <c r="B17" s="382">
        <v>0</v>
      </c>
      <c r="C17" s="383">
        <v>0</v>
      </c>
      <c r="D17" s="382">
        <v>0</v>
      </c>
      <c r="E17" s="383">
        <v>0</v>
      </c>
      <c r="F17" s="382">
        <v>0</v>
      </c>
      <c r="G17" s="383">
        <v>0</v>
      </c>
      <c r="H17" s="382">
        <v>0</v>
      </c>
      <c r="I17" s="383">
        <v>0</v>
      </c>
      <c r="J17" s="382">
        <v>0</v>
      </c>
      <c r="K17" s="383">
        <v>0</v>
      </c>
      <c r="L17" s="382">
        <v>11257.673070000001</v>
      </c>
      <c r="M17" s="383">
        <v>2.6683578333748623E-4</v>
      </c>
      <c r="N17" s="382">
        <v>17481.437910000001</v>
      </c>
      <c r="O17" s="383">
        <v>1.1005357837137986E-3</v>
      </c>
      <c r="P17" s="382">
        <v>35672.88708</v>
      </c>
      <c r="Q17" s="383">
        <v>1.8571603224323027E-3</v>
      </c>
      <c r="R17" s="382">
        <v>14676.307640000001</v>
      </c>
      <c r="S17" s="383">
        <v>4.3768787194314353E-4</v>
      </c>
      <c r="T17" s="382">
        <v>79088.305699999997</v>
      </c>
      <c r="U17" s="383">
        <v>7.1370486044605361E-4</v>
      </c>
      <c r="V17" s="382">
        <v>0</v>
      </c>
      <c r="W17" s="383">
        <v>0</v>
      </c>
      <c r="X17" s="382">
        <v>0</v>
      </c>
      <c r="Y17" s="383">
        <v>0</v>
      </c>
      <c r="Z17" s="382">
        <v>0</v>
      </c>
      <c r="AA17" s="383">
        <v>0</v>
      </c>
      <c r="AB17" s="382">
        <v>0</v>
      </c>
      <c r="AC17" s="383">
        <v>0</v>
      </c>
      <c r="AD17" s="382">
        <v>0</v>
      </c>
      <c r="AE17" s="383">
        <v>0</v>
      </c>
      <c r="AF17" s="382">
        <v>79088.305699999997</v>
      </c>
      <c r="AG17" s="383">
        <v>6.6422772719829017E-4</v>
      </c>
    </row>
    <row r="18" spans="1:33" ht="19.2">
      <c r="A18" s="385" t="s">
        <v>484</v>
      </c>
      <c r="B18" s="382">
        <v>0</v>
      </c>
      <c r="C18" s="383">
        <v>0</v>
      </c>
      <c r="D18" s="382">
        <v>2577.5053199999998</v>
      </c>
      <c r="E18" s="383">
        <v>1.5975371862723388E-2</v>
      </c>
      <c r="F18" s="382">
        <v>0</v>
      </c>
      <c r="G18" s="383">
        <v>0</v>
      </c>
      <c r="H18" s="382">
        <v>2785.5855000000001</v>
      </c>
      <c r="I18" s="383">
        <v>1.0423997881563771E-2</v>
      </c>
      <c r="J18" s="382">
        <v>5363.0908199999994</v>
      </c>
      <c r="K18" s="383">
        <v>5.442741152551475E-3</v>
      </c>
      <c r="L18" s="382">
        <v>113553.58128</v>
      </c>
      <c r="M18" s="383">
        <v>2.6915117025712058E-3</v>
      </c>
      <c r="N18" s="382">
        <v>122598.27262</v>
      </c>
      <c r="O18" s="383">
        <v>7.7181171671598294E-3</v>
      </c>
      <c r="P18" s="382">
        <v>137090.59778000001</v>
      </c>
      <c r="Q18" s="383">
        <v>7.1370511224554895E-3</v>
      </c>
      <c r="R18" s="382">
        <v>225325.68480000002</v>
      </c>
      <c r="S18" s="383">
        <v>6.719831846904752E-3</v>
      </c>
      <c r="T18" s="382">
        <v>598568.13647999999</v>
      </c>
      <c r="U18" s="383">
        <v>5.4015696066923424E-3</v>
      </c>
      <c r="V18" s="382">
        <v>25433.322359999998</v>
      </c>
      <c r="W18" s="383">
        <v>8.7815123990212744E-3</v>
      </c>
      <c r="X18" s="382">
        <v>20346.657890000002</v>
      </c>
      <c r="Y18" s="383">
        <v>2.5821200116547097E-2</v>
      </c>
      <c r="Z18" s="382">
        <v>25433.322359999998</v>
      </c>
      <c r="AA18" s="383">
        <v>2.1685444168857849E-2</v>
      </c>
      <c r="AB18" s="382">
        <v>22991.723409999999</v>
      </c>
      <c r="AC18" s="383">
        <v>9.5326009547495698E-3</v>
      </c>
      <c r="AD18" s="382">
        <v>94205.02601999999</v>
      </c>
      <c r="AE18" s="383">
        <v>1.2959919892085222E-2</v>
      </c>
      <c r="AF18" s="382">
        <v>698136.25332000002</v>
      </c>
      <c r="AG18" s="383">
        <v>5.8633378565027643E-3</v>
      </c>
    </row>
    <row r="19" spans="1:33" ht="28.8">
      <c r="A19" s="386" t="s">
        <v>485</v>
      </c>
      <c r="B19" s="382">
        <v>0</v>
      </c>
      <c r="C19" s="383">
        <v>0</v>
      </c>
      <c r="D19" s="382">
        <v>0</v>
      </c>
      <c r="E19" s="383">
        <v>0</v>
      </c>
      <c r="F19" s="382">
        <v>0</v>
      </c>
      <c r="G19" s="383">
        <v>0</v>
      </c>
      <c r="H19" s="382">
        <v>0</v>
      </c>
      <c r="I19" s="383">
        <v>0</v>
      </c>
      <c r="J19" s="382">
        <v>0</v>
      </c>
      <c r="K19" s="383">
        <v>0</v>
      </c>
      <c r="L19" s="382">
        <v>1074869.325</v>
      </c>
      <c r="M19" s="383">
        <v>2.5477165355434331E-2</v>
      </c>
      <c r="N19" s="382">
        <v>0</v>
      </c>
      <c r="O19" s="383">
        <v>0</v>
      </c>
      <c r="P19" s="382">
        <v>259951.9</v>
      </c>
      <c r="Q19" s="383">
        <v>1.3533313222959068E-2</v>
      </c>
      <c r="R19" s="382">
        <v>429920.45</v>
      </c>
      <c r="S19" s="383">
        <v>1.2821410635498142E-2</v>
      </c>
      <c r="T19" s="382">
        <v>1764741.6749999998</v>
      </c>
      <c r="U19" s="383">
        <v>1.5925296410531271E-2</v>
      </c>
      <c r="V19" s="382">
        <v>0</v>
      </c>
      <c r="W19" s="383">
        <v>0</v>
      </c>
      <c r="X19" s="382">
        <v>0</v>
      </c>
      <c r="Y19" s="383">
        <v>0</v>
      </c>
      <c r="Z19" s="382">
        <v>0</v>
      </c>
      <c r="AA19" s="383">
        <v>0</v>
      </c>
      <c r="AB19" s="382">
        <v>79955.679999999993</v>
      </c>
      <c r="AC19" s="383">
        <v>3.3150433219553556E-2</v>
      </c>
      <c r="AD19" s="382">
        <v>79955.679999999993</v>
      </c>
      <c r="AE19" s="383">
        <v>1.0999617021465588E-2</v>
      </c>
      <c r="AF19" s="382">
        <v>1844697.3549999997</v>
      </c>
      <c r="AG19" s="383">
        <v>1.549279783699232E-2</v>
      </c>
    </row>
    <row r="20" spans="1:33" ht="17.25" customHeight="1">
      <c r="A20" s="377" t="s">
        <v>486</v>
      </c>
      <c r="B20" s="382">
        <v>20000.500030000003</v>
      </c>
      <c r="C20" s="383">
        <v>5.2735375992370347E-2</v>
      </c>
      <c r="D20" s="382">
        <v>6800.3005499999999</v>
      </c>
      <c r="E20" s="383">
        <v>4.2148246687045594E-2</v>
      </c>
      <c r="F20" s="382">
        <v>0</v>
      </c>
      <c r="G20" s="383">
        <v>0</v>
      </c>
      <c r="H20" s="382">
        <v>0</v>
      </c>
      <c r="I20" s="383">
        <v>0</v>
      </c>
      <c r="J20" s="382">
        <v>26800.800580000003</v>
      </c>
      <c r="K20" s="383">
        <v>2.7198834614941585E-2</v>
      </c>
      <c r="L20" s="382">
        <v>1522540.44013</v>
      </c>
      <c r="M20" s="383">
        <v>3.6088121273279226E-2</v>
      </c>
      <c r="N20" s="382">
        <v>100003.83352</v>
      </c>
      <c r="O20" s="383">
        <v>6.2956947743046067E-3</v>
      </c>
      <c r="P20" s="382">
        <v>0</v>
      </c>
      <c r="Q20" s="383">
        <v>0</v>
      </c>
      <c r="R20" s="382">
        <v>0</v>
      </c>
      <c r="S20" s="383">
        <v>0</v>
      </c>
      <c r="T20" s="382">
        <v>1622544.2736500001</v>
      </c>
      <c r="U20" s="383">
        <v>1.4642085503583075E-2</v>
      </c>
      <c r="V20" s="382">
        <v>255003.19530000002</v>
      </c>
      <c r="W20" s="383">
        <v>8.8046449049018136E-2</v>
      </c>
      <c r="X20" s="382">
        <v>52001.917450000001</v>
      </c>
      <c r="Y20" s="383">
        <v>6.5993733426881376E-2</v>
      </c>
      <c r="Z20" s="382">
        <v>90000.155870000002</v>
      </c>
      <c r="AA20" s="383">
        <v>7.6737648651711163E-2</v>
      </c>
      <c r="AB20" s="382">
        <v>0</v>
      </c>
      <c r="AC20" s="383">
        <v>0</v>
      </c>
      <c r="AD20" s="382">
        <v>397005.26862000005</v>
      </c>
      <c r="AE20" s="383">
        <v>5.4616581465182584E-2</v>
      </c>
      <c r="AF20" s="382">
        <v>2046350.3428500001</v>
      </c>
      <c r="AG20" s="383">
        <v>1.7186392163193061E-2</v>
      </c>
    </row>
    <row r="21" spans="1:33" ht="19.2">
      <c r="A21" s="384" t="s">
        <v>487</v>
      </c>
      <c r="B21" s="382">
        <v>82752.162849999993</v>
      </c>
      <c r="C21" s="383">
        <v>0.21819286595489235</v>
      </c>
      <c r="D21" s="382">
        <v>60359.427600000003</v>
      </c>
      <c r="E21" s="383">
        <v>0.37410758916731535</v>
      </c>
      <c r="F21" s="382">
        <v>62248.209109999996</v>
      </c>
      <c r="G21" s="383">
        <v>0.3506276399213154</v>
      </c>
      <c r="H21" s="382">
        <v>81272.120849999992</v>
      </c>
      <c r="I21" s="383">
        <v>0.30413010678386809</v>
      </c>
      <c r="J21" s="382">
        <v>286631.92040999996</v>
      </c>
      <c r="K21" s="383">
        <v>0.29088885517891827</v>
      </c>
      <c r="L21" s="382">
        <v>6716941.5926899994</v>
      </c>
      <c r="M21" s="383">
        <v>0.15920877790400945</v>
      </c>
      <c r="N21" s="382">
        <v>3730114.82657</v>
      </c>
      <c r="O21" s="383">
        <v>0.23482764204730544</v>
      </c>
      <c r="P21" s="382">
        <v>4163661.02728</v>
      </c>
      <c r="Q21" s="383">
        <v>0.21676367372736174</v>
      </c>
      <c r="R21" s="382">
        <v>6642474.0739899995</v>
      </c>
      <c r="S21" s="383">
        <v>0.19809685196011509</v>
      </c>
      <c r="T21" s="382">
        <v>21253191.520529997</v>
      </c>
      <c r="U21" s="383">
        <v>0.19179202227103864</v>
      </c>
      <c r="V21" s="382">
        <v>48769.848840000006</v>
      </c>
      <c r="W21" s="383">
        <v>1.683905178508709E-2</v>
      </c>
      <c r="X21" s="382">
        <v>29379.403770000001</v>
      </c>
      <c r="Y21" s="383">
        <v>3.7284327880838429E-2</v>
      </c>
      <c r="Z21" s="382">
        <v>122052.51964</v>
      </c>
      <c r="AA21" s="383">
        <v>0.10406674609229646</v>
      </c>
      <c r="AB21" s="382">
        <v>131423.88098000002</v>
      </c>
      <c r="AC21" s="383">
        <v>5.448966965051194E-2</v>
      </c>
      <c r="AD21" s="382">
        <v>331625.65323000005</v>
      </c>
      <c r="AE21" s="383">
        <v>4.5622214457101143E-2</v>
      </c>
      <c r="AF21" s="382">
        <v>21871449.094169997</v>
      </c>
      <c r="AG21" s="383">
        <v>0.18368863504877991</v>
      </c>
    </row>
    <row r="22" spans="1:33" ht="19.2">
      <c r="A22" s="384" t="s">
        <v>488</v>
      </c>
      <c r="B22" s="382">
        <v>36745.367030000001</v>
      </c>
      <c r="C22" s="383">
        <v>9.68866150045299E-2</v>
      </c>
      <c r="D22" s="382">
        <v>24509.36825</v>
      </c>
      <c r="E22" s="383">
        <v>0.1519090063077643</v>
      </c>
      <c r="F22" s="382">
        <v>29039.164000000001</v>
      </c>
      <c r="G22" s="383">
        <v>0.16356990320179873</v>
      </c>
      <c r="H22" s="382">
        <v>29684.037170000003</v>
      </c>
      <c r="I22" s="383">
        <v>0.11108125763016079</v>
      </c>
      <c r="J22" s="382">
        <v>119977.93645000001</v>
      </c>
      <c r="K22" s="383">
        <v>0.12175979748085278</v>
      </c>
      <c r="L22" s="382">
        <v>3022038.7369499998</v>
      </c>
      <c r="M22" s="383">
        <v>7.1630084533115743E-2</v>
      </c>
      <c r="N22" s="382">
        <v>1516748.30489</v>
      </c>
      <c r="O22" s="383">
        <v>9.548618328837985E-2</v>
      </c>
      <c r="P22" s="382">
        <v>2786482.9199899998</v>
      </c>
      <c r="Q22" s="383">
        <v>0.14506663019831845</v>
      </c>
      <c r="R22" s="382">
        <v>1854047.07831</v>
      </c>
      <c r="S22" s="383">
        <v>5.5292784812999915E-2</v>
      </c>
      <c r="T22" s="382">
        <v>9179317.0401399992</v>
      </c>
      <c r="U22" s="383">
        <v>8.2835548557252753E-2</v>
      </c>
      <c r="V22" s="382">
        <v>0</v>
      </c>
      <c r="W22" s="383">
        <v>0</v>
      </c>
      <c r="X22" s="382">
        <v>0</v>
      </c>
      <c r="Y22" s="383">
        <v>0</v>
      </c>
      <c r="Z22" s="382">
        <v>0</v>
      </c>
      <c r="AA22" s="383">
        <v>0</v>
      </c>
      <c r="AB22" s="382">
        <v>0</v>
      </c>
      <c r="AC22" s="383">
        <v>0</v>
      </c>
      <c r="AD22" s="382">
        <v>0</v>
      </c>
      <c r="AE22" s="383">
        <v>0</v>
      </c>
      <c r="AF22" s="382">
        <v>9299294.9765900001</v>
      </c>
      <c r="AG22" s="383">
        <v>7.8100668767352957E-2</v>
      </c>
    </row>
    <row r="23" spans="1:33" ht="19.2">
      <c r="A23" s="384" t="s">
        <v>489</v>
      </c>
      <c r="B23" s="382">
        <v>4024.99235</v>
      </c>
      <c r="C23" s="383">
        <v>1.0612708913541312E-2</v>
      </c>
      <c r="D23" s="382">
        <v>4029.8049000000001</v>
      </c>
      <c r="E23" s="383">
        <v>2.4976721216515216E-2</v>
      </c>
      <c r="F23" s="382">
        <v>11236.51491</v>
      </c>
      <c r="G23" s="383">
        <v>6.3292306078586436E-2</v>
      </c>
      <c r="H23" s="382">
        <v>6892.3591900000001</v>
      </c>
      <c r="I23" s="383">
        <v>2.5792041779201028E-2</v>
      </c>
      <c r="J23" s="382">
        <v>26183.671350000001</v>
      </c>
      <c r="K23" s="383">
        <v>2.6572540045392713E-2</v>
      </c>
      <c r="L23" s="382">
        <v>1526338.24991</v>
      </c>
      <c r="M23" s="383">
        <v>3.6178139125220013E-2</v>
      </c>
      <c r="N23" s="382">
        <v>231996.92736999999</v>
      </c>
      <c r="O23" s="383">
        <v>1.4605258537473258E-2</v>
      </c>
      <c r="P23" s="382">
        <v>120594.17255</v>
      </c>
      <c r="Q23" s="383">
        <v>6.2782334346574214E-3</v>
      </c>
      <c r="R23" s="382">
        <v>561810.40335000004</v>
      </c>
      <c r="S23" s="383">
        <v>1.6754731905972816E-2</v>
      </c>
      <c r="T23" s="382">
        <v>2440739.75318</v>
      </c>
      <c r="U23" s="383">
        <v>2.2025605549525224E-2</v>
      </c>
      <c r="V23" s="382">
        <v>48769.848840000006</v>
      </c>
      <c r="W23" s="383">
        <v>1.683905178508709E-2</v>
      </c>
      <c r="X23" s="382">
        <v>11168.031349999999</v>
      </c>
      <c r="Y23" s="383">
        <v>1.4172940536733113E-2</v>
      </c>
      <c r="Z23" s="382">
        <v>110396.11373</v>
      </c>
      <c r="AA23" s="383">
        <v>9.4128039068773733E-2</v>
      </c>
      <c r="AB23" s="382">
        <v>48787.963400000001</v>
      </c>
      <c r="AC23" s="383">
        <v>2.0227982835112186E-2</v>
      </c>
      <c r="AD23" s="382">
        <v>219121.95732000002</v>
      </c>
      <c r="AE23" s="383">
        <v>3.0144920429842237E-2</v>
      </c>
      <c r="AF23" s="382">
        <v>2686045.38185</v>
      </c>
      <c r="AG23" s="383">
        <v>2.2558908088199051E-2</v>
      </c>
    </row>
    <row r="24" spans="1:33" ht="19.2">
      <c r="A24" s="384" t="s">
        <v>481</v>
      </c>
      <c r="B24" s="382">
        <v>0</v>
      </c>
      <c r="C24" s="383">
        <v>0</v>
      </c>
      <c r="D24" s="382">
        <v>0</v>
      </c>
      <c r="E24" s="383">
        <v>0</v>
      </c>
      <c r="F24" s="382">
        <v>1554.1874299999999</v>
      </c>
      <c r="G24" s="383">
        <v>8.7543252788734663E-3</v>
      </c>
      <c r="H24" s="382">
        <v>0</v>
      </c>
      <c r="I24" s="383">
        <v>0</v>
      </c>
      <c r="J24" s="382">
        <v>1554.1874299999999</v>
      </c>
      <c r="K24" s="383">
        <v>1.5772695574152546E-3</v>
      </c>
      <c r="L24" s="382">
        <v>0</v>
      </c>
      <c r="M24" s="383">
        <v>0</v>
      </c>
      <c r="N24" s="382">
        <v>0</v>
      </c>
      <c r="O24" s="383">
        <v>0</v>
      </c>
      <c r="P24" s="382">
        <v>97136.715819999998</v>
      </c>
      <c r="Q24" s="383">
        <v>5.057018627837008E-3</v>
      </c>
      <c r="R24" s="382">
        <v>0</v>
      </c>
      <c r="S24" s="383">
        <v>0</v>
      </c>
      <c r="T24" s="382">
        <v>97136.715819999998</v>
      </c>
      <c r="U24" s="383">
        <v>8.7657644951295323E-4</v>
      </c>
      <c r="V24" s="382">
        <v>0</v>
      </c>
      <c r="W24" s="383">
        <v>0</v>
      </c>
      <c r="X24" s="382">
        <v>0</v>
      </c>
      <c r="Y24" s="383">
        <v>0</v>
      </c>
      <c r="Z24" s="382">
        <v>11656.405909999999</v>
      </c>
      <c r="AA24" s="383">
        <v>9.9387070235227304E-3</v>
      </c>
      <c r="AB24" s="382">
        <v>0</v>
      </c>
      <c r="AC24" s="383">
        <v>0</v>
      </c>
      <c r="AD24" s="382">
        <v>11656.405909999999</v>
      </c>
      <c r="AE24" s="383">
        <v>1.6035883986822209E-3</v>
      </c>
      <c r="AF24" s="382">
        <v>110347.30916</v>
      </c>
      <c r="AG24" s="383">
        <v>9.2675828261919461E-4</v>
      </c>
    </row>
    <row r="25" spans="1:33" ht="19.2">
      <c r="A25" s="384" t="s">
        <v>490</v>
      </c>
      <c r="B25" s="382">
        <v>0</v>
      </c>
      <c r="C25" s="383">
        <v>0</v>
      </c>
      <c r="D25" s="382">
        <v>0</v>
      </c>
      <c r="E25" s="383">
        <v>0</v>
      </c>
      <c r="F25" s="382">
        <v>0</v>
      </c>
      <c r="G25" s="383">
        <v>0</v>
      </c>
      <c r="H25" s="382">
        <v>4422.04709</v>
      </c>
      <c r="I25" s="383">
        <v>1.6547835095471038E-2</v>
      </c>
      <c r="J25" s="382">
        <v>4422.04709</v>
      </c>
      <c r="K25" s="383">
        <v>4.487721443297038E-3</v>
      </c>
      <c r="L25" s="382">
        <v>0</v>
      </c>
      <c r="M25" s="383">
        <v>0</v>
      </c>
      <c r="N25" s="382">
        <v>48126.093869999997</v>
      </c>
      <c r="O25" s="383">
        <v>3.029755830554804E-3</v>
      </c>
      <c r="P25" s="382">
        <v>0</v>
      </c>
      <c r="Q25" s="383">
        <v>0</v>
      </c>
      <c r="R25" s="382">
        <v>610969.33751999994</v>
      </c>
      <c r="S25" s="383">
        <v>1.8220786571195163E-2</v>
      </c>
      <c r="T25" s="382">
        <v>659095.43138999993</v>
      </c>
      <c r="U25" s="383">
        <v>5.9477770919150116E-3</v>
      </c>
      <c r="V25" s="382">
        <v>0</v>
      </c>
      <c r="W25" s="383">
        <v>0</v>
      </c>
      <c r="X25" s="382">
        <v>11178.239170000001</v>
      </c>
      <c r="Y25" s="383">
        <v>1.4185894908129078E-2</v>
      </c>
      <c r="Z25" s="382">
        <v>0</v>
      </c>
      <c r="AA25" s="383">
        <v>0</v>
      </c>
      <c r="AB25" s="382">
        <v>49446.49942</v>
      </c>
      <c r="AC25" s="383">
        <v>2.0501018526306116E-2</v>
      </c>
      <c r="AD25" s="382">
        <v>60624.738590000001</v>
      </c>
      <c r="AE25" s="383">
        <v>8.3402318198840374E-3</v>
      </c>
      <c r="AF25" s="382">
        <v>724142.2170699999</v>
      </c>
      <c r="AG25" s="383">
        <v>6.0817504529337386E-3</v>
      </c>
    </row>
    <row r="26" spans="1:33" ht="19.2">
      <c r="A26" s="385" t="s">
        <v>483</v>
      </c>
      <c r="B26" s="382">
        <v>0</v>
      </c>
      <c r="C26" s="383">
        <v>0</v>
      </c>
      <c r="D26" s="382">
        <v>216.57789000000002</v>
      </c>
      <c r="E26" s="383">
        <v>1.3423492487666337E-3</v>
      </c>
      <c r="F26" s="382">
        <v>6030.3819699999995</v>
      </c>
      <c r="G26" s="383">
        <v>3.3967541045698574E-2</v>
      </c>
      <c r="H26" s="382">
        <v>0</v>
      </c>
      <c r="I26" s="383">
        <v>0</v>
      </c>
      <c r="J26" s="382">
        <v>6246.959859999999</v>
      </c>
      <c r="K26" s="383">
        <v>6.339737037747796E-3</v>
      </c>
      <c r="L26" s="382">
        <v>719.80759999999998</v>
      </c>
      <c r="M26" s="383">
        <v>1.7061289984527498E-5</v>
      </c>
      <c r="N26" s="382">
        <v>179205.36291</v>
      </c>
      <c r="O26" s="383">
        <v>1.1281790178315631E-2</v>
      </c>
      <c r="P26" s="382">
        <v>317393.35668999999</v>
      </c>
      <c r="Q26" s="383">
        <v>1.6523763476905307E-2</v>
      </c>
      <c r="R26" s="382">
        <v>713.15364999999997</v>
      </c>
      <c r="S26" s="383">
        <v>2.1268203903429857E-5</v>
      </c>
      <c r="T26" s="382">
        <v>498031.68085</v>
      </c>
      <c r="U26" s="383">
        <v>4.4943133897324431E-3</v>
      </c>
      <c r="V26" s="382">
        <v>0</v>
      </c>
      <c r="W26" s="383">
        <v>0</v>
      </c>
      <c r="X26" s="382">
        <v>0</v>
      </c>
      <c r="Y26" s="383">
        <v>0</v>
      </c>
      <c r="Z26" s="382">
        <v>0</v>
      </c>
      <c r="AA26" s="383">
        <v>0</v>
      </c>
      <c r="AB26" s="382">
        <v>0</v>
      </c>
      <c r="AC26" s="383">
        <v>0</v>
      </c>
      <c r="AD26" s="382">
        <v>0</v>
      </c>
      <c r="AE26" s="383">
        <v>0</v>
      </c>
      <c r="AF26" s="382">
        <v>504278.64071000001</v>
      </c>
      <c r="AG26" s="383">
        <v>4.2352134418457577E-3</v>
      </c>
    </row>
    <row r="27" spans="1:33" ht="38.4">
      <c r="A27" s="385" t="s">
        <v>491</v>
      </c>
      <c r="B27" s="382">
        <v>41981.803469999999</v>
      </c>
      <c r="C27" s="383">
        <v>0.11069354203682116</v>
      </c>
      <c r="D27" s="382">
        <v>31603.67656</v>
      </c>
      <c r="E27" s="383">
        <v>0.19587951239426918</v>
      </c>
      <c r="F27" s="382">
        <v>14387.960800000001</v>
      </c>
      <c r="G27" s="383">
        <v>8.1043564316358244E-2</v>
      </c>
      <c r="H27" s="382">
        <v>40273.6774</v>
      </c>
      <c r="I27" s="383">
        <v>0.15070897227903529</v>
      </c>
      <c r="J27" s="382">
        <v>128247.11823000001</v>
      </c>
      <c r="K27" s="383">
        <v>0.1301517896142127</v>
      </c>
      <c r="L27" s="382">
        <v>2167844.7982299998</v>
      </c>
      <c r="M27" s="383">
        <v>5.1383492955689183E-2</v>
      </c>
      <c r="N27" s="382">
        <v>1754038.1375299999</v>
      </c>
      <c r="O27" s="383">
        <v>0.11042465421258189</v>
      </c>
      <c r="P27" s="382">
        <v>842053.86222999997</v>
      </c>
      <c r="Q27" s="383">
        <v>4.3838027989643522E-2</v>
      </c>
      <c r="R27" s="382">
        <v>3614934.1011600001</v>
      </c>
      <c r="S27" s="383">
        <v>0.10780728046604375</v>
      </c>
      <c r="T27" s="382">
        <v>8378870.89915</v>
      </c>
      <c r="U27" s="383">
        <v>7.5612201233100251E-2</v>
      </c>
      <c r="V27" s="382">
        <v>0</v>
      </c>
      <c r="W27" s="383">
        <v>0</v>
      </c>
      <c r="X27" s="382">
        <v>7033.1332499999999</v>
      </c>
      <c r="Y27" s="383">
        <v>8.9254924359762396E-3</v>
      </c>
      <c r="Z27" s="382">
        <v>0</v>
      </c>
      <c r="AA27" s="383">
        <v>0</v>
      </c>
      <c r="AB27" s="382">
        <v>33189.418160000001</v>
      </c>
      <c r="AC27" s="383">
        <v>1.3760668289093633E-2</v>
      </c>
      <c r="AD27" s="382">
        <v>40222.55141</v>
      </c>
      <c r="AE27" s="383">
        <v>5.533473808692649E-3</v>
      </c>
      <c r="AF27" s="382">
        <v>8547340.5687899999</v>
      </c>
      <c r="AG27" s="383">
        <v>7.1785336015829218E-2</v>
      </c>
    </row>
    <row r="28" spans="1:33" ht="19.5" customHeight="1">
      <c r="A28" s="386" t="s">
        <v>485</v>
      </c>
      <c r="B28" s="382">
        <v>0</v>
      </c>
      <c r="C28" s="383">
        <v>0</v>
      </c>
      <c r="D28" s="382">
        <v>0</v>
      </c>
      <c r="E28" s="383">
        <v>0</v>
      </c>
      <c r="F28" s="382">
        <v>0</v>
      </c>
      <c r="G28" s="383">
        <v>0</v>
      </c>
      <c r="H28" s="382">
        <v>0</v>
      </c>
      <c r="I28" s="383">
        <v>0</v>
      </c>
      <c r="J28" s="382">
        <v>0</v>
      </c>
      <c r="K28" s="383">
        <v>0</v>
      </c>
      <c r="L28" s="382">
        <v>0</v>
      </c>
      <c r="M28" s="383">
        <v>0</v>
      </c>
      <c r="N28" s="382">
        <v>0</v>
      </c>
      <c r="O28" s="383">
        <v>0</v>
      </c>
      <c r="P28" s="382">
        <v>0</v>
      </c>
      <c r="Q28" s="383">
        <v>0</v>
      </c>
      <c r="R28" s="382">
        <v>0</v>
      </c>
      <c r="S28" s="383">
        <v>0</v>
      </c>
      <c r="T28" s="382">
        <v>0</v>
      </c>
      <c r="U28" s="383">
        <v>0</v>
      </c>
      <c r="V28" s="382">
        <v>0</v>
      </c>
      <c r="W28" s="383">
        <v>0</v>
      </c>
      <c r="X28" s="382">
        <v>0</v>
      </c>
      <c r="Y28" s="383">
        <v>0</v>
      </c>
      <c r="Z28" s="382">
        <v>0</v>
      </c>
      <c r="AA28" s="383">
        <v>0</v>
      </c>
      <c r="AB28" s="382">
        <v>0</v>
      </c>
      <c r="AC28" s="383">
        <v>0</v>
      </c>
      <c r="AD28" s="382">
        <v>0</v>
      </c>
      <c r="AE28" s="383">
        <v>0</v>
      </c>
      <c r="AF28" s="382">
        <v>0</v>
      </c>
      <c r="AG28" s="383">
        <v>0</v>
      </c>
    </row>
    <row r="29" spans="1:33" ht="19.2">
      <c r="A29" s="384" t="s">
        <v>486</v>
      </c>
      <c r="B29" s="382">
        <v>0</v>
      </c>
      <c r="C29" s="383">
        <v>0</v>
      </c>
      <c r="D29" s="382">
        <v>0</v>
      </c>
      <c r="E29" s="383">
        <v>0</v>
      </c>
      <c r="F29" s="382">
        <v>0</v>
      </c>
      <c r="G29" s="383">
        <v>0</v>
      </c>
      <c r="H29" s="382">
        <v>0</v>
      </c>
      <c r="I29" s="383">
        <v>0</v>
      </c>
      <c r="J29" s="382">
        <v>0</v>
      </c>
      <c r="K29" s="383">
        <v>0</v>
      </c>
      <c r="L29" s="382">
        <v>0</v>
      </c>
      <c r="M29" s="383">
        <v>0</v>
      </c>
      <c r="N29" s="382">
        <v>0</v>
      </c>
      <c r="O29" s="383">
        <v>0</v>
      </c>
      <c r="P29" s="382">
        <v>0</v>
      </c>
      <c r="Q29" s="383">
        <v>0</v>
      </c>
      <c r="R29" s="382">
        <v>0</v>
      </c>
      <c r="S29" s="383">
        <v>0</v>
      </c>
      <c r="T29" s="382">
        <v>0</v>
      </c>
      <c r="U29" s="383">
        <v>0</v>
      </c>
      <c r="V29" s="382">
        <v>0</v>
      </c>
      <c r="W29" s="383">
        <v>0</v>
      </c>
      <c r="X29" s="382">
        <v>0</v>
      </c>
      <c r="Y29" s="383">
        <v>0</v>
      </c>
      <c r="Z29" s="382">
        <v>0</v>
      </c>
      <c r="AA29" s="383">
        <v>0</v>
      </c>
      <c r="AB29" s="382">
        <v>0</v>
      </c>
      <c r="AC29" s="383">
        <v>0</v>
      </c>
      <c r="AD29" s="382">
        <v>0</v>
      </c>
      <c r="AE29" s="383">
        <v>0</v>
      </c>
      <c r="AF29" s="382">
        <v>0</v>
      </c>
      <c r="AG29" s="383">
        <v>0</v>
      </c>
    </row>
    <row r="30" spans="1:33" ht="19.2">
      <c r="A30" s="384" t="s">
        <v>492</v>
      </c>
      <c r="B30" s="382">
        <v>0</v>
      </c>
      <c r="C30" s="383">
        <v>0</v>
      </c>
      <c r="D30" s="382">
        <v>0</v>
      </c>
      <c r="E30" s="383">
        <v>0</v>
      </c>
      <c r="F30" s="382">
        <v>0</v>
      </c>
      <c r="G30" s="383">
        <v>0</v>
      </c>
      <c r="H30" s="382">
        <v>0</v>
      </c>
      <c r="I30" s="383">
        <v>0</v>
      </c>
      <c r="J30" s="382">
        <v>0</v>
      </c>
      <c r="K30" s="383">
        <v>0</v>
      </c>
      <c r="L30" s="382">
        <v>0</v>
      </c>
      <c r="M30" s="383">
        <v>0</v>
      </c>
      <c r="N30" s="382">
        <v>0</v>
      </c>
      <c r="O30" s="383">
        <v>0</v>
      </c>
      <c r="P30" s="382">
        <v>0</v>
      </c>
      <c r="Q30" s="383">
        <v>0</v>
      </c>
      <c r="R30" s="382">
        <v>0</v>
      </c>
      <c r="S30" s="383">
        <v>0</v>
      </c>
      <c r="T30" s="382">
        <v>0</v>
      </c>
      <c r="U30" s="383">
        <v>0</v>
      </c>
      <c r="V30" s="382">
        <v>0</v>
      </c>
      <c r="W30" s="383">
        <v>0</v>
      </c>
      <c r="X30" s="382">
        <v>0</v>
      </c>
      <c r="Y30" s="383">
        <v>0</v>
      </c>
      <c r="Z30" s="382">
        <v>0</v>
      </c>
      <c r="AA30" s="383">
        <v>0</v>
      </c>
      <c r="AB30" s="382">
        <v>0</v>
      </c>
      <c r="AC30" s="383">
        <v>0</v>
      </c>
      <c r="AD30" s="382">
        <v>0</v>
      </c>
      <c r="AE30" s="383">
        <v>0</v>
      </c>
      <c r="AF30" s="382">
        <v>0</v>
      </c>
      <c r="AG30" s="383">
        <v>0</v>
      </c>
    </row>
    <row r="31" spans="1:33" ht="19.2">
      <c r="A31" s="377" t="s">
        <v>493</v>
      </c>
      <c r="B31" s="380">
        <v>379366.54297000001</v>
      </c>
      <c r="C31" s="381">
        <v>1.0002768557006259</v>
      </c>
      <c r="D31" s="380">
        <v>161859.87781999999</v>
      </c>
      <c r="E31" s="381">
        <v>1.0032071389980579</v>
      </c>
      <c r="F31" s="380">
        <v>178387.92578999998</v>
      </c>
      <c r="G31" s="381">
        <v>1.0048118380350053</v>
      </c>
      <c r="H31" s="380">
        <v>267305.30430000002</v>
      </c>
      <c r="I31" s="381">
        <v>1.0002887815699641</v>
      </c>
      <c r="J31" s="380">
        <v>986919.65088000009</v>
      </c>
      <c r="K31" s="381">
        <v>1.0015769597029329</v>
      </c>
      <c r="L31" s="380">
        <v>42411795.639230005</v>
      </c>
      <c r="M31" s="381">
        <v>1.005268552548517</v>
      </c>
      <c r="N31" s="380">
        <v>15890790.094860001</v>
      </c>
      <c r="O31" s="381">
        <v>1.0003972911675787</v>
      </c>
      <c r="P31" s="380">
        <v>19477089.353080001</v>
      </c>
      <c r="Q31" s="381">
        <v>1.0139935537566485</v>
      </c>
      <c r="R31" s="380">
        <v>33585100.27832</v>
      </c>
      <c r="S31" s="381">
        <v>1.001600091139474</v>
      </c>
      <c r="T31" s="380">
        <v>111364775.36549</v>
      </c>
      <c r="U31" s="381">
        <v>1.0049726158292598</v>
      </c>
      <c r="V31" s="380">
        <v>2905813.9002399999</v>
      </c>
      <c r="W31" s="381">
        <v>1.0033074103734958</v>
      </c>
      <c r="X31" s="380">
        <v>789423.67803999991</v>
      </c>
      <c r="Y31" s="381">
        <v>1.0018287464021192</v>
      </c>
      <c r="Z31" s="380">
        <v>1174276.09629</v>
      </c>
      <c r="AA31" s="381">
        <v>1.0012336714990286</v>
      </c>
      <c r="AB31" s="380">
        <v>2416208.47707</v>
      </c>
      <c r="AC31" s="381">
        <v>1.0017844606365456</v>
      </c>
      <c r="AD31" s="380">
        <v>7285722.1516399998</v>
      </c>
      <c r="AE31" s="381">
        <v>1.0023071955969636</v>
      </c>
      <c r="AF31" s="380">
        <v>119637417.16801</v>
      </c>
      <c r="AG31" s="381">
        <v>1.0047817940975436</v>
      </c>
    </row>
    <row r="32" spans="1:33" ht="19.2">
      <c r="A32" s="377" t="s">
        <v>631</v>
      </c>
      <c r="B32" s="380">
        <v>105.00072</v>
      </c>
      <c r="C32" s="381">
        <v>2.7685570062568085E-4</v>
      </c>
      <c r="D32" s="380">
        <v>517.44759999999997</v>
      </c>
      <c r="E32" s="381">
        <v>3.2071389980579158E-3</v>
      </c>
      <c r="F32" s="380">
        <v>854.26323000000002</v>
      </c>
      <c r="G32" s="381">
        <v>4.8118380350052753E-3</v>
      </c>
      <c r="H32" s="380">
        <v>77.170559999999995</v>
      </c>
      <c r="I32" s="381">
        <v>2.8878156996404878E-4</v>
      </c>
      <c r="J32" s="380">
        <v>1553.88211</v>
      </c>
      <c r="K32" s="381">
        <v>1.5769597029331153E-3</v>
      </c>
      <c r="L32" s="380">
        <v>222277.69230000002</v>
      </c>
      <c r="M32" s="381">
        <v>5.2685525485169585E-3</v>
      </c>
      <c r="N32" s="380">
        <v>6310.7633399999995</v>
      </c>
      <c r="O32" s="381">
        <v>3.972911675787435E-4</v>
      </c>
      <c r="P32" s="380">
        <v>268792.33687</v>
      </c>
      <c r="Q32" s="381">
        <v>1.3993553756648208E-2</v>
      </c>
      <c r="R32" s="380">
        <v>53653.371090000001</v>
      </c>
      <c r="S32" s="381">
        <v>1.6000911394739529E-3</v>
      </c>
      <c r="T32" s="380">
        <v>551034.16360000009</v>
      </c>
      <c r="U32" s="381">
        <v>4.9726158292596459E-3</v>
      </c>
      <c r="V32" s="380">
        <v>9579.0372299999999</v>
      </c>
      <c r="W32" s="381">
        <v>3.3074103734959861E-3</v>
      </c>
      <c r="X32" s="380">
        <v>1441.02045</v>
      </c>
      <c r="Y32" s="381">
        <v>1.8287464021191516E-3</v>
      </c>
      <c r="Z32" s="380">
        <v>1446.88597</v>
      </c>
      <c r="AA32" s="381">
        <v>1.2336714990285971E-3</v>
      </c>
      <c r="AB32" s="380">
        <v>4303.9486900000002</v>
      </c>
      <c r="AC32" s="381">
        <v>1.7844606365455212E-3</v>
      </c>
      <c r="AD32" s="380">
        <v>16770.892339999999</v>
      </c>
      <c r="AE32" s="381">
        <v>2.3071955969636033E-3</v>
      </c>
      <c r="AF32" s="380">
        <v>569358.93805000011</v>
      </c>
      <c r="AG32" s="381">
        <v>4.7817940975435971E-3</v>
      </c>
    </row>
    <row r="33" spans="1:33" ht="22.5" customHeight="1">
      <c r="A33" s="738" t="s">
        <v>495</v>
      </c>
      <c r="B33" s="739">
        <v>379261.54225</v>
      </c>
      <c r="C33" s="740">
        <v>1</v>
      </c>
      <c r="D33" s="739">
        <v>161342.43022000001</v>
      </c>
      <c r="E33" s="740">
        <v>1</v>
      </c>
      <c r="F33" s="741">
        <v>177533.66256</v>
      </c>
      <c r="G33" s="740">
        <v>1</v>
      </c>
      <c r="H33" s="739">
        <v>267228.13374000002</v>
      </c>
      <c r="I33" s="740">
        <v>1</v>
      </c>
      <c r="J33" s="739">
        <v>985365.76876999997</v>
      </c>
      <c r="K33" s="740">
        <v>1</v>
      </c>
      <c r="L33" s="739">
        <v>42189517.946929999</v>
      </c>
      <c r="M33" s="740">
        <v>1</v>
      </c>
      <c r="N33" s="739">
        <v>15884479.33152</v>
      </c>
      <c r="O33" s="740">
        <v>1</v>
      </c>
      <c r="P33" s="741">
        <v>19208297.016209997</v>
      </c>
      <c r="Q33" s="740">
        <v>1</v>
      </c>
      <c r="R33" s="739">
        <v>33531446.907230001</v>
      </c>
      <c r="S33" s="740">
        <v>1</v>
      </c>
      <c r="T33" s="739">
        <v>110813741.20189001</v>
      </c>
      <c r="U33" s="740">
        <v>1</v>
      </c>
      <c r="V33" s="739">
        <v>2896234.8630100004</v>
      </c>
      <c r="W33" s="740">
        <v>1</v>
      </c>
      <c r="X33" s="739">
        <v>787982.65759000008</v>
      </c>
      <c r="Y33" s="740">
        <v>1</v>
      </c>
      <c r="Z33" s="741">
        <v>1172829.2103199998</v>
      </c>
      <c r="AA33" s="740">
        <v>1</v>
      </c>
      <c r="AB33" s="739">
        <v>2411904.52838</v>
      </c>
      <c r="AC33" s="740">
        <v>1</v>
      </c>
      <c r="AD33" s="739">
        <v>7268951.2593</v>
      </c>
      <c r="AE33" s="740">
        <v>1</v>
      </c>
      <c r="AF33" s="739">
        <v>119068058.22995999</v>
      </c>
      <c r="AG33" s="740">
        <v>1</v>
      </c>
    </row>
    <row r="34" spans="1:33" ht="19.2">
      <c r="A34" s="386" t="s">
        <v>496</v>
      </c>
      <c r="B34" s="382">
        <v>1580.4041200000001</v>
      </c>
      <c r="C34" s="383">
        <v>4.1670560917516815E-3</v>
      </c>
      <c r="D34" s="382">
        <v>54.303110000000004</v>
      </c>
      <c r="E34" s="383">
        <v>3.3657054704056759E-4</v>
      </c>
      <c r="F34" s="382">
        <v>78.658740000000009</v>
      </c>
      <c r="G34" s="383">
        <v>4.4306380472163232E-4</v>
      </c>
      <c r="H34" s="382">
        <v>432.62490000000003</v>
      </c>
      <c r="I34" s="383">
        <v>1.618934705508676E-3</v>
      </c>
      <c r="J34" s="382">
        <v>2145.9908700000005</v>
      </c>
      <c r="K34" s="383">
        <v>2.1778622091558658E-3</v>
      </c>
      <c r="L34" s="382">
        <v>263564.36761000002</v>
      </c>
      <c r="M34" s="383">
        <v>6.247152857767572E-3</v>
      </c>
      <c r="N34" s="382">
        <v>3612.0844999999999</v>
      </c>
      <c r="O34" s="383">
        <v>2.2739709779674323E-4</v>
      </c>
      <c r="P34" s="382">
        <v>2606.1212999999998</v>
      </c>
      <c r="Q34" s="383">
        <v>1.3567685348683843E-4</v>
      </c>
      <c r="R34" s="382">
        <v>50443.819200000005</v>
      </c>
      <c r="S34" s="383">
        <v>1.504373471850491E-3</v>
      </c>
      <c r="T34" s="382">
        <v>320226.39261000004</v>
      </c>
      <c r="U34" s="379">
        <v>2.8897715133232803E-3</v>
      </c>
      <c r="V34" s="382">
        <v>8867.1206300000013</v>
      </c>
      <c r="W34" s="383">
        <v>3.0616027530255526E-3</v>
      </c>
      <c r="X34" s="382">
        <v>433.80728000000005</v>
      </c>
      <c r="Y34" s="383">
        <v>5.5052896890748181E-4</v>
      </c>
      <c r="Z34" s="382">
        <v>404.47040000000004</v>
      </c>
      <c r="AA34" s="383">
        <v>3.448672632306306E-4</v>
      </c>
      <c r="AB34" s="382">
        <v>4559.9639000000006</v>
      </c>
      <c r="AC34" s="383">
        <v>1.8906071307319878E-3</v>
      </c>
      <c r="AD34" s="382">
        <v>14265.362210000003</v>
      </c>
      <c r="AE34" s="383">
        <v>1.9625062407384688E-3</v>
      </c>
      <c r="AF34" s="382">
        <v>336637.74569000001</v>
      </c>
      <c r="AG34" s="383">
        <v>2.8272716519810929E-3</v>
      </c>
    </row>
    <row r="35" spans="1:33" ht="28.8">
      <c r="A35" s="386" t="s">
        <v>497</v>
      </c>
      <c r="B35" s="382">
        <v>0</v>
      </c>
      <c r="C35" s="383">
        <v>0</v>
      </c>
      <c r="D35" s="382">
        <v>0</v>
      </c>
      <c r="E35" s="383">
        <v>0</v>
      </c>
      <c r="F35" s="382">
        <v>0</v>
      </c>
      <c r="G35" s="383">
        <v>0</v>
      </c>
      <c r="H35" s="382">
        <v>0</v>
      </c>
      <c r="I35" s="383">
        <v>0</v>
      </c>
      <c r="J35" s="382">
        <v>0</v>
      </c>
      <c r="K35" s="383">
        <v>0</v>
      </c>
      <c r="L35" s="382">
        <v>0</v>
      </c>
      <c r="M35" s="383">
        <v>0</v>
      </c>
      <c r="N35" s="382">
        <v>0</v>
      </c>
      <c r="O35" s="383">
        <v>0</v>
      </c>
      <c r="P35" s="382">
        <v>195959.348</v>
      </c>
      <c r="Q35" s="383">
        <v>1.0201807470731461E-2</v>
      </c>
      <c r="R35" s="382">
        <v>0</v>
      </c>
      <c r="S35" s="383">
        <v>0</v>
      </c>
      <c r="T35" s="382">
        <v>195959.348</v>
      </c>
      <c r="U35" s="379">
        <v>1.768366863843938E-3</v>
      </c>
      <c r="V35" s="382">
        <v>0</v>
      </c>
      <c r="W35" s="383">
        <v>0</v>
      </c>
      <c r="X35" s="382">
        <v>0</v>
      </c>
      <c r="Y35" s="383">
        <v>0</v>
      </c>
      <c r="Z35" s="382">
        <v>0</v>
      </c>
      <c r="AA35" s="383">
        <v>0</v>
      </c>
      <c r="AB35" s="382">
        <v>0</v>
      </c>
      <c r="AC35" s="383">
        <v>0</v>
      </c>
      <c r="AD35" s="382">
        <v>0</v>
      </c>
      <c r="AE35" s="383">
        <v>0</v>
      </c>
      <c r="AF35" s="382">
        <v>195959.348</v>
      </c>
      <c r="AG35" s="379">
        <v>1.6457759613542815E-3</v>
      </c>
    </row>
    <row r="36" spans="1:33" ht="12.75" customHeight="1">
      <c r="A36" s="23" t="s">
        <v>632</v>
      </c>
    </row>
    <row r="37" spans="1:33" ht="12.75" customHeight="1">
      <c r="A37" s="23"/>
    </row>
    <row r="38" spans="1:33" ht="12.75" customHeight="1">
      <c r="A38" s="644" t="s">
        <v>90</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885</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41"/>
  <sheetViews>
    <sheetView showGridLines="0" zoomScaleNormal="100" workbookViewId="0"/>
  </sheetViews>
  <sheetFormatPr defaultRowHeight="14.4"/>
  <cols>
    <col min="1" max="1" width="22.5546875" customWidth="1"/>
    <col min="2" max="8" width="12.109375" customWidth="1"/>
  </cols>
  <sheetData>
    <row r="1" spans="1:17" ht="12.75" customHeight="1">
      <c r="A1" s="139" t="s">
        <v>725</v>
      </c>
      <c r="J1" s="140" t="str">
        <f>Naslovnica!A20</f>
        <v>Prosinac 2020.</v>
      </c>
    </row>
    <row r="2" spans="1:17" ht="12.75" customHeight="1">
      <c r="A2" s="556" t="s">
        <v>1029</v>
      </c>
      <c r="I2" s="547"/>
      <c r="J2" s="558" t="str">
        <f>Naslovnica!A24</f>
        <v>December 2020</v>
      </c>
    </row>
    <row r="3" spans="1:17" ht="12.75" customHeight="1"/>
    <row r="4" spans="1:17" ht="30.6">
      <c r="A4" s="950" t="s">
        <v>616</v>
      </c>
      <c r="B4" s="951" t="s">
        <v>33</v>
      </c>
      <c r="C4" s="951" t="s">
        <v>34</v>
      </c>
      <c r="D4" s="951" t="s">
        <v>35</v>
      </c>
      <c r="E4" s="951" t="s">
        <v>256</v>
      </c>
      <c r="F4" s="951" t="s">
        <v>257</v>
      </c>
      <c r="G4" s="951" t="s">
        <v>36</v>
      </c>
      <c r="H4" s="951" t="s">
        <v>37</v>
      </c>
      <c r="I4" s="951" t="s">
        <v>38</v>
      </c>
      <c r="J4" s="951" t="s">
        <v>473</v>
      </c>
    </row>
    <row r="5" spans="1:17" ht="20.399999999999999">
      <c r="A5" s="742" t="s">
        <v>617</v>
      </c>
      <c r="B5" s="743">
        <v>49393</v>
      </c>
      <c r="C5" s="743">
        <v>100194</v>
      </c>
      <c r="D5" s="743">
        <v>34498</v>
      </c>
      <c r="E5" s="743">
        <v>2143</v>
      </c>
      <c r="F5" s="743">
        <v>1181</v>
      </c>
      <c r="G5" s="743">
        <v>24302</v>
      </c>
      <c r="H5" s="743">
        <v>36278</v>
      </c>
      <c r="I5" s="743">
        <v>89651</v>
      </c>
      <c r="J5" s="743">
        <v>337640</v>
      </c>
      <c r="K5" s="53"/>
    </row>
    <row r="6" spans="1:17" ht="20.399999999999999">
      <c r="A6" s="780" t="s">
        <v>618</v>
      </c>
      <c r="B6" s="387">
        <v>0.14628894680725033</v>
      </c>
      <c r="C6" s="387">
        <v>0.29674801563795761</v>
      </c>
      <c r="D6" s="387">
        <v>0.10217391304347827</v>
      </c>
      <c r="E6" s="387">
        <v>6.346996801326857E-3</v>
      </c>
      <c r="F6" s="387">
        <v>3.4978083165501717E-3</v>
      </c>
      <c r="G6" s="387">
        <v>7.1976069186115391E-2</v>
      </c>
      <c r="H6" s="387">
        <v>0.10744580026063262</v>
      </c>
      <c r="I6" s="387">
        <v>0.26552244994668878</v>
      </c>
      <c r="J6" s="387">
        <v>1</v>
      </c>
      <c r="K6" s="53"/>
    </row>
    <row r="7" spans="1:17" ht="20.399999999999999">
      <c r="A7" s="886" t="s">
        <v>1015</v>
      </c>
      <c r="B7" s="887">
        <v>557</v>
      </c>
      <c r="C7" s="887">
        <v>423</v>
      </c>
      <c r="D7" s="887">
        <v>519</v>
      </c>
      <c r="E7" s="887">
        <v>186</v>
      </c>
      <c r="F7" s="887">
        <v>135</v>
      </c>
      <c r="G7" s="887">
        <v>205</v>
      </c>
      <c r="H7" s="887">
        <v>537</v>
      </c>
      <c r="I7" s="887">
        <v>1147</v>
      </c>
      <c r="J7" s="887">
        <v>3709</v>
      </c>
      <c r="K7" s="53"/>
    </row>
    <row r="8" spans="1:17" ht="20.399999999999999">
      <c r="A8" s="79" t="s">
        <v>619</v>
      </c>
      <c r="B8" s="224">
        <v>198</v>
      </c>
      <c r="C8" s="224">
        <v>77</v>
      </c>
      <c r="D8" s="224">
        <v>26</v>
      </c>
      <c r="E8" s="224">
        <v>2</v>
      </c>
      <c r="F8" s="224">
        <v>1</v>
      </c>
      <c r="G8" s="224">
        <v>9</v>
      </c>
      <c r="H8" s="224">
        <v>98</v>
      </c>
      <c r="I8" s="224">
        <v>148</v>
      </c>
      <c r="J8" s="224">
        <v>559</v>
      </c>
      <c r="K8" s="53"/>
    </row>
    <row r="9" spans="1:17" ht="20.399999999999999">
      <c r="A9" s="780" t="s">
        <v>709</v>
      </c>
      <c r="B9" s="225">
        <v>13</v>
      </c>
      <c r="C9" s="225">
        <v>11</v>
      </c>
      <c r="D9" s="225">
        <v>6</v>
      </c>
      <c r="E9" s="225">
        <v>0</v>
      </c>
      <c r="F9" s="225">
        <v>0</v>
      </c>
      <c r="G9" s="225">
        <v>1</v>
      </c>
      <c r="H9" s="225">
        <v>6</v>
      </c>
      <c r="I9" s="225">
        <v>8</v>
      </c>
      <c r="J9" s="225">
        <v>45</v>
      </c>
    </row>
    <row r="10" spans="1:17" ht="20.399999999999999">
      <c r="A10" s="780" t="s">
        <v>887</v>
      </c>
      <c r="B10" s="225">
        <v>19</v>
      </c>
      <c r="C10" s="225">
        <v>102</v>
      </c>
      <c r="D10" s="225">
        <v>2</v>
      </c>
      <c r="E10" s="225">
        <v>3</v>
      </c>
      <c r="F10" s="225">
        <v>1</v>
      </c>
      <c r="G10" s="225">
        <v>22</v>
      </c>
      <c r="H10" s="225">
        <v>2</v>
      </c>
      <c r="I10" s="225">
        <v>5282</v>
      </c>
      <c r="J10" s="225">
        <v>5433</v>
      </c>
    </row>
    <row r="11" spans="1:17" ht="20.399999999999999">
      <c r="A11" s="886" t="s">
        <v>1016</v>
      </c>
      <c r="B11" s="887">
        <v>230</v>
      </c>
      <c r="C11" s="887">
        <v>190</v>
      </c>
      <c r="D11" s="887">
        <v>34</v>
      </c>
      <c r="E11" s="887">
        <v>5</v>
      </c>
      <c r="F11" s="887">
        <v>2</v>
      </c>
      <c r="G11" s="887">
        <v>32</v>
      </c>
      <c r="H11" s="887">
        <v>106</v>
      </c>
      <c r="I11" s="887">
        <v>5438</v>
      </c>
      <c r="J11" s="887">
        <v>6037</v>
      </c>
      <c r="M11" s="272"/>
      <c r="N11" s="272"/>
      <c r="O11" s="272"/>
      <c r="P11" s="272"/>
      <c r="Q11" s="272"/>
    </row>
    <row r="12" spans="1:17" ht="20.399999999999999">
      <c r="A12" s="742" t="s">
        <v>620</v>
      </c>
      <c r="B12" s="743">
        <v>49720</v>
      </c>
      <c r="C12" s="743">
        <v>100427</v>
      </c>
      <c r="D12" s="743">
        <v>34983</v>
      </c>
      <c r="E12" s="743">
        <v>2324</v>
      </c>
      <c r="F12" s="743">
        <v>1314</v>
      </c>
      <c r="G12" s="743">
        <v>24475</v>
      </c>
      <c r="H12" s="743">
        <v>36709</v>
      </c>
      <c r="I12" s="743">
        <v>85360</v>
      </c>
      <c r="J12" s="743">
        <v>335312</v>
      </c>
      <c r="M12" s="272"/>
      <c r="N12" s="272"/>
      <c r="O12" s="272"/>
      <c r="P12" s="272"/>
      <c r="Q12" s="272"/>
    </row>
    <row r="13" spans="1:17" s="272" customFormat="1" ht="20.399999999999999">
      <c r="A13" s="948" t="s">
        <v>712</v>
      </c>
      <c r="B13" s="225">
        <v>327</v>
      </c>
      <c r="C13" s="225">
        <v>233</v>
      </c>
      <c r="D13" s="225">
        <v>485</v>
      </c>
      <c r="E13" s="225">
        <v>181</v>
      </c>
      <c r="F13" s="225">
        <v>133</v>
      </c>
      <c r="G13" s="225">
        <v>173</v>
      </c>
      <c r="H13" s="225">
        <v>431</v>
      </c>
      <c r="I13" s="225">
        <v>-4291</v>
      </c>
      <c r="J13" s="225">
        <v>-2328</v>
      </c>
    </row>
    <row r="14" spans="1:17" s="272" customFormat="1" ht="20.399999999999999">
      <c r="A14" s="949" t="s">
        <v>686</v>
      </c>
      <c r="B14" s="952">
        <v>6.6203713076751214E-3</v>
      </c>
      <c r="C14" s="952">
        <v>2.3254885522088209E-3</v>
      </c>
      <c r="D14" s="952">
        <v>1.4058786016580616E-2</v>
      </c>
      <c r="E14" s="952">
        <v>8.44610359309379E-2</v>
      </c>
      <c r="F14" s="952">
        <v>0.11261642675698558</v>
      </c>
      <c r="G14" s="952">
        <v>7.1187556579705991E-3</v>
      </c>
      <c r="H14" s="952">
        <v>1.188047852693086E-2</v>
      </c>
      <c r="I14" s="952">
        <v>-4.7863381334285138E-2</v>
      </c>
      <c r="J14" s="952">
        <v>-6.8949176637839171E-3</v>
      </c>
    </row>
    <row r="15" spans="1:17" ht="21.75" customHeight="1">
      <c r="A15" s="780" t="s">
        <v>621</v>
      </c>
      <c r="B15" s="387">
        <v>0.14827981104165672</v>
      </c>
      <c r="C15" s="387">
        <v>0.29950314930572125</v>
      </c>
      <c r="D15" s="387">
        <v>0.10432969890728634</v>
      </c>
      <c r="E15" s="387">
        <v>6.9308584243928046E-3</v>
      </c>
      <c r="F15" s="387">
        <v>3.9187383690413701E-3</v>
      </c>
      <c r="G15" s="387">
        <v>7.2991721143293414E-2</v>
      </c>
      <c r="H15" s="387">
        <v>0.10947714367514434</v>
      </c>
      <c r="I15" s="387">
        <v>0.25456887913346377</v>
      </c>
      <c r="J15" s="387">
        <v>1</v>
      </c>
      <c r="M15" s="272"/>
      <c r="N15" s="272"/>
      <c r="O15" s="272"/>
      <c r="P15" s="272"/>
      <c r="Q15" s="272"/>
    </row>
    <row r="16" spans="1:17" ht="12.75" customHeight="1">
      <c r="A16" s="22" t="s">
        <v>1040</v>
      </c>
      <c r="M16" s="272"/>
      <c r="N16" s="272"/>
      <c r="O16" s="272"/>
      <c r="P16" s="272"/>
      <c r="Q16" s="272"/>
    </row>
    <row r="17" spans="1:10" ht="12.75" customHeight="1">
      <c r="A17" s="29" t="s">
        <v>622</v>
      </c>
    </row>
    <row r="18" spans="1:10" ht="12.75" customHeight="1"/>
    <row r="19" spans="1:10" ht="12.75" customHeight="1"/>
    <row r="20" spans="1:10">
      <c r="A20" s="139" t="s">
        <v>727</v>
      </c>
      <c r="B20" s="272"/>
      <c r="C20" s="272"/>
      <c r="D20" s="272"/>
      <c r="E20" s="272"/>
      <c r="F20" s="272"/>
      <c r="G20" s="790"/>
      <c r="H20" s="790" t="s">
        <v>43</v>
      </c>
      <c r="I20" s="297"/>
      <c r="J20" s="744" t="s">
        <v>1398</v>
      </c>
    </row>
    <row r="21" spans="1:10">
      <c r="A21" s="556" t="s">
        <v>726</v>
      </c>
      <c r="B21" s="272"/>
      <c r="C21" s="272"/>
      <c r="D21" s="272"/>
      <c r="E21" s="272"/>
      <c r="F21" s="272"/>
      <c r="G21" s="570"/>
      <c r="H21" s="570" t="s">
        <v>44</v>
      </c>
      <c r="I21" s="745"/>
      <c r="J21" s="558" t="s">
        <v>1399</v>
      </c>
    </row>
    <row r="22" spans="1:10">
      <c r="A22" s="272"/>
      <c r="B22" s="272"/>
      <c r="C22" s="272"/>
      <c r="D22" s="272"/>
      <c r="E22" s="272"/>
      <c r="F22" s="272"/>
      <c r="G22" s="272"/>
      <c r="H22" s="272"/>
      <c r="I22" s="272"/>
      <c r="J22" s="272"/>
    </row>
    <row r="23" spans="1:10" ht="24" customHeight="1">
      <c r="A23" s="753"/>
      <c r="B23" s="754"/>
      <c r="C23" s="754" t="s">
        <v>1397</v>
      </c>
      <c r="D23" s="754"/>
      <c r="E23" s="1103" t="s">
        <v>694</v>
      </c>
      <c r="F23" s="1106"/>
      <c r="G23" s="1106"/>
      <c r="H23" s="1107"/>
      <c r="I23" s="1108"/>
      <c r="J23" s="1108"/>
    </row>
    <row r="24" spans="1:10" ht="23.4">
      <c r="A24" s="753"/>
      <c r="B24" s="755"/>
      <c r="C24" s="756" t="s">
        <v>1400</v>
      </c>
      <c r="D24" s="755"/>
      <c r="E24" s="1109" t="s">
        <v>600</v>
      </c>
      <c r="F24" s="1109"/>
      <c r="G24" s="757" t="s">
        <v>601</v>
      </c>
      <c r="H24" s="1110"/>
      <c r="I24" s="1110"/>
      <c r="J24" s="321"/>
    </row>
    <row r="25" spans="1:10" ht="20.399999999999999">
      <c r="A25" s="777" t="s">
        <v>602</v>
      </c>
      <c r="B25" s="777" t="s">
        <v>603</v>
      </c>
      <c r="C25" s="777" t="s">
        <v>604</v>
      </c>
      <c r="D25" s="777" t="s">
        <v>605</v>
      </c>
      <c r="E25" s="777" t="s">
        <v>603</v>
      </c>
      <c r="F25" s="777" t="s">
        <v>604</v>
      </c>
      <c r="G25" s="777" t="s">
        <v>605</v>
      </c>
      <c r="H25" s="322"/>
      <c r="I25" s="322"/>
      <c r="J25" s="322"/>
    </row>
    <row r="26" spans="1:10">
      <c r="A26" s="78" t="s">
        <v>6</v>
      </c>
      <c r="B26" s="388">
        <v>890</v>
      </c>
      <c r="C26" s="388">
        <v>825</v>
      </c>
      <c r="D26" s="388">
        <v>1715</v>
      </c>
      <c r="E26" s="388">
        <v>-1</v>
      </c>
      <c r="F26" s="388">
        <v>-4</v>
      </c>
      <c r="G26" s="389">
        <v>-2.9069767441860517E-3</v>
      </c>
      <c r="H26" s="323"/>
      <c r="I26" s="323"/>
      <c r="J26" s="324"/>
    </row>
    <row r="27" spans="1:10">
      <c r="A27" s="78" t="s">
        <v>7</v>
      </c>
      <c r="B27" s="388">
        <v>5670</v>
      </c>
      <c r="C27" s="388">
        <v>3205</v>
      </c>
      <c r="D27" s="388">
        <v>8875</v>
      </c>
      <c r="E27" s="388">
        <v>-56</v>
      </c>
      <c r="F27" s="388">
        <v>-24</v>
      </c>
      <c r="G27" s="389">
        <v>-8.9335566722501536E-3</v>
      </c>
      <c r="H27" s="323"/>
      <c r="I27" s="323"/>
      <c r="J27" s="324"/>
    </row>
    <row r="28" spans="1:10">
      <c r="A28" s="78" t="s">
        <v>8</v>
      </c>
      <c r="B28" s="388">
        <v>10430</v>
      </c>
      <c r="C28" s="388">
        <v>6598</v>
      </c>
      <c r="D28" s="388">
        <v>17028</v>
      </c>
      <c r="E28" s="388">
        <v>-127</v>
      </c>
      <c r="F28" s="388">
        <v>-20</v>
      </c>
      <c r="G28" s="389">
        <v>-8.5589519650655088E-3</v>
      </c>
      <c r="H28" s="323"/>
      <c r="I28" s="323"/>
      <c r="J28" s="324"/>
    </row>
    <row r="29" spans="1:10">
      <c r="A29" s="78" t="s">
        <v>9</v>
      </c>
      <c r="B29" s="388">
        <v>18437</v>
      </c>
      <c r="C29" s="388">
        <v>13021</v>
      </c>
      <c r="D29" s="388">
        <v>31458</v>
      </c>
      <c r="E29" s="388">
        <v>-184</v>
      </c>
      <c r="F29" s="388">
        <v>-98</v>
      </c>
      <c r="G29" s="389">
        <v>-8.8846880907372805E-3</v>
      </c>
      <c r="H29" s="323"/>
      <c r="I29" s="323"/>
      <c r="J29" s="324"/>
    </row>
    <row r="30" spans="1:10">
      <c r="A30" s="78" t="s">
        <v>10</v>
      </c>
      <c r="B30" s="388">
        <v>25018</v>
      </c>
      <c r="C30" s="388">
        <v>19460</v>
      </c>
      <c r="D30" s="388">
        <v>44478</v>
      </c>
      <c r="E30" s="388">
        <v>142</v>
      </c>
      <c r="F30" s="388">
        <v>-103</v>
      </c>
      <c r="G30" s="389">
        <v>8.7760750691967537E-4</v>
      </c>
      <c r="H30" s="323"/>
      <c r="I30" s="323"/>
      <c r="J30" s="324"/>
    </row>
    <row r="31" spans="1:10">
      <c r="A31" s="78" t="s">
        <v>11</v>
      </c>
      <c r="B31" s="388">
        <v>26206</v>
      </c>
      <c r="C31" s="388">
        <v>22977</v>
      </c>
      <c r="D31" s="388">
        <v>49183</v>
      </c>
      <c r="E31" s="388">
        <v>189</v>
      </c>
      <c r="F31" s="388">
        <v>167</v>
      </c>
      <c r="G31" s="389">
        <v>7.2910479857455357E-3</v>
      </c>
      <c r="H31" s="323"/>
      <c r="I31" s="323"/>
      <c r="J31" s="324"/>
    </row>
    <row r="32" spans="1:10">
      <c r="A32" s="78" t="s">
        <v>12</v>
      </c>
      <c r="B32" s="388">
        <v>24159</v>
      </c>
      <c r="C32" s="388">
        <v>23774</v>
      </c>
      <c r="D32" s="388">
        <v>47933</v>
      </c>
      <c r="E32" s="388">
        <v>294</v>
      </c>
      <c r="F32" s="388">
        <v>240</v>
      </c>
      <c r="G32" s="389">
        <v>1.1266060465410677E-2</v>
      </c>
      <c r="H32" s="323"/>
      <c r="I32" s="323"/>
      <c r="J32" s="324"/>
    </row>
    <row r="33" spans="1:10">
      <c r="A33" s="78" t="s">
        <v>39</v>
      </c>
      <c r="B33" s="388">
        <v>38647</v>
      </c>
      <c r="C33" s="388">
        <v>41505</v>
      </c>
      <c r="D33" s="388">
        <v>80152</v>
      </c>
      <c r="E33" s="388">
        <v>276</v>
      </c>
      <c r="F33" s="388">
        <v>319</v>
      </c>
      <c r="G33" s="389">
        <v>7.4789144889826353E-3</v>
      </c>
      <c r="H33" s="323"/>
      <c r="I33" s="323"/>
      <c r="J33" s="324"/>
    </row>
    <row r="34" spans="1:10">
      <c r="A34" s="78" t="s">
        <v>40</v>
      </c>
      <c r="B34" s="388">
        <v>19588</v>
      </c>
      <c r="C34" s="388">
        <v>21084</v>
      </c>
      <c r="D34" s="388">
        <v>40672</v>
      </c>
      <c r="E34" s="388">
        <v>327</v>
      </c>
      <c r="F34" s="388">
        <v>281</v>
      </c>
      <c r="G34" s="389">
        <v>1.5175718849840258E-2</v>
      </c>
      <c r="H34" s="323"/>
      <c r="I34" s="323"/>
      <c r="J34" s="324"/>
    </row>
    <row r="35" spans="1:10">
      <c r="A35" s="78" t="s">
        <v>41</v>
      </c>
      <c r="B35" s="388">
        <v>5830</v>
      </c>
      <c r="C35" s="388">
        <v>7397</v>
      </c>
      <c r="D35" s="388">
        <v>13227</v>
      </c>
      <c r="E35" s="388">
        <v>110</v>
      </c>
      <c r="F35" s="388">
        <v>80</v>
      </c>
      <c r="G35" s="389">
        <v>1.4573905039502844E-2</v>
      </c>
      <c r="H35" s="323"/>
      <c r="I35" s="323"/>
      <c r="J35" s="324"/>
    </row>
    <row r="36" spans="1:10">
      <c r="A36" s="78" t="s">
        <v>42</v>
      </c>
      <c r="B36" s="388">
        <v>414</v>
      </c>
      <c r="C36" s="388">
        <v>583</v>
      </c>
      <c r="D36" s="388">
        <v>997</v>
      </c>
      <c r="E36" s="388">
        <v>9</v>
      </c>
      <c r="F36" s="388">
        <v>8</v>
      </c>
      <c r="G36" s="389">
        <v>1.7346938775510301E-2</v>
      </c>
      <c r="H36" s="323"/>
      <c r="I36" s="323"/>
      <c r="J36" s="324"/>
    </row>
    <row r="37" spans="1:10" ht="23.4">
      <c r="A37" s="818" t="s">
        <v>606</v>
      </c>
      <c r="B37" s="758">
        <v>175289</v>
      </c>
      <c r="C37" s="758">
        <v>160429</v>
      </c>
      <c r="D37" s="758">
        <v>335718</v>
      </c>
      <c r="E37" s="758">
        <v>979</v>
      </c>
      <c r="F37" s="758">
        <v>846</v>
      </c>
      <c r="G37" s="759">
        <v>5.4658228833788236E-3</v>
      </c>
      <c r="H37" s="325"/>
      <c r="I37" s="325"/>
      <c r="J37" s="326"/>
    </row>
    <row r="38" spans="1:10">
      <c r="A38" s="22" t="s">
        <v>1040</v>
      </c>
      <c r="B38" s="272"/>
      <c r="C38" s="272"/>
      <c r="D38" s="272"/>
      <c r="E38" s="272"/>
      <c r="F38" s="272"/>
      <c r="G38" s="272"/>
      <c r="H38" s="272"/>
      <c r="I38" s="272"/>
      <c r="J38" s="272"/>
    </row>
    <row r="39" spans="1:10">
      <c r="A39" s="272"/>
      <c r="B39" s="272"/>
      <c r="C39" s="272"/>
      <c r="D39" s="272"/>
      <c r="E39" s="272"/>
      <c r="F39" s="272"/>
      <c r="G39" s="272"/>
      <c r="H39" s="272"/>
      <c r="I39" s="272"/>
      <c r="J39" s="272"/>
    </row>
    <row r="40" spans="1:10" ht="12.75" customHeight="1">
      <c r="A40" s="644" t="s">
        <v>90</v>
      </c>
    </row>
    <row r="41" spans="1:10">
      <c r="J41" s="28" t="s">
        <v>886</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9"/>
  <sheetViews>
    <sheetView showGridLines="0" zoomScaleNormal="100" workbookViewId="0">
      <selection activeCell="C29" sqref="C29"/>
    </sheetView>
  </sheetViews>
  <sheetFormatPr defaultRowHeight="14.4"/>
  <cols>
    <col min="1" max="1" width="25.44140625" customWidth="1"/>
    <col min="2" max="2" width="11" bestFit="1" customWidth="1"/>
    <col min="3" max="3" width="12.88671875" customWidth="1"/>
    <col min="4" max="4" width="14.44140625" customWidth="1"/>
    <col min="5" max="5" width="12.21875" customWidth="1"/>
    <col min="6" max="6" width="11.77734375" bestFit="1" customWidth="1"/>
    <col min="7" max="7" width="10.21875" customWidth="1"/>
    <col min="8" max="8" width="9.44140625" bestFit="1" customWidth="1"/>
    <col min="9" max="9" width="11.109375" customWidth="1"/>
    <col min="10" max="10" width="10.5546875" customWidth="1"/>
    <col min="11" max="12" width="11" customWidth="1"/>
  </cols>
  <sheetData>
    <row r="1" spans="1:10" ht="15.6">
      <c r="A1" s="153" t="s">
        <v>728</v>
      </c>
      <c r="I1" s="140" t="str">
        <f>Naslovnica!A20</f>
        <v>Prosinac 2020.</v>
      </c>
    </row>
    <row r="2" spans="1:10">
      <c r="A2" s="584" t="s">
        <v>1030</v>
      </c>
      <c r="I2" s="558" t="str">
        <f>Naslovnica!A24</f>
        <v>December 2020</v>
      </c>
    </row>
    <row r="3" spans="1:10" ht="12.75" customHeight="1"/>
    <row r="4" spans="1:10" ht="12.75" customHeight="1">
      <c r="F4" s="320"/>
      <c r="I4" s="14" t="s">
        <v>615</v>
      </c>
    </row>
    <row r="5" spans="1:10" s="272" customFormat="1" ht="14.25" customHeight="1">
      <c r="A5" s="1111" t="s">
        <v>1576</v>
      </c>
      <c r="B5" s="1113" t="s">
        <v>1553</v>
      </c>
      <c r="C5" s="1113"/>
      <c r="D5" s="1113"/>
      <c r="E5" s="1113"/>
      <c r="F5" s="1114" t="s">
        <v>1555</v>
      </c>
      <c r="G5" s="1115" t="s">
        <v>1552</v>
      </c>
      <c r="H5" s="1111" t="s">
        <v>1554</v>
      </c>
      <c r="I5" s="1111" t="s">
        <v>1556</v>
      </c>
      <c r="J5" s="973"/>
    </row>
    <row r="6" spans="1:10" s="272" customFormat="1" ht="59.4" customHeight="1">
      <c r="A6" s="1111"/>
      <c r="B6" s="978" t="s">
        <v>1548</v>
      </c>
      <c r="C6" s="978" t="s">
        <v>1549</v>
      </c>
      <c r="D6" s="978" t="s">
        <v>1550</v>
      </c>
      <c r="E6" s="978" t="s">
        <v>1551</v>
      </c>
      <c r="F6" s="1114"/>
      <c r="G6" s="1115"/>
      <c r="H6" s="1111"/>
      <c r="I6" s="1111"/>
      <c r="J6" s="973"/>
    </row>
    <row r="7" spans="1:10" s="272" customFormat="1">
      <c r="A7" s="974" t="s">
        <v>1507</v>
      </c>
      <c r="B7" s="975">
        <v>0</v>
      </c>
      <c r="C7" s="975">
        <v>20250.52089</v>
      </c>
      <c r="D7" s="975">
        <v>10936.63135</v>
      </c>
      <c r="E7" s="975">
        <v>4767.4219499999999</v>
      </c>
      <c r="F7" s="976">
        <v>35954.574189999999</v>
      </c>
      <c r="G7" s="982">
        <v>2.2043579497251375</v>
      </c>
      <c r="H7" s="976">
        <v>167153.12973000039</v>
      </c>
      <c r="I7" s="976">
        <v>1114227.8079100004</v>
      </c>
    </row>
    <row r="8" spans="1:10" s="272" customFormat="1">
      <c r="A8" s="974" t="s">
        <v>1508</v>
      </c>
      <c r="B8" s="975">
        <v>0</v>
      </c>
      <c r="C8" s="975">
        <v>31313.646909999999</v>
      </c>
      <c r="D8" s="975">
        <v>19059.54565</v>
      </c>
      <c r="E8" s="975">
        <v>358.56837999999999</v>
      </c>
      <c r="F8" s="976">
        <v>50731.760939999993</v>
      </c>
      <c r="G8" s="982">
        <v>2.8226601101402378</v>
      </c>
      <c r="H8" s="976">
        <v>181443.25655000028</v>
      </c>
      <c r="I8" s="976">
        <v>2033478.7745200011</v>
      </c>
    </row>
    <row r="9" spans="1:10" s="272" customFormat="1">
      <c r="A9" s="974" t="s">
        <v>256</v>
      </c>
      <c r="B9" s="975">
        <v>0</v>
      </c>
      <c r="C9" s="975">
        <v>3854.7635599999999</v>
      </c>
      <c r="D9" s="975">
        <v>741.47957999999994</v>
      </c>
      <c r="E9" s="975">
        <v>25.89012</v>
      </c>
      <c r="F9" s="976">
        <v>4622.1332599999996</v>
      </c>
      <c r="G9" s="982">
        <v>7.2498423972129977</v>
      </c>
      <c r="H9" s="976">
        <v>8903.855530000008</v>
      </c>
      <c r="I9" s="976">
        <v>23351.029110000007</v>
      </c>
    </row>
    <row r="10" spans="1:10" s="272" customFormat="1">
      <c r="A10" s="974" t="s">
        <v>257</v>
      </c>
      <c r="B10" s="975">
        <v>0</v>
      </c>
      <c r="C10" s="975">
        <v>1795.88843</v>
      </c>
      <c r="D10" s="975">
        <v>322.01846999999998</v>
      </c>
      <c r="E10" s="975">
        <v>0</v>
      </c>
      <c r="F10" s="976">
        <v>2117.9069</v>
      </c>
      <c r="G10" s="982">
        <v>6.4282835736875699</v>
      </c>
      <c r="H10" s="976">
        <v>6558.5720499999989</v>
      </c>
      <c r="I10" s="976">
        <v>35131.223310000001</v>
      </c>
    </row>
    <row r="11" spans="1:10" s="272" customFormat="1">
      <c r="A11" s="974" t="s">
        <v>46</v>
      </c>
      <c r="B11" s="975">
        <v>0</v>
      </c>
      <c r="C11" s="975">
        <v>12730.979069999999</v>
      </c>
      <c r="D11" s="975">
        <v>4799.7355099999995</v>
      </c>
      <c r="E11" s="975">
        <v>37.076050000000002</v>
      </c>
      <c r="F11" s="976">
        <v>17567.79063</v>
      </c>
      <c r="G11" s="982">
        <v>3.1312672842349922</v>
      </c>
      <c r="H11" s="976">
        <v>51306.466840000008</v>
      </c>
      <c r="I11" s="976">
        <v>408565.33701999998</v>
      </c>
    </row>
    <row r="12" spans="1:10" s="272" customFormat="1">
      <c r="A12" s="974" t="s">
        <v>36</v>
      </c>
      <c r="B12" s="975">
        <v>0</v>
      </c>
      <c r="C12" s="975">
        <v>6333.0690700000005</v>
      </c>
      <c r="D12" s="975">
        <v>3304.98848</v>
      </c>
      <c r="E12" s="975">
        <v>5.5779199999999998</v>
      </c>
      <c r="F12" s="976">
        <v>9643.6354700000011</v>
      </c>
      <c r="G12" s="982">
        <v>2.7357591586048882</v>
      </c>
      <c r="H12" s="976">
        <v>33841.665299999993</v>
      </c>
      <c r="I12" s="976">
        <v>329674.81766000006</v>
      </c>
    </row>
    <row r="13" spans="1:10" s="272" customFormat="1">
      <c r="A13" s="974" t="s">
        <v>37</v>
      </c>
      <c r="B13" s="975">
        <v>0</v>
      </c>
      <c r="C13" s="975">
        <v>12081.401260000001</v>
      </c>
      <c r="D13" s="975">
        <v>5626.67029</v>
      </c>
      <c r="E13" s="975">
        <v>630.55631999999991</v>
      </c>
      <c r="F13" s="976">
        <v>18338.62787</v>
      </c>
      <c r="G13" s="982">
        <v>2.8612094269617541</v>
      </c>
      <c r="H13" s="976">
        <v>67833.681459999993</v>
      </c>
      <c r="I13" s="976">
        <v>409537.58371000009</v>
      </c>
    </row>
    <row r="14" spans="1:10" s="272" customFormat="1">
      <c r="A14" s="977" t="s">
        <v>38</v>
      </c>
      <c r="B14" s="975">
        <v>0</v>
      </c>
      <c r="C14" s="975">
        <v>46791.51683</v>
      </c>
      <c r="D14" s="975">
        <v>20414.305519999998</v>
      </c>
      <c r="E14" s="975">
        <v>57.770820000000001</v>
      </c>
      <c r="F14" s="976">
        <v>67263.593170000007</v>
      </c>
      <c r="G14" s="982">
        <v>3.0327263339031836</v>
      </c>
      <c r="H14" s="976">
        <v>201647.14625000022</v>
      </c>
      <c r="I14" s="976">
        <v>1831341.1859600006</v>
      </c>
    </row>
    <row r="15" spans="1:10" s="272" customFormat="1" ht="20.399999999999999" customHeight="1">
      <c r="A15" s="979" t="s">
        <v>1509</v>
      </c>
      <c r="B15" s="980">
        <v>0</v>
      </c>
      <c r="C15" s="980">
        <v>135151.78602</v>
      </c>
      <c r="D15" s="980">
        <v>65205.374849999993</v>
      </c>
      <c r="E15" s="980">
        <v>5882.8615599999985</v>
      </c>
      <c r="F15" s="981">
        <v>206240.02243000001</v>
      </c>
      <c r="G15" s="983">
        <v>2.8477649505796681</v>
      </c>
      <c r="H15" s="981">
        <v>718687.77371000091</v>
      </c>
      <c r="I15" s="981">
        <v>6185307.7592000021</v>
      </c>
    </row>
    <row r="16" spans="1:10">
      <c r="A16" s="22" t="s">
        <v>1040</v>
      </c>
      <c r="B16" s="18"/>
      <c r="C16" s="19"/>
      <c r="D16" s="19"/>
      <c r="E16" s="19"/>
      <c r="F16" s="19"/>
      <c r="G16" s="19"/>
    </row>
    <row r="17" spans="1:13" ht="10.199999999999999" customHeight="1">
      <c r="A17" s="1029" t="s">
        <v>47</v>
      </c>
      <c r="B17" s="814"/>
      <c r="C17" s="814"/>
      <c r="D17" s="814"/>
      <c r="E17" s="814"/>
      <c r="F17" s="814"/>
      <c r="G17" s="30"/>
    </row>
    <row r="18" spans="1:13" ht="10.199999999999999" customHeight="1">
      <c r="A18" s="1026" t="s">
        <v>1043</v>
      </c>
      <c r="B18" s="1027"/>
      <c r="C18" s="1027"/>
      <c r="D18" s="1027"/>
      <c r="E18" s="1027"/>
      <c r="F18" s="1027"/>
      <c r="G18" s="31"/>
    </row>
    <row r="19" spans="1:13" ht="10.199999999999999" customHeight="1">
      <c r="A19" s="1025" t="s">
        <v>48</v>
      </c>
      <c r="B19" s="1024"/>
      <c r="C19" s="1024"/>
      <c r="D19" s="1024"/>
      <c r="E19" s="1024"/>
      <c r="F19" s="1024"/>
      <c r="G19" s="32"/>
    </row>
    <row r="20" spans="1:13" ht="10.199999999999999" customHeight="1">
      <c r="A20" s="1026" t="s">
        <v>49</v>
      </c>
      <c r="B20" s="1028"/>
      <c r="C20" s="1028"/>
      <c r="D20" s="1028"/>
      <c r="E20" s="1028"/>
      <c r="F20" s="1028"/>
      <c r="G20" s="31"/>
    </row>
    <row r="21" spans="1:13" ht="12.75" customHeight="1"/>
    <row r="22" spans="1:13" ht="12.75" customHeight="1">
      <c r="A22" s="153" t="s">
        <v>729</v>
      </c>
      <c r="L22" s="140" t="str">
        <f>Naslovnica!A20</f>
        <v>Prosinac 2020.</v>
      </c>
    </row>
    <row r="23" spans="1:13" ht="12.75" customHeight="1">
      <c r="A23" s="584" t="s">
        <v>1031</v>
      </c>
      <c r="L23" s="558" t="str">
        <f>Naslovnica!A24</f>
        <v>December 2020</v>
      </c>
    </row>
    <row r="24" spans="1:13" ht="12.75" customHeight="1"/>
    <row r="25" spans="1:13" ht="12.75" customHeight="1">
      <c r="L25" s="14" t="s">
        <v>363</v>
      </c>
    </row>
    <row r="26" spans="1:13" s="272" customFormat="1" ht="14.4" customHeight="1">
      <c r="A26" s="1111" t="s">
        <v>1576</v>
      </c>
      <c r="B26" s="1112" t="s">
        <v>1558</v>
      </c>
      <c r="C26" s="1112"/>
      <c r="D26" s="1112"/>
      <c r="E26" s="1112"/>
      <c r="F26" s="1116" t="s">
        <v>1559</v>
      </c>
      <c r="G26" s="1116"/>
      <c r="H26" s="1116"/>
      <c r="I26" s="1114" t="s">
        <v>1557</v>
      </c>
      <c r="J26" s="1115" t="s">
        <v>1552</v>
      </c>
      <c r="K26" s="1111" t="s">
        <v>1554</v>
      </c>
      <c r="L26" s="1111" t="s">
        <v>1556</v>
      </c>
    </row>
    <row r="27" spans="1:13" s="272" customFormat="1" ht="70.2" customHeight="1">
      <c r="A27" s="1111"/>
      <c r="B27" s="978" t="s">
        <v>1561</v>
      </c>
      <c r="C27" s="978" t="s">
        <v>1562</v>
      </c>
      <c r="D27" s="978" t="s">
        <v>1563</v>
      </c>
      <c r="E27" s="978" t="s">
        <v>1564</v>
      </c>
      <c r="F27" s="978" t="s">
        <v>1560</v>
      </c>
      <c r="G27" s="978" t="s">
        <v>1565</v>
      </c>
      <c r="H27" s="978" t="s">
        <v>1510</v>
      </c>
      <c r="I27" s="1114"/>
      <c r="J27" s="1115"/>
      <c r="K27" s="1111"/>
      <c r="L27" s="1111"/>
      <c r="M27" s="973"/>
    </row>
    <row r="28" spans="1:13" s="272" customFormat="1">
      <c r="A28" s="970" t="s">
        <v>1507</v>
      </c>
      <c r="B28" s="984">
        <v>483.19415999999995</v>
      </c>
      <c r="C28" s="984">
        <v>0</v>
      </c>
      <c r="D28" s="984">
        <v>2060.9071399999998</v>
      </c>
      <c r="E28" s="984">
        <v>2817.65706</v>
      </c>
      <c r="F28" s="984">
        <v>135.06782999999999</v>
      </c>
      <c r="G28" s="984">
        <v>433.10394000000002</v>
      </c>
      <c r="H28" s="984">
        <v>21.915380000000003</v>
      </c>
      <c r="I28" s="985">
        <v>5951.8455100000001</v>
      </c>
      <c r="J28" s="986">
        <v>5.2178394802140815E-2</v>
      </c>
      <c r="K28" s="985">
        <v>78269.412149999931</v>
      </c>
      <c r="L28" s="985">
        <v>409149.66593999998</v>
      </c>
    </row>
    <row r="29" spans="1:13" s="272" customFormat="1">
      <c r="A29" s="970" t="s">
        <v>1508</v>
      </c>
      <c r="B29" s="984">
        <v>663.80121999999994</v>
      </c>
      <c r="C29" s="984">
        <v>0</v>
      </c>
      <c r="D29" s="984">
        <v>0</v>
      </c>
      <c r="E29" s="984">
        <v>389.57314000000002</v>
      </c>
      <c r="F29" s="984">
        <v>73.640740000000008</v>
      </c>
      <c r="G29" s="984">
        <v>3660.6952299999998</v>
      </c>
      <c r="H29" s="984">
        <v>18.517250000000001</v>
      </c>
      <c r="I29" s="985">
        <v>4806.2275799999998</v>
      </c>
      <c r="J29" s="986">
        <v>3.1830531161226583E-2</v>
      </c>
      <c r="K29" s="985">
        <v>64023.282869999995</v>
      </c>
      <c r="L29" s="985">
        <v>495484.80793999997</v>
      </c>
    </row>
    <row r="30" spans="1:13" s="272" customFormat="1">
      <c r="A30" s="970" t="s">
        <v>256</v>
      </c>
      <c r="B30" s="984">
        <v>0</v>
      </c>
      <c r="C30" s="984">
        <v>0</v>
      </c>
      <c r="D30" s="984">
        <v>44.80395</v>
      </c>
      <c r="E30" s="984">
        <v>33.116309999999999</v>
      </c>
      <c r="F30" s="984">
        <v>0.75</v>
      </c>
      <c r="G30" s="984">
        <v>27.613299999999999</v>
      </c>
      <c r="H30" s="984">
        <v>8.1348900000000004</v>
      </c>
      <c r="I30" s="985">
        <v>114.41844999999999</v>
      </c>
      <c r="J30" s="986">
        <v>1.5945091442833741</v>
      </c>
      <c r="K30" s="985">
        <v>924.68853000000024</v>
      </c>
      <c r="L30" s="985">
        <v>1669.5069800000003</v>
      </c>
    </row>
    <row r="31" spans="1:13" s="272" customFormat="1">
      <c r="A31" s="970" t="s">
        <v>257</v>
      </c>
      <c r="B31" s="984">
        <v>0</v>
      </c>
      <c r="C31" s="984">
        <v>0</v>
      </c>
      <c r="D31" s="984">
        <v>63.724599999999995</v>
      </c>
      <c r="E31" s="984">
        <v>15.00122</v>
      </c>
      <c r="F31" s="984">
        <v>1.5</v>
      </c>
      <c r="G31" s="984">
        <v>5.2228100000000008</v>
      </c>
      <c r="H31" s="984">
        <v>0</v>
      </c>
      <c r="I31" s="985">
        <v>85.448629999999994</v>
      </c>
      <c r="J31" s="986">
        <v>0.4668829345133132</v>
      </c>
      <c r="K31" s="985">
        <v>1310.0758100000021</v>
      </c>
      <c r="L31" s="985">
        <v>20820.322960000001</v>
      </c>
    </row>
    <row r="32" spans="1:13" s="272" customFormat="1">
      <c r="A32" s="970" t="s">
        <v>46</v>
      </c>
      <c r="B32" s="984">
        <v>4.4465000000000003</v>
      </c>
      <c r="C32" s="984">
        <v>0</v>
      </c>
      <c r="D32" s="984">
        <v>439.54671000000002</v>
      </c>
      <c r="E32" s="984">
        <v>337.21715999999998</v>
      </c>
      <c r="F32" s="984">
        <v>325.70534999999995</v>
      </c>
      <c r="G32" s="984">
        <v>30.640619999999998</v>
      </c>
      <c r="H32" s="984">
        <v>12.108799999999999</v>
      </c>
      <c r="I32" s="985">
        <v>1149.6651399999998</v>
      </c>
      <c r="J32" s="986">
        <v>0.46213018236865788</v>
      </c>
      <c r="K32" s="985">
        <v>10421.572509999998</v>
      </c>
      <c r="L32" s="985">
        <v>110196.4544</v>
      </c>
    </row>
    <row r="33" spans="1:12" s="272" customFormat="1">
      <c r="A33" s="970" t="s">
        <v>36</v>
      </c>
      <c r="B33" s="984">
        <v>189.40207000000001</v>
      </c>
      <c r="C33" s="984">
        <v>0</v>
      </c>
      <c r="D33" s="984">
        <v>0</v>
      </c>
      <c r="E33" s="984">
        <v>294.75585999999998</v>
      </c>
      <c r="F33" s="984">
        <v>52.083580000000005</v>
      </c>
      <c r="G33" s="984">
        <v>530.30292000000009</v>
      </c>
      <c r="H33" s="984">
        <v>0</v>
      </c>
      <c r="I33" s="985">
        <v>1066.5444299999999</v>
      </c>
      <c r="J33" s="986">
        <v>0.41581464791391087</v>
      </c>
      <c r="K33" s="985">
        <v>12062.996199999994</v>
      </c>
      <c r="L33" s="985">
        <v>89538.535909999991</v>
      </c>
    </row>
    <row r="34" spans="1:12" s="272" customFormat="1">
      <c r="A34" s="970" t="s">
        <v>37</v>
      </c>
      <c r="B34" s="984">
        <v>147.30723</v>
      </c>
      <c r="C34" s="984">
        <v>0</v>
      </c>
      <c r="D34" s="984">
        <v>512.73519999999996</v>
      </c>
      <c r="E34" s="984">
        <v>887.35342000000003</v>
      </c>
      <c r="F34" s="984">
        <v>105.69838</v>
      </c>
      <c r="G34" s="984">
        <v>1.4013699999999998</v>
      </c>
      <c r="H34" s="984">
        <v>11.03139</v>
      </c>
      <c r="I34" s="985">
        <v>1665.5269900000001</v>
      </c>
      <c r="J34" s="986">
        <v>-0.17986898305401888</v>
      </c>
      <c r="K34" s="985">
        <v>20319.530469999998</v>
      </c>
      <c r="L34" s="985">
        <v>131377.93062999999</v>
      </c>
    </row>
    <row r="35" spans="1:12" s="272" customFormat="1">
      <c r="A35" s="391" t="s">
        <v>38</v>
      </c>
      <c r="B35" s="984">
        <v>1556.69103</v>
      </c>
      <c r="C35" s="984">
        <v>0</v>
      </c>
      <c r="D35" s="984">
        <v>1430.2165</v>
      </c>
      <c r="E35" s="984">
        <v>2025.5003000000002</v>
      </c>
      <c r="F35" s="984">
        <v>429.23846999999995</v>
      </c>
      <c r="G35" s="984">
        <v>136.31352999999999</v>
      </c>
      <c r="H35" s="984">
        <v>7.7035100000000005</v>
      </c>
      <c r="I35" s="985">
        <v>5585.663340000001</v>
      </c>
      <c r="J35" s="986">
        <v>0.52683330169140974</v>
      </c>
      <c r="K35" s="985">
        <v>60181.069940000074</v>
      </c>
      <c r="L35" s="985">
        <v>615024.7707600001</v>
      </c>
    </row>
    <row r="36" spans="1:12" s="272" customFormat="1" ht="19.95" customHeight="1">
      <c r="A36" s="979" t="s">
        <v>1509</v>
      </c>
      <c r="B36" s="980">
        <v>3044.8422099999998</v>
      </c>
      <c r="C36" s="980">
        <v>0</v>
      </c>
      <c r="D36" s="980">
        <v>4551.9341000000004</v>
      </c>
      <c r="E36" s="980">
        <v>6800.1744699999999</v>
      </c>
      <c r="F36" s="981">
        <v>1123.68435</v>
      </c>
      <c r="G36" s="981">
        <v>4825.2937200000006</v>
      </c>
      <c r="H36" s="981">
        <v>79.41122</v>
      </c>
      <c r="I36" s="981">
        <v>20425.340069999998</v>
      </c>
      <c r="J36" s="983">
        <v>0.15752220928229321</v>
      </c>
      <c r="K36" s="981">
        <v>247512.62848000001</v>
      </c>
      <c r="L36" s="981">
        <v>1873261.9955200003</v>
      </c>
    </row>
    <row r="37" spans="1:12" ht="12.75" customHeight="1">
      <c r="A37" s="22" t="s">
        <v>1040</v>
      </c>
      <c r="G37" s="135"/>
      <c r="H37" s="135"/>
    </row>
    <row r="38" spans="1:12" ht="12.75" customHeight="1">
      <c r="A38" s="17" t="s">
        <v>1018</v>
      </c>
    </row>
    <row r="39" spans="1:12" ht="12.75" customHeight="1">
      <c r="A39" s="888" t="s">
        <v>1042</v>
      </c>
      <c r="G39" s="77"/>
    </row>
    <row r="40" spans="1:12" ht="12.75" customHeight="1"/>
    <row r="41" spans="1:12" ht="12.75" customHeight="1">
      <c r="A41" s="644" t="s">
        <v>90</v>
      </c>
    </row>
    <row r="42" spans="1:12" ht="12.75" customHeight="1"/>
    <row r="43" spans="1:12" ht="12.75" customHeight="1">
      <c r="A43" s="48"/>
      <c r="L43" s="27" t="s">
        <v>888</v>
      </c>
    </row>
    <row r="44" spans="1:12" ht="12.75" customHeight="1">
      <c r="A44" s="51"/>
    </row>
    <row r="45" spans="1:12" ht="12.75" customHeight="1"/>
    <row r="46" spans="1:12" ht="12.75" customHeight="1"/>
    <row r="47" spans="1:12" ht="12.75" customHeight="1"/>
    <row r="48" spans="1:12" ht="12.75" customHeight="1"/>
    <row r="49" ht="12.75" customHeight="1"/>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4" ma:contentTypeDescription="Dokument koji je samo za potrebe ljudi iz sektora I ne ide na kolegij" ma:contentTypeScope="" ma:versionID="85fb8efb7198a1fc6b3816b4d87a0467">
  <xsd:schema xmlns:xsd="http://www.w3.org/2001/XMLSchema" xmlns:xs="http://www.w3.org/2001/XMLSchema" xmlns:p="http://schemas.microsoft.com/office/2006/metadata/properties" targetNamespace="http://schemas.microsoft.com/office/2006/metadata/properties" ma:root="true" ma:fieldsID="1a5c037690260eb6b50a0422de92740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terms/"/>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B613F22-C27A-4FD2-A80B-3D5F54F50C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2021-02-22T11:00:59Z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