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e 2.5, 2.6" sheetId="89" r:id="rId15"/>
    <sheet name="16 Tablice 2.7 - 2.9" sheetId="90" r:id="rId16"/>
    <sheet name="17 Tablica 3.1" sheetId="37" r:id="rId17"/>
    <sheet name="18 Tablica 3.2" sheetId="38" r:id="rId18"/>
    <sheet name="19 Tablica 4.1" sheetId="44" r:id="rId19"/>
    <sheet name="20 Tablice 4.2 - 4.7" sheetId="45" r:id="rId20"/>
    <sheet name="21 Tablice 5.1 - 5.4" sheetId="86" r:id="rId21"/>
    <sheet name="22 Tablica 6.1" sheetId="46" r:id="rId22"/>
    <sheet name="23 Tablice 6.2, 6.3" sheetId="67" r:id="rId23"/>
    <sheet name="24 Tablice 6.4 - 6.8" sheetId="65" r:id="rId24"/>
    <sheet name="25 Tablice 6.9 - 6.12 " sheetId="68" r:id="rId25"/>
    <sheet name="26 Tablice 7.1, 7.2 " sheetId="70" r:id="rId26"/>
    <sheet name="27 Tablice 7.3, 7.4" sheetId="71" r:id="rId27"/>
    <sheet name="28 Tablica 7.5" sheetId="76" r:id="rId28"/>
    <sheet name="29 Tablica 7.6 " sheetId="72" r:id="rId29"/>
    <sheet name="30 Tablica 7.7" sheetId="85" r:id="rId30"/>
    <sheet name="31 Tablica 7.8" sheetId="87" r:id="rId31"/>
    <sheet name="32 Tablice 8.1 - 8.5" sheetId="82" r:id="rId32"/>
    <sheet name="33 Tablica 8,6" sheetId="88"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nav">'6 Tablice 1.8, 1.9'!$B$2</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'19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Tablice 2.5, 2.6'!$A$1:$E$50</definedName>
    <definedName name="_xlnm.Print_Area" localSheetId="15">'16 Tablice 2.7 - 2.9'!$A$1:$E$57</definedName>
    <definedName name="_xlnm.Print_Area" localSheetId="16">'17 Tablica 3.1'!$A$1:$P$48</definedName>
    <definedName name="_xlnm.Print_Area" localSheetId="17">'18 Tablica 3.2'!$A$1:$F$38</definedName>
    <definedName name="_xlnm.Print_Area" localSheetId="18">'19 Tablica 4.1'!$A$1:$G$61</definedName>
    <definedName name="_xlnm.Print_Area" localSheetId="1">'2 Sadržaj'!$A$1:$A$172</definedName>
    <definedName name="_xlnm.Print_Area" localSheetId="19">'20 Tablice 4.2 - 4.7'!$A$1:$K$76</definedName>
    <definedName name="_xlnm.Print_Area" localSheetId="20">'21 Tablice 5.1 - 5.4'!$A$1:$J$74</definedName>
    <definedName name="_xlnm.Print_Area" localSheetId="21">'22 Tablica 6.1'!$A$1:$L$149</definedName>
    <definedName name="_xlnm.Print_Area" localSheetId="22">'23 Tablice 6.2, 6.3'!$A$1:$O$56</definedName>
    <definedName name="_xlnm.Print_Area" localSheetId="23">'24 Tablice 6.4 - 6.8'!$A$1:$G$87</definedName>
    <definedName name="_xlnm.Print_Area" localSheetId="24">'25 Tablice 6.9 - 6.12 '!$A$1:$F$51</definedName>
    <definedName name="_xlnm.Print_Area" localSheetId="25">'26 Tablice 7.1, 7.2 '!$A$1:$I$32</definedName>
    <definedName name="_xlnm.Print_Area" localSheetId="26">'27 Tablice 7.3, 7.4'!$A$1:$D$56</definedName>
    <definedName name="_xlnm.Print_Area" localSheetId="27">'28 Tablica 7.5'!$A$1:$E$61</definedName>
    <definedName name="_xlnm.Print_Area" localSheetId="28">'29 Tablica 7.6 '!$A$1:$I$56</definedName>
    <definedName name="_xlnm.Print_Area" localSheetId="2">'3 Tablice 1.1, 1.2'!$A$1:$S$54</definedName>
    <definedName name="_xlnm.Print_Area" localSheetId="29">'30 Tablica 7.7'!$A$1:$O$46</definedName>
    <definedName name="_xlnm.Print_Area" localSheetId="31">'32 Tablice 8.1 - 8.5'!$A$1:$E$69</definedName>
    <definedName name="_xlnm.Print_Area" localSheetId="3">'4 Tablice 1.3, 1.4'!$A$1:$D$61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'[6]Unos podataka'!$A$1:$EP$102</definedName>
    <definedName name="Unos_NOVI">[7]Unos_podataka_NOVI!$B$1:$EA$173</definedName>
    <definedName name="ZDMFclanovi">[8]Clanstvo!$1:$1048576</definedName>
    <definedName name="ZDMFisplate">[9]Isplate!$A$1:$IU$382</definedName>
    <definedName name="ZDMFnav">[8]NAV!$1:$1048576</definedName>
    <definedName name="ZDMFuplate">#REF!</definedName>
  </definedNames>
  <calcPr calcId="162913"/>
</workbook>
</file>

<file path=xl/calcChain.xml><?xml version="1.0" encoding="utf-8"?>
<calcChain xmlns="http://schemas.openxmlformats.org/spreadsheetml/2006/main">
  <c r="H132" i="46" l="1"/>
  <c r="F41" i="65" l="1"/>
  <c r="H16" i="45" l="1"/>
  <c r="B34" i="45"/>
  <c r="B16" i="45"/>
  <c r="S31" i="3" l="1"/>
  <c r="S32" i="3"/>
  <c r="I33" i="8" l="1"/>
  <c r="I32" i="8"/>
  <c r="B27" i="31"/>
  <c r="B26" i="31"/>
  <c r="G23" i="31"/>
  <c r="G22" i="31"/>
  <c r="C36" i="5" l="1"/>
  <c r="B8" i="44" l="1"/>
  <c r="B7" i="44"/>
  <c r="E8" i="44" l="1"/>
  <c r="B31" i="44"/>
  <c r="B19" i="44"/>
  <c r="B50" i="44"/>
  <c r="B35" i="44"/>
  <c r="E7" i="44"/>
  <c r="B49" i="44"/>
  <c r="B34" i="44"/>
  <c r="B30" i="44"/>
  <c r="B18" i="44"/>
  <c r="E50" i="44" l="1"/>
  <c r="E31" i="44"/>
  <c r="E19" i="44"/>
  <c r="E30" i="44"/>
  <c r="E49" i="44"/>
  <c r="E18" i="44"/>
  <c r="E17" i="68"/>
  <c r="F64" i="45" l="1"/>
  <c r="E64" i="45"/>
  <c r="F2" i="68" l="1"/>
  <c r="F1" i="68"/>
  <c r="H42" i="67" l="1"/>
  <c r="H41" i="67"/>
  <c r="F72" i="45" l="1"/>
  <c r="E72" i="45"/>
  <c r="F78" i="65" l="1"/>
  <c r="F17" i="65" l="1"/>
  <c r="E33" i="68" l="1"/>
  <c r="E32"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4" i="5"/>
  <c r="D33" i="5"/>
  <c r="D2" i="5"/>
  <c r="D1" i="5"/>
  <c r="S5" i="3"/>
  <c r="S4" i="3"/>
  <c r="B6" i="5" l="1"/>
  <c r="B37" i="5"/>
  <c r="B5" i="5"/>
  <c r="B36" i="5"/>
</calcChain>
</file>

<file path=xl/sharedStrings.xml><?xml version="1.0" encoding="utf-8"?>
<sst xmlns="http://schemas.openxmlformats.org/spreadsheetml/2006/main" count="3235" uniqueCount="1572">
  <si>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</si>
  <si>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</si>
  <si>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</si>
  <si>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</si>
  <si>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</si>
  <si>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</si>
  <si>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</si>
  <si>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</si>
  <si>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</si>
  <si>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</si>
  <si>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</si>
  <si>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</si>
  <si>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</si>
  <si>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</si>
  <si>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</si>
  <si>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</si>
  <si>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</si>
  <si>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</si>
  <si>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</si>
  <si>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</si>
  <si>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</si>
  <si>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</si>
  <si>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</si>
  <si>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</si>
  <si>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</si>
  <si>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</si>
  <si>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</si>
  <si>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</si>
  <si>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</si>
  <si>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</si>
  <si>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</si>
  <si>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</si>
  <si>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</si>
  <si>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</si>
  <si>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</si>
  <si>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</si>
  <si>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</si>
  <si>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</si>
  <si>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</si>
  <si>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</si>
  <si>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</si>
  <si>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</si>
  <si>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</si>
  <si>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</si>
  <si>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</si>
  <si>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</si>
  <si>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</si>
  <si>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</si>
  <si>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</si>
  <si>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</si>
  <si>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</si>
  <si>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</si>
  <si>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</si>
  <si>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Year-to-date</t>
  </si>
  <si>
    <t>Year-on-year</t>
  </si>
  <si>
    <t>Annualized since start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</si>
  <si>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</si>
  <si>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</si>
  <si>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</si>
  <si>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</si>
  <si>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</si>
  <si>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</si>
  <si>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</si>
  <si>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</si>
  <si>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</si>
  <si>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</si>
  <si>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</si>
  <si>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</si>
  <si>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</si>
  <si>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</si>
  <si>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</si>
  <si>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</si>
  <si>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</si>
  <si>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</si>
  <si>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</si>
  <si>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</si>
  <si>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</si>
  <si>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</si>
  <si>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</si>
  <si>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</si>
  <si>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</si>
  <si>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</si>
  <si>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</si>
  <si>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</si>
  <si>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</si>
  <si>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</si>
  <si>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</si>
  <si>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</si>
  <si>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</si>
  <si>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</si>
  <si>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</si>
  <si>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</si>
  <si>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</si>
  <si>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</si>
  <si>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</si>
  <si>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</si>
  <si>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</si>
  <si>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</si>
  <si>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</si>
  <si>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</si>
  <si>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</si>
  <si>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</si>
  <si>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</si>
  <si>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</si>
  <si>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</si>
  <si>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</si>
  <si>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</si>
  <si>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</si>
  <si>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</si>
  <si>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</si>
  <si>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</si>
  <si>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</si>
  <si>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</si>
  <si>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</si>
  <si>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</si>
  <si>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</si>
  <si>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</si>
  <si>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</si>
  <si>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</si>
  <si>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</si>
  <si>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</si>
  <si>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</si>
  <si>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</si>
  <si>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</si>
  <si>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</si>
  <si>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</si>
  <si>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</si>
  <si>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</si>
  <si>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</si>
  <si>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</si>
  <si>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</si>
  <si>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</si>
  <si>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</si>
  <si>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</si>
  <si>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</si>
  <si>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</si>
  <si>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</si>
  <si>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</si>
  <si>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</si>
  <si>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</si>
  <si>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</si>
  <si>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</si>
  <si>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</si>
  <si>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</si>
  <si>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</si>
  <si>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</si>
  <si>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</si>
  <si>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</si>
  <si>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</si>
  <si>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</si>
  <si>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</si>
  <si>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</si>
  <si>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</si>
  <si>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</si>
  <si>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</si>
  <si>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</si>
  <si>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</si>
  <si>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</si>
  <si>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</si>
  <si>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</si>
  <si>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</si>
  <si>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</si>
  <si>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</si>
  <si>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</si>
  <si>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</si>
  <si>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</si>
  <si>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</si>
  <si>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</si>
  <si>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</si>
  <si>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</si>
  <si>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</si>
  <si>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</si>
  <si>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</si>
  <si>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</si>
  <si>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</si>
  <si>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</si>
  <si>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</si>
  <si>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</si>
  <si>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</si>
  <si>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</si>
  <si>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</si>
  <si>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</si>
  <si>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</si>
  <si>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</si>
  <si>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</si>
  <si>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</si>
  <si>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</si>
  <si>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</si>
  <si>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</si>
  <si>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</si>
  <si>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</si>
  <si>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</si>
  <si>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</si>
  <si>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</si>
  <si>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</si>
  <si>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</si>
  <si>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</si>
  <si>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</si>
  <si>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</si>
  <si>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</si>
  <si>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</si>
  <si>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</si>
  <si>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</si>
  <si>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</si>
  <si>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</si>
  <si>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</si>
  <si>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</si>
  <si>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</si>
  <si>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</si>
  <si>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</si>
  <si>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</si>
  <si>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</si>
  <si>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</si>
  <si>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</si>
  <si>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</si>
  <si>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</si>
  <si>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</si>
  <si>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</si>
  <si>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</si>
  <si>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</si>
  <si>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</si>
  <si>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</si>
  <si>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</si>
  <si>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</si>
  <si>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</si>
  <si>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</si>
  <si>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</si>
  <si>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</si>
  <si>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</si>
  <si>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</si>
  <si>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</si>
  <si>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</si>
  <si>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</si>
  <si>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</si>
  <si>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</si>
  <si>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</si>
  <si>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</si>
  <si>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</si>
  <si>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</si>
  <si>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</si>
  <si>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</si>
  <si>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</si>
  <si>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</si>
  <si>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</si>
  <si>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</si>
  <si>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</si>
  <si>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</si>
  <si>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</si>
  <si>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</si>
  <si>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</si>
  <si>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</si>
  <si>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</si>
  <si>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</si>
  <si>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</si>
  <si>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</si>
  <si>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</si>
  <si>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</si>
  <si>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</si>
  <si>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</si>
  <si>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</si>
  <si>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</si>
  <si>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</si>
  <si>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</si>
  <si>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</si>
  <si>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</si>
  <si>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</si>
  <si>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</si>
  <si>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</si>
  <si>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</si>
  <si>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</si>
  <si>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</si>
  <si>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</si>
  <si>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</si>
  <si>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</si>
  <si>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</si>
  <si>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</si>
  <si>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</si>
  <si>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</si>
  <si>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</si>
  <si>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</si>
  <si>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</si>
  <si>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</si>
  <si>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</si>
  <si>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</si>
  <si>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</si>
  <si>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</si>
  <si>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</si>
  <si>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</si>
  <si>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</si>
  <si>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</si>
  <si>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</si>
  <si>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</si>
  <si>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</si>
  <si>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</si>
  <si>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</si>
  <si>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</si>
  <si>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</si>
  <si>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</si>
  <si>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</si>
  <si>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</si>
  <si>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</si>
  <si>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</si>
  <si>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</si>
  <si>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</si>
  <si>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</si>
  <si>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</si>
  <si>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</si>
  <si>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</si>
  <si>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</si>
  <si>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</si>
  <si>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</si>
  <si>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</si>
  <si>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</si>
  <si>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</si>
  <si>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</si>
  <si>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</si>
  <si>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</si>
  <si>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</si>
  <si>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</si>
  <si>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</si>
  <si>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</si>
  <si>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</si>
  <si>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</si>
  <si>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</si>
  <si>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</si>
  <si>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</si>
  <si>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</si>
  <si>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</si>
  <si>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</si>
  <si>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</si>
  <si>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</si>
  <si>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</si>
  <si>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</si>
  <si>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</si>
  <si>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</si>
  <si>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</si>
  <si>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</si>
  <si>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</si>
  <si>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</si>
  <si>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</si>
  <si>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</si>
  <si>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</si>
  <si>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</si>
  <si>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</si>
  <si>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</si>
  <si>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</si>
  <si>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</si>
  <si>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</si>
  <si>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</si>
  <si>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</si>
  <si>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</si>
  <si>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</si>
  <si>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</si>
  <si>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</si>
  <si>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</si>
  <si>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</si>
  <si>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</si>
  <si>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</si>
  <si>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</si>
  <si>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</si>
  <si>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</si>
  <si>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</si>
  <si>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</si>
  <si>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</si>
  <si>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</si>
  <si>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</si>
  <si>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</si>
  <si>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</si>
  <si>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</si>
  <si>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</si>
  <si>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</si>
  <si>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</si>
  <si>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</si>
  <si>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</si>
  <si>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</si>
  <si>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</si>
  <si>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</si>
  <si>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</si>
  <si>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</si>
  <si>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</si>
  <si>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</si>
  <si>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</si>
  <si>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</si>
  <si>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</si>
  <si>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</si>
  <si>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</si>
  <si>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</si>
  <si>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</si>
  <si>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</si>
  <si>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</si>
  <si>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</si>
  <si>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</si>
  <si>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</si>
  <si>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</si>
  <si>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</si>
  <si>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</si>
  <si>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</si>
  <si>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</si>
  <si>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</si>
  <si>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</si>
  <si>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</si>
  <si>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</si>
  <si>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</si>
  <si>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</si>
  <si>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</si>
  <si>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</si>
  <si>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</si>
  <si>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</si>
  <si>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</si>
  <si>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</si>
  <si>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</si>
  <si>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</si>
  <si>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</si>
  <si>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</si>
  <si>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</si>
  <si>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</si>
  <si>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</si>
  <si>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</si>
  <si>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</si>
  <si>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</si>
  <si>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</si>
  <si>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</si>
  <si>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</si>
  <si>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</si>
  <si>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</si>
  <si>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</si>
  <si>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</si>
  <si>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</si>
  <si>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</si>
  <si>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</si>
  <si>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</si>
  <si>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</si>
  <si>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</si>
  <si>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</si>
  <si>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</si>
  <si>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</si>
  <si>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</si>
  <si>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</si>
  <si>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</si>
  <si>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</si>
  <si>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</si>
  <si>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</si>
  <si>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</si>
  <si>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</si>
  <si>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</si>
  <si>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</si>
  <si>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</si>
  <si>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</si>
  <si>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</si>
  <si>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</si>
  <si>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</si>
  <si>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</si>
  <si>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</si>
  <si>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</si>
  <si>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</si>
  <si>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</si>
  <si>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</si>
  <si>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</si>
  <si>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</si>
  <si>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</si>
  <si>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</si>
  <si>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</si>
  <si>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</si>
  <si>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</si>
  <si>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</si>
  <si>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</si>
  <si>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</si>
  <si>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</si>
  <si>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</si>
  <si>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</si>
  <si>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</si>
  <si>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</si>
  <si>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</si>
  <si>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</si>
  <si>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</si>
  <si>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</si>
  <si>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</si>
  <si>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</si>
  <si>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</si>
  <si>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</si>
  <si>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</si>
  <si>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</si>
  <si>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</si>
  <si>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</si>
  <si>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</si>
  <si>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</si>
  <si>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</si>
  <si>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</si>
  <si>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</si>
  <si>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</si>
  <si>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</si>
  <si>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</si>
  <si>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</si>
  <si>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</si>
  <si>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</si>
  <si>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</si>
  <si>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</si>
  <si>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</si>
  <si>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</si>
  <si>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</si>
  <si>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</si>
  <si>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</si>
  <si>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</si>
  <si>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</si>
  <si>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</si>
  <si>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</si>
  <si>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</si>
  <si>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</si>
  <si>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</si>
  <si>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</si>
  <si>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</si>
  <si>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</si>
  <si>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</si>
  <si>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</si>
  <si>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</si>
  <si>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</si>
  <si>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</si>
  <si>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</si>
  <si>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</si>
  <si>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</si>
  <si>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</si>
  <si>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</si>
  <si>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</si>
  <si>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</si>
  <si>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</si>
  <si>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</si>
  <si>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</si>
  <si>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</si>
  <si>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</si>
  <si>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</si>
  <si>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</si>
  <si>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</si>
  <si>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</si>
  <si>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</si>
  <si>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</si>
  <si>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</si>
  <si>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</si>
  <si>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</si>
  <si>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</si>
  <si>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</si>
  <si>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</si>
  <si>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</si>
  <si>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</si>
  <si>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</si>
  <si>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</si>
  <si>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</si>
  <si>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</si>
  <si>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</si>
  <si>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</si>
  <si>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</si>
  <si>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</si>
  <si>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</si>
  <si>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</si>
  <si>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</si>
  <si>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</si>
  <si>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</si>
  <si>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</si>
  <si>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</si>
  <si>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</si>
  <si>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</si>
  <si>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</si>
  <si>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</si>
  <si>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</si>
  <si>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</si>
  <si>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</si>
  <si>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</si>
  <si>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</si>
  <si>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</si>
  <si>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</si>
  <si>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</si>
  <si>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</si>
  <si>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</si>
  <si>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</si>
  <si>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</si>
  <si>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</si>
  <si>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</si>
  <si>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</si>
  <si>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</si>
  <si>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</si>
  <si>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</si>
  <si>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</si>
  <si>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</si>
  <si>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</si>
  <si>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</si>
  <si>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</si>
  <si>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</si>
  <si>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</si>
  <si>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</si>
  <si>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</si>
  <si>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</si>
  <si>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</si>
  <si>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</si>
  <si>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</si>
  <si>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</si>
  <si>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</si>
  <si>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</si>
  <si>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</si>
  <si>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</si>
  <si>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</si>
  <si>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</si>
  <si>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</si>
  <si>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</si>
  <si>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</si>
  <si>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</si>
  <si>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</si>
  <si>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</si>
  <si>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</si>
  <si>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</si>
  <si>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</si>
  <si>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</si>
  <si>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</si>
  <si>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</si>
  <si>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</si>
  <si>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</si>
  <si>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</si>
  <si>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</si>
  <si>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</si>
  <si>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</si>
  <si>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</si>
  <si>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</si>
  <si>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</si>
  <si>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</si>
  <si>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</si>
  <si>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</si>
  <si>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</si>
  <si>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</si>
  <si>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</si>
  <si>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</si>
  <si>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</si>
  <si>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</si>
  <si>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</si>
  <si>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</si>
  <si>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</si>
  <si>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</si>
  <si>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</si>
  <si>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</si>
  <si>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</si>
  <si>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</si>
  <si>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</si>
  <si>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</si>
  <si>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</si>
  <si>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</si>
  <si>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</si>
  <si>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</si>
  <si>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</si>
  <si>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</si>
  <si>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</si>
  <si>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</si>
  <si>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</si>
  <si>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</si>
  <si>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</si>
  <si>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</si>
  <si>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</si>
  <si>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</si>
  <si>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</si>
  <si>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</si>
  <si>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</si>
  <si>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</si>
  <si>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</si>
  <si>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</si>
  <si>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</si>
  <si>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</si>
  <si>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</si>
  <si>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</si>
  <si>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</si>
  <si>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</si>
  <si>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</si>
  <si>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</si>
  <si>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</si>
  <si>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</si>
  <si>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</si>
  <si>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</si>
  <si>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</si>
  <si>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</si>
  <si>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</si>
  <si>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</si>
  <si>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</si>
  <si>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</si>
  <si>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</si>
  <si>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</si>
  <si>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</si>
  <si>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</si>
  <si>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</si>
  <si>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</si>
  <si>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</si>
  <si>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</si>
  <si>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</si>
  <si>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</si>
  <si>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</si>
  <si>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</si>
  <si>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</si>
  <si>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</si>
  <si>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</si>
  <si>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</si>
  <si>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</si>
  <si>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</si>
  <si>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</si>
  <si>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</si>
  <si>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</si>
  <si>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</si>
  <si>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</si>
  <si>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</si>
  <si>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</si>
  <si>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</si>
  <si>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</si>
  <si>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</si>
  <si>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</si>
  <si>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</si>
  <si>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</si>
  <si>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</si>
  <si>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</si>
  <si>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</si>
  <si>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</si>
  <si>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</si>
  <si>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</si>
  <si>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</si>
  <si>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</si>
  <si>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</si>
  <si>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</si>
  <si>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</si>
  <si>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</si>
  <si>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</si>
  <si>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</si>
  <si>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</si>
  <si>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</si>
  <si>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</si>
  <si>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</si>
  <si>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</si>
  <si>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</si>
  <si>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</si>
  <si>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</si>
  <si>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</si>
  <si>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</si>
  <si>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</si>
  <si>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</si>
  <si>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</si>
  <si>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</si>
  <si>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</si>
  <si>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</si>
  <si>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</si>
  <si>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</si>
  <si>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</si>
  <si>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</si>
  <si>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</si>
  <si>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</si>
  <si>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</si>
  <si>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</si>
  <si>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</si>
  <si>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</si>
  <si>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</si>
  <si>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</si>
  <si>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</si>
  <si>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</si>
  <si>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</si>
  <si>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</si>
  <si>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r>
      <t>Tablica 1.18: Podaci o zatvorenim dobrovoljnim mirovinskim fondovima (ZDMF-ovima)</t>
    </r>
    <r>
      <rPr>
        <b/>
        <vertAlign val="superscript"/>
        <sz val="9"/>
        <color theme="1"/>
        <rFont val="Arial"/>
        <family val="2"/>
        <charset val="238"/>
      </rPr>
      <t>1</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</si>
  <si>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</si>
  <si>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</si>
  <si>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</si>
  <si>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</si>
  <si>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</si>
  <si>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</si>
  <si>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</si>
  <si>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</si>
  <si>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</si>
  <si>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</si>
  <si>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</si>
  <si>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</si>
  <si>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</si>
  <si>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</si>
  <si>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</si>
  <si>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</si>
  <si>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</si>
  <si>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</si>
  <si>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</si>
  <si>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</si>
  <si>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</si>
  <si>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</si>
  <si>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</si>
  <si>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</si>
  <si>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</si>
  <si>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</si>
  <si>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</si>
  <si>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</si>
  <si>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</si>
  <si>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</si>
  <si>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</si>
  <si>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</si>
  <si>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</si>
  <si>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</si>
  <si>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</si>
  <si>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</si>
  <si>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</si>
  <si>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</si>
  <si>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</si>
  <si>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</si>
  <si>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</si>
  <si>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</si>
  <si>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</si>
  <si>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</si>
  <si>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</si>
  <si>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</si>
  <si>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</si>
  <si>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</si>
  <si>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</si>
  <si>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</si>
  <si>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</si>
  <si>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</si>
  <si>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</si>
  <si>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</si>
  <si>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</si>
  <si>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</si>
  <si>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</si>
  <si>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</si>
  <si>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</si>
  <si>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</si>
  <si>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</si>
  <si>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</si>
  <si>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</si>
  <si>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</si>
  <si>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</si>
  <si>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</si>
  <si>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</si>
  <si>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</si>
  <si>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</si>
  <si>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</si>
  <si>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</si>
  <si>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</si>
  <si>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</si>
  <si>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</si>
  <si>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</si>
  <si>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</si>
  <si>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</si>
  <si>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</si>
  <si>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</si>
  <si>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</si>
  <si>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</si>
  <si>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</si>
  <si>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</si>
  <si>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</si>
  <si>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</si>
  <si>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</si>
  <si>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</si>
  <si>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</si>
  <si>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</si>
  <si>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</si>
  <si>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</si>
  <si>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</si>
  <si>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</si>
  <si>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</si>
  <si>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</si>
  <si>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</si>
  <si>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</si>
  <si>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</si>
  <si>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</si>
  <si>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</si>
  <si>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</si>
  <si>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</si>
  <si>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</si>
  <si>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</si>
  <si>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</si>
  <si>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</si>
  <si>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</si>
  <si>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</si>
  <si>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</si>
  <si>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</si>
  <si>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</si>
  <si>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</si>
  <si>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</si>
  <si>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</si>
  <si>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</si>
  <si>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</si>
  <si>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</si>
  <si>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</si>
  <si>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</si>
  <si>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</si>
  <si>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</si>
  <si>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</si>
  <si>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</si>
  <si>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</si>
  <si>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</si>
  <si>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</si>
  <si>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</si>
  <si>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</si>
  <si>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</si>
  <si>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</si>
  <si>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</si>
  <si>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</si>
  <si>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</si>
  <si>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</si>
  <si>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</si>
  <si>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</si>
  <si>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</si>
  <si>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</si>
  <si>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</si>
  <si>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</si>
  <si>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</si>
  <si>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</si>
  <si>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</si>
  <si>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</si>
  <si>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</si>
  <si>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</si>
  <si>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</si>
  <si>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</si>
  <si>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</si>
  <si>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</si>
  <si>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</si>
  <si>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</si>
  <si>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</si>
  <si>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</si>
  <si>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</si>
  <si>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</si>
  <si>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</si>
  <si>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</si>
  <si>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</si>
  <si>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</si>
  <si>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</si>
  <si>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</si>
  <si>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</si>
  <si>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</si>
  <si>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</si>
  <si>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</si>
  <si>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</si>
  <si>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</si>
  <si>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</si>
  <si>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</si>
  <si>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</si>
  <si>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</si>
  <si>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</si>
  <si>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</si>
  <si>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</si>
  <si>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</si>
  <si>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</si>
  <si>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</si>
  <si>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</si>
  <si>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</si>
  <si>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</si>
  <si>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</si>
  <si>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</si>
  <si>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</si>
  <si>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</si>
  <si>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</si>
  <si>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</si>
  <si>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</si>
  <si>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</si>
  <si>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</si>
  <si>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</si>
  <si>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</si>
  <si>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</si>
  <si>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</si>
  <si>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</si>
  <si>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</si>
  <si>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</si>
  <si>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</si>
  <si>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</si>
  <si>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</si>
  <si>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</si>
  <si>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</si>
  <si>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</si>
  <si>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</si>
  <si>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</si>
  <si>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</si>
  <si>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</si>
  <si>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</si>
  <si>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</si>
  <si>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</si>
  <si>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</si>
  <si>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</si>
  <si>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</si>
  <si>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</si>
  <si>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</si>
  <si>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</si>
  <si>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</si>
  <si>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</si>
  <si>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</si>
  <si>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</si>
  <si>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</si>
  <si>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</si>
  <si>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</si>
  <si>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</si>
  <si>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HRNFDAUEMBA7</t>
  </si>
  <si>
    <t>HRNFDAUMLCS2</t>
  </si>
  <si>
    <t>N</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</si>
  <si>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</si>
  <si>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</si>
  <si>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</si>
  <si>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</si>
  <si>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</si>
  <si>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</si>
  <si>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</si>
  <si>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</si>
  <si>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</si>
  <si>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</si>
  <si>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</si>
  <si>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</si>
  <si>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</si>
  <si>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</si>
  <si>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</si>
  <si>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</si>
  <si>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</si>
  <si>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</si>
  <si>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</si>
  <si>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</si>
  <si>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</si>
  <si>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</si>
  <si>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</si>
  <si>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</si>
  <si>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</si>
  <si>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</si>
  <si>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</si>
  <si>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</si>
  <si>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</si>
  <si>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</si>
  <si>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</si>
  <si>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</si>
  <si>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</si>
  <si>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</si>
  <si>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</si>
  <si>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</si>
  <si>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</si>
  <si>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</si>
  <si>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</si>
  <si>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</si>
  <si>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</si>
  <si>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</si>
  <si>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</si>
  <si>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</si>
  <si>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</si>
  <si>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</si>
  <si>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</si>
  <si>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</si>
  <si>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</si>
  <si>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</si>
  <si>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</si>
  <si>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</si>
  <si>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</si>
  <si>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</si>
  <si>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</si>
  <si>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</si>
  <si>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</si>
  <si>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</si>
  <si>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</si>
  <si>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</si>
  <si>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</si>
  <si>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</si>
  <si>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</si>
  <si>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</si>
  <si>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</si>
  <si>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</si>
  <si>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</si>
  <si>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</si>
  <si>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</si>
  <si>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</si>
  <si>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</si>
  <si>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</si>
  <si>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</si>
  <si>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</si>
  <si>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</si>
  <si>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</si>
  <si>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</si>
  <si>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</si>
  <si>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</si>
  <si>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</si>
  <si>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</si>
  <si>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</si>
  <si>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</si>
  <si>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</si>
  <si>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</si>
  <si>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</si>
  <si>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</si>
  <si>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</si>
  <si>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</si>
  <si>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</si>
  <si>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</si>
  <si>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</si>
  <si>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</si>
  <si>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</si>
  <si>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</si>
  <si>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</si>
  <si>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</si>
  <si>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</si>
  <si>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</si>
  <si>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</si>
  <si>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</si>
  <si>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</si>
  <si>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</si>
  <si>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</si>
  <si>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</si>
  <si>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</si>
  <si>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</si>
  <si>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</si>
  <si>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</si>
  <si>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</si>
  <si>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</si>
  <si>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</si>
  <si>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</si>
  <si>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</si>
  <si>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</si>
  <si>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</si>
  <si>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</si>
  <si>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</si>
  <si>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</si>
  <si>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</si>
  <si>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</si>
  <si>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</si>
  <si>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</si>
  <si>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</si>
  <si>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</si>
  <si>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</si>
  <si>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10606032717</t>
  </si>
  <si>
    <t>HRPBZIUPMAF4</t>
  </si>
  <si>
    <t>PBZ Short term bond</t>
  </si>
  <si>
    <t>HRPBZIUPSBF9</t>
  </si>
  <si>
    <t>PBZ START fond</t>
  </si>
  <si>
    <t>HRPBZIUNVCF6</t>
  </si>
  <si>
    <t>HRPNINUPBLC2</t>
  </si>
  <si>
    <t>42181086241</t>
  </si>
  <si>
    <t>HRPNINUPCOB6</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</si>
  <si>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</si>
  <si>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</si>
  <si>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</si>
  <si>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</si>
  <si>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</si>
  <si>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</si>
  <si>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</si>
  <si>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</si>
  <si>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</si>
  <si>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</si>
  <si>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</si>
  <si>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HRRBAIUREUC1</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</si>
  <si>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</si>
  <si>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</si>
  <si>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</si>
  <si>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</si>
  <si>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</si>
  <si>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</si>
  <si>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</si>
  <si>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</si>
  <si>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</si>
  <si>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</si>
  <si>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</si>
  <si>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</si>
  <si>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</si>
  <si>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</si>
  <si>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</si>
  <si>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</si>
  <si>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</si>
  <si>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07545658431</t>
  </si>
  <si>
    <t>HRZDINUCASH6</t>
  </si>
  <si>
    <t xml:space="preserve">ZB aktiv UCITS fond </t>
  </si>
  <si>
    <t>HRZBINUAKTV2</t>
  </si>
  <si>
    <t>43616644525</t>
  </si>
  <si>
    <t>HRZBINU24US9</t>
  </si>
  <si>
    <t xml:space="preserve">ZB bond UCITS fond </t>
  </si>
  <si>
    <t>HRZBINUBOND3</t>
  </si>
  <si>
    <t>ZB BRIC+ UCITS fond</t>
  </si>
  <si>
    <t>HRZBINUBRIC8</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</si>
  <si>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</si>
  <si>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</si>
  <si>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</si>
  <si>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</si>
  <si>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</si>
  <si>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</si>
  <si>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</si>
  <si>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</si>
  <si>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</si>
  <si>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</si>
  <si>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</si>
  <si>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</si>
  <si>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</si>
  <si>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</si>
  <si>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</si>
  <si>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</si>
  <si>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</si>
  <si>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</si>
  <si>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</si>
  <si>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</si>
  <si>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</si>
  <si>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</si>
  <si>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</si>
  <si>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</si>
  <si>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</si>
  <si>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</si>
  <si>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</si>
  <si>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</si>
  <si>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</si>
  <si>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</si>
  <si>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</si>
  <si>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</si>
  <si>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</si>
  <si>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</si>
  <si>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</si>
  <si>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</si>
  <si>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</si>
  <si>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AZ A1 ZDMF</t>
  </si>
  <si>
    <t>30.9.2019.</t>
  </si>
  <si>
    <t>Generali Investments d.o.o.</t>
  </si>
  <si>
    <t>Erste &amp; Steiermärkische S-Leasing d.o.o.</t>
  </si>
  <si>
    <t>PBZ-LEASING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</si>
  <si>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</si>
  <si>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</si>
  <si>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</si>
  <si>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</si>
  <si>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</si>
  <si>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</si>
  <si>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</si>
  <si>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</si>
  <si>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</si>
  <si>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</si>
  <si>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</si>
  <si>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</si>
  <si>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</si>
  <si>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</si>
  <si>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</si>
  <si>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</si>
  <si>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</si>
  <si>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</si>
  <si>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</si>
  <si>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</si>
  <si>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</si>
  <si>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</si>
  <si>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</si>
  <si>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</si>
  <si>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</si>
  <si>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</si>
  <si>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</si>
  <si>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</si>
  <si>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</si>
  <si>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</si>
  <si>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</si>
  <si>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</si>
  <si>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</si>
  <si>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</si>
  <si>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</si>
  <si>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</si>
  <si>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</si>
  <si>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</si>
  <si>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</si>
  <si>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</si>
  <si>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</si>
  <si>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</si>
  <si>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</si>
  <si>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</si>
  <si>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</si>
  <si>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</si>
  <si>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</si>
  <si>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</si>
  <si>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</si>
  <si>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</si>
  <si>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</si>
  <si>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</si>
  <si>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</si>
  <si>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</si>
  <si>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</si>
  <si>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</si>
  <si>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</si>
  <si>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</si>
  <si>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</si>
  <si>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</si>
  <si>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</si>
  <si>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</si>
  <si>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</si>
  <si>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</si>
  <si>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</si>
  <si>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</si>
  <si>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</si>
  <si>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</si>
  <si>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</si>
  <si>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</si>
  <si>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</si>
  <si>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</si>
  <si>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</si>
  <si>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</si>
  <si>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</si>
  <si>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</si>
  <si>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</si>
  <si>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</si>
  <si>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</si>
  <si>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</si>
  <si>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</si>
  <si>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Triglav Emerging Bond</t>
  </si>
  <si>
    <t>Triglav Multicash</t>
  </si>
  <si>
    <t>Triglav Special Opportunity</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</si>
  <si>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</si>
  <si>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</si>
  <si>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HPB Bond Plus</t>
  </si>
  <si>
    <t>OTP e-start</t>
  </si>
  <si>
    <t>OTP start</t>
  </si>
  <si>
    <t>PBZ D-START</t>
  </si>
  <si>
    <t>PBZ International Multi Asset</t>
  </si>
  <si>
    <t>Raiffeisen Flexi Euro</t>
  </si>
  <si>
    <t>Raiffeisen Flexi Kuna</t>
  </si>
  <si>
    <t>Triglav Skladi d.o.o.</t>
  </si>
  <si>
    <t>ZB Invest Funds – ZB Bridge</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</si>
  <si>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</si>
  <si>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</si>
  <si>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</si>
  <si>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</si>
  <si>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</si>
  <si>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</si>
  <si>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</si>
  <si>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</si>
  <si>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</si>
  <si>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</si>
  <si>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</si>
  <si>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</si>
  <si>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</si>
  <si>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</si>
  <si>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</si>
  <si>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</si>
  <si>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</si>
  <si>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</si>
  <si>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</si>
  <si>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</si>
  <si>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</si>
  <si>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</si>
  <si>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xml:space="preserve">Tablica 8.4: Skraćeni prikaz Izvještaja o strukturi portfelja - volumenu turansakcija </t>
  </si>
  <si>
    <t>FOND ZA STABILNOST</t>
  </si>
  <si>
    <r>
      <t xml:space="preserve">I s p l a t e  / </t>
    </r>
    <r>
      <rPr>
        <b/>
        <sz val="9"/>
        <color theme="1" tint="0.34998626667073579"/>
        <rFont val="Arial"/>
        <family val="2"/>
        <charset val="238"/>
      </rPr>
      <t xml:space="preserve"> </t>
    </r>
    <r>
      <rPr>
        <b/>
        <i/>
        <sz val="9"/>
        <color theme="1" tint="0.34998626667073579"/>
        <rFont val="Arial"/>
        <family val="2"/>
        <charset val="238"/>
      </rPr>
      <t>P a y o u t s *</t>
    </r>
  </si>
  <si>
    <t>* Napomena: Isplate ODMF-ova ažurirane su za sve mjesece od početka godine.</t>
  </si>
  <si>
    <t>* Napomena: Isplate ZDMF-ova ažurirane su za sve mjesece od početka godine.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</si>
  <si>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</si>
  <si>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</si>
  <si>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</si>
  <si>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</si>
  <si>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</si>
  <si>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</si>
  <si>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</si>
  <si>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</si>
  <si>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</si>
  <si>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</si>
  <si>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</si>
  <si>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</si>
  <si>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</si>
  <si>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</si>
  <si>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r>
      <t>Table 1.18: Closed voluntary pension funds' (CVPFs')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</si>
  <si>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Table 1.19: Unit prices and rates of return of closed voluntary pension funds (CVPFs)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</si>
  <si>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</si>
  <si>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</si>
  <si>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Ukupno članova ZDMF-ova 
</t>
    </r>
    <r>
      <rPr>
        <i/>
        <sz val="9"/>
        <color theme="1" tint="0.34998626667073579"/>
        <rFont val="Arial"/>
        <family val="2"/>
        <charset val="238"/>
      </rPr>
      <t>Total membership CVPFs</t>
    </r>
  </si>
  <si>
    <r>
      <t xml:space="preserve">Ukupna neto imovina ZDMF-ova (u tis. kn)
</t>
    </r>
    <r>
      <rPr>
        <i/>
        <sz val="9"/>
        <color theme="1" tint="0.34998626667073579"/>
        <rFont val="Arial"/>
        <family val="2"/>
        <charset val="238"/>
      </rPr>
      <t>Total net assets CVPFs (in thousand HRK)</t>
    </r>
  </si>
  <si>
    <r>
      <t>Bruto doprinosi u ZDMF-ove (u tis. kuna)
CVP</t>
    </r>
    <r>
      <rPr>
        <i/>
        <sz val="9"/>
        <color theme="1" tint="0.34998626667073579"/>
        <rFont val="Arial"/>
        <family val="2"/>
        <charset val="238"/>
      </rPr>
      <t>Fs' gross contributions (in thousand HRK)</t>
    </r>
  </si>
  <si>
    <r>
      <t>Isplate ZDMF-ova (u tis. kn)*
CVP</t>
    </r>
    <r>
      <rPr>
        <i/>
        <sz val="9"/>
        <color theme="1" tint="0.34998626667073579"/>
        <rFont val="Arial"/>
        <family val="2"/>
        <charset val="238"/>
      </rPr>
      <t>F˝s payouts (in thousand HRK)*</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</si>
  <si>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</si>
  <si>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</si>
  <si>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</si>
  <si>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</si>
  <si>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</si>
  <si>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CVPF payouts have been updated for all months since the beginning of the year.</t>
  </si>
  <si>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</si>
  <si>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</si>
  <si>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</si>
  <si>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</si>
  <si>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</si>
  <si>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</si>
  <si>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</si>
  <si>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</si>
  <si>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</si>
  <si>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</si>
  <si>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</si>
  <si>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t>Table 1.18: Closed voluntary pension funds' (CVPFs' data)</t>
  </si>
  <si>
    <t>Tablica 1.18: Podaci o zatvorenim dobrovoljnim mirovinskim fondovima (ZDMF-ovima)</t>
  </si>
  <si>
    <t>Generali Flow</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</si>
  <si>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</si>
  <si>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</si>
  <si>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</si>
  <si>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</si>
  <si>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</si>
  <si>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</si>
  <si>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</si>
  <si>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</si>
  <si>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</si>
  <si>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</si>
  <si>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</si>
  <si>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</si>
  <si>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</si>
  <si>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</si>
  <si>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</si>
  <si>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</si>
  <si>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</si>
  <si>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</si>
  <si>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</si>
  <si>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</si>
  <si>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</si>
  <si>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</si>
  <si>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</si>
  <si>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</si>
  <si>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</si>
  <si>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</si>
  <si>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</si>
  <si>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</si>
  <si>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</si>
  <si>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</si>
  <si>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</si>
  <si>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</si>
  <si>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</si>
  <si>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</si>
  <si>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</si>
  <si>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</si>
  <si>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</si>
  <si>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</si>
  <si>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</si>
  <si>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</si>
  <si>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</si>
  <si>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</si>
  <si>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</si>
  <si>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</si>
  <si>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</si>
  <si>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</si>
  <si>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</si>
  <si>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</si>
  <si>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</si>
  <si>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</si>
  <si>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</si>
  <si>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</si>
  <si>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</si>
  <si>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</si>
  <si>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</si>
  <si>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</si>
  <si>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</si>
  <si>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</si>
  <si>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</si>
  <si>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</si>
  <si>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</si>
  <si>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</si>
  <si>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</si>
  <si>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</si>
  <si>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</si>
  <si>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</si>
  <si>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</si>
  <si>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charset val="238"/>
      </rPr>
      <t xml:space="preserve"> 18</t>
    </r>
  </si>
  <si>
    <r>
      <t>stranica /</t>
    </r>
    <r>
      <rPr>
        <i/>
        <sz val="8"/>
        <color theme="1" tint="0.34998626667073579"/>
        <rFont val="Arial"/>
        <family val="2"/>
        <charset val="238"/>
      </rPr>
      <t xml:space="preserve"> 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</si>
  <si>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20</t>
    </r>
  </si>
  <si>
    <r>
      <t xml:space="preserve">stranica / </t>
    </r>
    <r>
      <rPr>
        <i/>
        <sz val="8"/>
        <color theme="1" tint="0.34998626667073579"/>
        <rFont val="Arial"/>
        <family val="2"/>
        <charset val="238"/>
      </rPr>
      <t>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</si>
  <si>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22</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</si>
  <si>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23</t>
    </r>
  </si>
  <si>
    <r>
      <t xml:space="preserve">stranica / </t>
    </r>
    <r>
      <rPr>
        <i/>
        <sz val="8"/>
        <color theme="1" tint="0.34998626667073579"/>
        <rFont val="Arial"/>
        <family val="2"/>
        <charset val="238"/>
      </rPr>
      <t>page</t>
    </r>
    <r>
      <rPr>
        <sz val="8"/>
        <color theme="1" tint="0.34998626667073579"/>
        <rFont val="Arial"/>
        <family val="2"/>
        <charset val="238"/>
      </rPr>
      <t xml:space="preserve"> 25</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</si>
  <si>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</si>
  <si>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</si>
  <si>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</si>
  <si>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</si>
  <si>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</si>
  <si>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</si>
  <si>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</si>
  <si>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</si>
  <si>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</si>
  <si>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</si>
  <si>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</si>
  <si>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</si>
  <si>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r>
      <t xml:space="preserve">Višak/manjak kapitala prema članku 80. ZMOD-a *
</t>
    </r>
    <r>
      <rPr>
        <b/>
        <i/>
        <sz val="8"/>
        <color theme="1" tint="0.34998626667073579"/>
        <rFont val="Arial"/>
        <family val="2"/>
        <charset val="238"/>
      </rPr>
      <t>Surplus / deficit of capital according to Article 80 of the ZMOD *</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</si>
  <si>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</si>
  <si>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</si>
  <si>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</si>
  <si>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 ZMOD - Zakon o mirovinskim osiguravajućim društvima (NN 115/2018)  /</t>
    </r>
    <r>
      <rPr>
        <i/>
        <sz val="8"/>
        <color theme="1" tint="0.34998626667073579"/>
        <rFont val="Arial"/>
        <family val="2"/>
        <charset val="238"/>
      </rPr>
      <t xml:space="preserve"> ZMOD - Act on Pension Insurance Companies (Official Gazette 115/18)</t>
    </r>
  </si>
  <si>
    <t>Lipanj 2020.</t>
  </si>
  <si>
    <t>June 2020</t>
  </si>
  <si>
    <t>55559349061</t>
  </si>
  <si>
    <t>HROTPIUSTBL5</t>
  </si>
  <si>
    <t>Erste PB1</t>
  </si>
  <si>
    <t>Generali Absolute</t>
  </si>
  <si>
    <t>Generali Value</t>
  </si>
  <si>
    <t xml:space="preserve">Generali Investments d.o.o. </t>
  </si>
  <si>
    <t>i4next leasing Croatia d.o.o.</t>
  </si>
  <si>
    <t>SCANIA CREDIT HRVATSKA d.o.o.</t>
  </si>
  <si>
    <t>UniCredit Leasing Croatia d.o.o.</t>
  </si>
  <si>
    <t>Volvo Financial Services leasing d.o.o.</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</si>
  <si>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</si>
  <si>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</si>
  <si>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</si>
  <si>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</si>
  <si>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</si>
  <si>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</si>
  <si>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</si>
  <si>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Srpanj 2020.</t>
  </si>
  <si>
    <t>July 2020</t>
  </si>
  <si>
    <t>CROBEX 10tr</t>
  </si>
  <si>
    <t>LIPANJ 2020.</t>
  </si>
  <si>
    <t>JUNE 2020</t>
  </si>
  <si>
    <t>30.6.2020.</t>
  </si>
  <si>
    <t xml:space="preserve">PBZ Moderate 30 </t>
  </si>
  <si>
    <t>92245380325</t>
  </si>
  <si>
    <t>HRPBZIUM30F5</t>
  </si>
  <si>
    <t>- Društvo za osiguranje ERGO osiguranje d.d. i ERGO životno osiguranje d.d. od 30. studenog 2019. prekogrančno su prenijela portfelj na društvo Zavarovalnica Sava d.d.</t>
  </si>
  <si>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</si>
  <si>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</si>
  <si>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 As of 30 November 2019 ERGO osiguranje d.d. and ERGO životno osiguranje d.d. have transfered portfolio to an accepting undertaking Zavarovalnica Sava d.d.</t>
  </si>
  <si>
    <t>-On 16 December Allianz Zagreb d.d. changed the company name into Allianz Hrvatska d.d.</t>
  </si>
  <si>
    <t>Passive Digital Asset</t>
  </si>
  <si>
    <t>GRIFFON ASSET MANAGEMENT d.o.o</t>
  </si>
  <si>
    <t>Erste PB2</t>
  </si>
  <si>
    <t>1.1. - 30.6.2020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</si>
  <si>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30.6.2020</t>
    </r>
  </si>
  <si>
    <t>AGRAM LEASING d.o.o.</t>
  </si>
  <si>
    <t>ALD Automotive d.o.o.</t>
  </si>
  <si>
    <t>BKS - leasing Croatia d.o.o.</t>
  </si>
  <si>
    <t>HETA Asset Resolution Hrvatska d.o.o.</t>
  </si>
  <si>
    <t>IMPULS-LEASING d.o.o.</t>
  </si>
  <si>
    <t>Mercedes-Benz Leasing Hrvatska d.o.o.</t>
  </si>
  <si>
    <t>OTP Leasing d.d.</t>
  </si>
  <si>
    <t>PORSCHE LEASING d.o.o.</t>
  </si>
  <si>
    <t xml:space="preserve">Raiffeisen Leasing d.o.o. </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</si>
  <si>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</si>
  <si>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</si>
  <si>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</si>
  <si>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t>- As of 30 April 2020 Izvor osiguranje d.d. has transfered portfolio to an accepting undertaking Generali osiguranje d.d. (data for the company Izvor osiguranje d.d. are presented within the data for the company Generali osiguranje d.d.)</t>
  </si>
  <si>
    <r>
      <t xml:space="preserve">Ukupna ulaganja imovine za pokriće tehničkih pričuva
</t>
    </r>
    <r>
      <rPr>
        <b/>
        <i/>
        <sz val="8"/>
        <color theme="1" tint="0.34998626667073579"/>
        <rFont val="Arial"/>
        <family val="2"/>
        <charset val="238"/>
      </rPr>
      <t>Total investment of assets to cover technical provisions</t>
    </r>
  </si>
  <si>
    <t>Kolovoz 2020.</t>
  </si>
  <si>
    <t>August 2020</t>
  </si>
  <si>
    <t>HRADRSPA0009</t>
  </si>
  <si>
    <t>HRHT00RA0005</t>
  </si>
  <si>
    <t>HRRIVPRA0000</t>
  </si>
  <si>
    <t>HROPTERA0001</t>
  </si>
  <si>
    <t>HRIGH0RA0006</t>
  </si>
  <si>
    <t>HRATPLRA0008</t>
  </si>
  <si>
    <t>HRDLKVRA0006</t>
  </si>
  <si>
    <t>HRPODRRA0004</t>
  </si>
  <si>
    <t>HRATGRRA0003</t>
  </si>
  <si>
    <t>HRERNTRA0000</t>
  </si>
  <si>
    <t>HRRHMFO34BA1</t>
  </si>
  <si>
    <t>HRLNGUO31AE3</t>
  </si>
  <si>
    <t>HRRHMFO403E6</t>
  </si>
  <si>
    <t>HRRHMFO26CA5</t>
  </si>
  <si>
    <t>HRRHMFO282A2</t>
  </si>
  <si>
    <t>HRRHMFO327A5</t>
  </si>
  <si>
    <t>HRRHMFO23BA4</t>
  </si>
  <si>
    <t>HRRHMFO297A0</t>
  </si>
  <si>
    <t>HRRHMFO24BA2</t>
  </si>
  <si>
    <t>HRTSHCRA0009</t>
  </si>
  <si>
    <t>HRKOTRPA0003</t>
  </si>
  <si>
    <t>HRBCINRA0003</t>
  </si>
  <si>
    <t>HRNEXERA0009</t>
  </si>
  <si>
    <t xml:space="preserve">ZB bond 2024 USD </t>
  </si>
  <si>
    <r>
      <t xml:space="preserve">Platinum Blue Chip </t>
    </r>
    <r>
      <rPr>
        <b/>
        <vertAlign val="superscript"/>
        <sz val="8"/>
        <color rgb="FFFF0000"/>
        <rFont val="Arial"/>
        <family val="2"/>
        <charset val="238"/>
      </rPr>
      <t>3</t>
    </r>
  </si>
  <si>
    <r>
      <t xml:space="preserve">Platinum Corporate Bond </t>
    </r>
    <r>
      <rPr>
        <b/>
        <vertAlign val="superscript"/>
        <sz val="8"/>
        <color rgb="FFFF0000"/>
        <rFont val="Arial"/>
        <family val="2"/>
        <charset val="238"/>
      </rPr>
      <t>3</t>
    </r>
  </si>
  <si>
    <r>
      <t xml:space="preserve">Platinum Global Opportunity </t>
    </r>
    <r>
      <rPr>
        <b/>
        <vertAlign val="superscript"/>
        <sz val="8"/>
        <color rgb="FFFF0000"/>
        <rFont val="Arial"/>
        <family val="2"/>
        <charset val="238"/>
      </rPr>
      <t>3</t>
    </r>
  </si>
  <si>
    <t xml:space="preserve">   Transfer of management from Platinum Invest d.o.o. to the company INTERCAPITAL ASSET MANAGEMENT d.o.o. (24/08/2020).</t>
  </si>
  <si>
    <r>
      <rPr>
        <b/>
        <sz val="8"/>
        <rFont val="Arial"/>
        <family val="2"/>
        <charset val="238"/>
      </rPr>
      <t xml:space="preserve"> </t>
    </r>
    <r>
      <rPr>
        <b/>
        <vertAlign val="superscript"/>
        <sz val="8"/>
        <color rgb="FFFF0000"/>
        <rFont val="Arial"/>
        <family val="2"/>
        <charset val="238"/>
      </rPr>
      <t>3</t>
    </r>
    <r>
      <rPr>
        <sz val="10"/>
        <rFont val="Arial"/>
        <family val="2"/>
      </rPr>
      <t xml:space="preserve"> </t>
    </r>
    <r>
      <rPr>
        <sz val="8"/>
        <rFont val="Arial"/>
        <family val="2"/>
        <charset val="238"/>
      </rPr>
      <t>Prijenos upravljanja s društva Platinum Invest d.o.o. na društvo INTERCAPITAL ASSET MANAGEMENT d.o.o. (24.8.2020.)</t>
    </r>
  </si>
  <si>
    <t>FIMA Invest Funds krovni otvoreni alternativni investicijski fond s javnom ponudom</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</si>
  <si>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</si>
  <si>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</si>
  <si>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</si>
  <si>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</si>
  <si>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</si>
  <si>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</si>
  <si>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</si>
  <si>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</si>
  <si>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</si>
  <si>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</si>
  <si>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</si>
  <si>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</si>
  <si>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</si>
  <si>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</si>
  <si>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</si>
  <si>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</si>
  <si>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</si>
  <si>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</si>
  <si>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Tablica 3.1: Zaračunata bruto premija osiguranja za period od 1. siječnja do 31. kolovozaa 2020.</t>
  </si>
  <si>
    <t>Table 3.1: Written premium for the period 1 January - 31 August 2020</t>
  </si>
  <si>
    <t>I-VIII/2019</t>
  </si>
  <si>
    <t>I-VIII/2020</t>
  </si>
  <si>
    <t>Tablica 3.2: Podaci o osiguranju za period od 1. siječnja do 31. kolovoza 2020.</t>
  </si>
  <si>
    <t>Table 3.2: Insurance data for the period 1  January - 31 August 2020</t>
  </si>
  <si>
    <t>Raiffeisen Sustainable Mix</t>
  </si>
  <si>
    <t>43883501759</t>
  </si>
  <si>
    <t>HRRBAIURSMX4</t>
  </si>
  <si>
    <r>
      <t xml:space="preserve">Broj / </t>
    </r>
    <r>
      <rPr>
        <i/>
        <sz val="10"/>
        <color theme="1" tint="0.34998626667073579"/>
        <rFont val="Arial"/>
        <family val="2"/>
        <charset val="238"/>
      </rPr>
      <t>Number</t>
    </r>
    <r>
      <rPr>
        <sz val="10"/>
        <color theme="1"/>
        <rFont val="Arial"/>
        <family val="2"/>
      </rPr>
      <t xml:space="preserve"> 9</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16.9.2020.</t>
    </r>
  </si>
  <si>
    <t xml:space="preserve">FIMA Global Income Builder </t>
  </si>
  <si>
    <t xml:space="preserve">FIMA SEE Income Builder </t>
  </si>
  <si>
    <t>09296518535</t>
  </si>
  <si>
    <t>FIMA INVEST d.o.o.</t>
  </si>
  <si>
    <r>
      <t xml:space="preserve">Uplata više naplaćenog iznosa naknade za upravljanje
</t>
    </r>
    <r>
      <rPr>
        <i/>
        <sz val="9"/>
        <color theme="1" tint="0.499984740745262"/>
        <rFont val="Arial"/>
        <family val="2"/>
      </rPr>
      <t>Payment of the overpaid amount of the management fee</t>
    </r>
  </si>
  <si>
    <r>
      <t xml:space="preserve">Isplata u korist OMF-ova radi isplate naknade za upravljanje
</t>
    </r>
    <r>
      <rPr>
        <i/>
        <sz val="9"/>
        <color theme="1" tint="0.499984740745262"/>
        <rFont val="Arial"/>
        <family val="2"/>
      </rPr>
      <t xml:space="preserve">Payment in favor of OMF (overpaid amount of the management fee)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</si>
</sst>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3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i/>
      <sz val="9"/>
      <color theme="1" tint="0.499984740745262"/>
      <name val="Arial"/>
      <family val="2"/>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60" fillId="0" borderId="0" applyFont="0" applyFill="0" applyBorder="0" applyAlignment="0" applyProtection="0"/>
    <xf numFmtId="0" fontId="60"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60" fillId="0" borderId="0"/>
    <xf numFmtId="0" fontId="12" fillId="0" borderId="0"/>
    <xf numFmtId="0" fontId="11" fillId="0" borderId="0"/>
    <xf numFmtId="0" fontId="60" fillId="0" borderId="0"/>
    <xf numFmtId="0" fontId="60" fillId="0" borderId="0"/>
    <xf numFmtId="0" fontId="4" fillId="0" borderId="0"/>
    <xf numFmtId="0" fontId="101"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24" fillId="0" borderId="0"/>
  </cellStyleXfs>
  <cellXfs count="1149">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7"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7"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6"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166" fontId="49" fillId="5" borderId="0" xfId="16" applyNumberFormat="1" applyFont="1" applyFill="1" applyBorder="1" applyAlignment="1">
      <alignment horizontal="center" vertical="center"/>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1"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170" fontId="94"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7" fillId="0" borderId="0" xfId="0" applyFont="1" applyAlignment="1">
      <alignment horizontal="left" vertical="center"/>
    </xf>
    <xf numFmtId="0" fontId="117" fillId="0" borderId="0" xfId="0" applyFont="1" applyAlignment="1">
      <alignment horizontal="right" vertical="center"/>
    </xf>
    <xf numFmtId="0" fontId="89" fillId="7" borderId="0" xfId="24" applyFont="1" applyFill="1" applyAlignment="1">
      <alignment horizontal="center" vertical="center" wrapText="1"/>
    </xf>
    <xf numFmtId="0" fontId="117" fillId="0" borderId="0" xfId="3" applyFont="1" applyAlignment="1">
      <alignment horizontal="left" vertical="center"/>
    </xf>
    <xf numFmtId="0" fontId="119" fillId="0" borderId="0" xfId="3" applyFont="1" applyAlignment="1">
      <alignment horizontal="left" vertical="center"/>
    </xf>
    <xf numFmtId="0" fontId="71" fillId="0" borderId="0" xfId="0" applyFont="1" applyFill="1" applyAlignment="1">
      <alignment horizontal="left" vertical="center"/>
    </xf>
    <xf numFmtId="0" fontId="120" fillId="0" borderId="0" xfId="3" applyFont="1" applyFill="1" applyAlignment="1">
      <alignment horizontal="left" vertical="center"/>
    </xf>
    <xf numFmtId="14" fontId="117" fillId="0" borderId="0" xfId="0" applyNumberFormat="1" applyFont="1" applyAlignment="1">
      <alignment horizontal="right" vertical="center"/>
    </xf>
    <xf numFmtId="0" fontId="117" fillId="0" borderId="0" xfId="3" applyFont="1" applyFill="1" applyAlignment="1">
      <alignment horizontal="left" vertical="center"/>
    </xf>
    <xf numFmtId="0" fontId="71" fillId="0" borderId="0" xfId="3" applyFont="1" applyFill="1" applyAlignment="1">
      <alignment horizontal="left" vertical="center"/>
    </xf>
    <xf numFmtId="0" fontId="121" fillId="0" borderId="0" xfId="0" applyFont="1" applyAlignment="1">
      <alignment horizontal="right" vertical="center"/>
    </xf>
    <xf numFmtId="0" fontId="71"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17" fillId="0" borderId="0" xfId="0" applyFont="1" applyFill="1" applyBorder="1" applyAlignment="1">
      <alignment horizontal="left" vertical="center"/>
    </xf>
    <xf numFmtId="0" fontId="117" fillId="0" borderId="0" xfId="0" applyFont="1" applyFill="1" applyAlignment="1">
      <alignment horizontal="left" vertical="center"/>
    </xf>
    <xf numFmtId="0" fontId="71" fillId="0" borderId="0" xfId="0" applyFont="1" applyAlignment="1">
      <alignment horizontal="left" vertical="center"/>
    </xf>
    <xf numFmtId="0" fontId="120"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5" fillId="0" borderId="0" xfId="3" applyFont="1" applyAlignment="1">
      <alignment horizontal="left" vertical="center"/>
    </xf>
    <xf numFmtId="0" fontId="51" fillId="0" borderId="0" xfId="0" applyFont="1" applyAlignment="1">
      <alignment horizontal="right"/>
    </xf>
    <xf numFmtId="14" fontId="71" fillId="0" borderId="0" xfId="0" applyNumberFormat="1" applyFont="1" applyAlignment="1">
      <alignment horizontal="right" vertical="center"/>
    </xf>
    <xf numFmtId="0" fontId="96"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7"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3"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9" fillId="0" borderId="0" xfId="0" applyFont="1" applyFill="1" applyBorder="1" applyAlignment="1">
      <alignment vertical="center"/>
    </xf>
    <xf numFmtId="0" fontId="105"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5" fillId="0" borderId="0" xfId="0" applyFont="1"/>
    <xf numFmtId="0" fontId="113" fillId="3" borderId="0" xfId="3" applyFont="1" applyFill="1" applyAlignment="1">
      <alignment horizontal="left" vertical="center"/>
    </xf>
    <xf numFmtId="0" fontId="90"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5"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9"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90" fillId="0" borderId="0" xfId="0" applyFont="1" applyAlignment="1">
      <alignment vertical="top"/>
    </xf>
    <xf numFmtId="0" fontId="108"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9" fillId="0" borderId="0" xfId="0" applyFont="1"/>
    <xf numFmtId="0" fontId="94" fillId="0" borderId="0" xfId="0" applyFont="1" applyAlignment="1">
      <alignment horizontal="left" vertical="center" indent="1"/>
    </xf>
    <xf numFmtId="0" fontId="117"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90"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41" fillId="0" borderId="0" xfId="0" applyNumberFormat="1" applyFont="1"/>
    <xf numFmtId="170" fontId="87" fillId="0" borderId="0" xfId="0" applyNumberFormat="1" applyFont="1"/>
    <xf numFmtId="3" fontId="142" fillId="0" borderId="0" xfId="0" applyNumberFormat="1" applyFont="1"/>
    <xf numFmtId="0" fontId="111"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6" fillId="3" borderId="0" xfId="3" applyNumberFormat="1" applyFont="1" applyFill="1" applyAlignment="1">
      <alignment horizontal="right" vertical="center"/>
    </xf>
    <xf numFmtId="3" fontId="136"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6"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6"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6" fillId="3" borderId="7" xfId="3" applyNumberFormat="1" applyFont="1" applyFill="1" applyBorder="1" applyAlignment="1">
      <alignment horizontal="right" vertical="center"/>
    </xf>
    <xf numFmtId="0" fontId="111"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5" fillId="0" borderId="0" xfId="0" applyFont="1" applyFill="1" applyBorder="1" applyAlignment="1">
      <alignment vertical="top"/>
    </xf>
    <xf numFmtId="0" fontId="125"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4" fillId="0" borderId="0" xfId="3" applyFont="1" applyAlignment="1">
      <alignment horizontal="left" vertical="center"/>
    </xf>
    <xf numFmtId="0" fontId="121" fillId="0" borderId="0" xfId="0" applyFont="1" applyAlignment="1">
      <alignment horizontal="right" vertical="center" indent="1"/>
    </xf>
    <xf numFmtId="0" fontId="148" fillId="0" borderId="0" xfId="0" applyFont="1"/>
    <xf numFmtId="0" fontId="94"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4"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8" fillId="0" borderId="0" xfId="0" applyNumberFormat="1" applyFont="1"/>
    <xf numFmtId="175" fontId="142" fillId="0" borderId="0" xfId="0" applyNumberFormat="1" applyFont="1"/>
    <xf numFmtId="0" fontId="142" fillId="0" borderId="0" xfId="0" applyFont="1"/>
    <xf numFmtId="175" fontId="90"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66"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7"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9"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3" fillId="0" borderId="0" xfId="0" applyNumberFormat="1" applyFont="1" applyFill="1" applyAlignment="1">
      <alignment horizontal="center" vertical="center"/>
    </xf>
    <xf numFmtId="10" fontId="113" fillId="0" borderId="0" xfId="0" applyNumberFormat="1" applyFont="1" applyFill="1" applyAlignment="1">
      <alignment horizontal="center" vertical="center"/>
    </xf>
    <xf numFmtId="0" fontId="0" fillId="0" borderId="0" xfId="0" applyFont="1"/>
    <xf numFmtId="3" fontId="113"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7"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7"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2"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7"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0" fontId="41" fillId="3" borderId="0" xfId="0" applyFont="1" applyFill="1" applyAlignment="1">
      <alignment horizontal="left" vertical="center" wrapText="1"/>
    </xf>
    <xf numFmtId="166" fontId="41" fillId="3" borderId="0" xfId="1" applyNumberFormat="1" applyFont="1" applyFill="1" applyBorder="1" applyAlignment="1">
      <alignment horizontal="center" vertical="center"/>
    </xf>
    <xf numFmtId="10" fontId="41" fillId="3" borderId="0" xfId="4" applyNumberFormat="1" applyFont="1" applyFill="1" applyBorder="1" applyAlignment="1">
      <alignment horizontal="center" vertical="center"/>
    </xf>
    <xf numFmtId="3" fontId="132" fillId="3" borderId="0" xfId="0" applyNumberFormat="1" applyFont="1" applyFill="1" applyAlignment="1">
      <alignment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167" fontId="33" fillId="3" borderId="0" xfId="14" applyNumberFormat="1" applyFont="1" applyFill="1" applyBorder="1" applyAlignment="1" applyProtection="1">
      <alignment horizontal="center" vertical="center"/>
    </xf>
    <xf numFmtId="10" fontId="33" fillId="3" borderId="0" xfId="4" applyNumberFormat="1" applyFont="1" applyFill="1" applyBorder="1" applyAlignment="1" applyProtection="1">
      <alignment horizontal="center" vertical="center"/>
    </xf>
    <xf numFmtId="14" fontId="33" fillId="3" borderId="0" xfId="4" applyNumberFormat="1" applyFont="1" applyFill="1" applyBorder="1" applyAlignment="1" applyProtection="1">
      <alignment horizontal="right" vertical="center"/>
      <protection locked="0"/>
    </xf>
    <xf numFmtId="0" fontId="51" fillId="3" borderId="0" xfId="0" applyFont="1" applyFill="1" applyAlignment="1">
      <alignment vertical="center" wrapText="1"/>
    </xf>
    <xf numFmtId="0" fontId="40"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66" fontId="68" fillId="13" borderId="0" xfId="16" applyNumberFormat="1" applyFont="1" applyFill="1" applyBorder="1" applyAlignment="1">
      <alignment horizontal="center"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166" fontId="67" fillId="15" borderId="0" xfId="16" applyNumberFormat="1" applyFont="1" applyFill="1" applyBorder="1" applyAlignment="1">
      <alignment horizontal="center" vertical="center"/>
    </xf>
    <xf numFmtId="0" fontId="15" fillId="17" borderId="0" xfId="3" applyFont="1" applyFill="1" applyAlignment="1">
      <alignment vertical="center"/>
    </xf>
    <xf numFmtId="3" fontId="136" fillId="17" borderId="6" xfId="3" applyNumberFormat="1" applyFont="1" applyFill="1" applyBorder="1" applyAlignment="1">
      <alignment horizontal="right" vertical="center"/>
    </xf>
    <xf numFmtId="3" fontId="136"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20" fillId="16" borderId="6" xfId="3" applyFont="1" applyFill="1" applyBorder="1" applyAlignment="1">
      <alignment horizontal="center" vertical="center"/>
    </xf>
    <xf numFmtId="3" fontId="136" fillId="17" borderId="0" xfId="3" applyNumberFormat="1" applyFont="1" applyFill="1" applyAlignment="1">
      <alignment horizontal="right" vertical="center"/>
    </xf>
    <xf numFmtId="0" fontId="117" fillId="16" borderId="6" xfId="3" applyFont="1" applyFill="1" applyBorder="1" applyAlignment="1">
      <alignment horizontal="right" vertical="center"/>
    </xf>
    <xf numFmtId="0" fontId="120" fillId="16" borderId="4" xfId="3" applyFont="1" applyFill="1" applyBorder="1" applyAlignment="1">
      <alignment horizontal="center" vertical="center"/>
    </xf>
    <xf numFmtId="0" fontId="15" fillId="3" borderId="0" xfId="3" applyFont="1" applyFill="1" applyAlignment="1">
      <alignment vertical="center"/>
    </xf>
    <xf numFmtId="3" fontId="136"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0" fontId="15" fillId="16" borderId="0" xfId="3" applyFont="1" applyFill="1" applyAlignment="1">
      <alignment horizontal="center"/>
    </xf>
    <xf numFmtId="2" fontId="64"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70"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0" fontId="94" fillId="4" borderId="0" xfId="0"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29"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90"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7"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6"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4"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7" fillId="0" borderId="0" xfId="3" applyFont="1" applyFill="1" applyBorder="1" applyAlignment="1"/>
    <xf numFmtId="49" fontId="122"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90" fillId="3" borderId="0" xfId="0" applyNumberFormat="1" applyFont="1" applyFill="1" applyAlignment="1">
      <alignment vertical="center"/>
    </xf>
    <xf numFmtId="0" fontId="153" fillId="0" borderId="0" xfId="0" applyFont="1"/>
    <xf numFmtId="0" fontId="154" fillId="0" borderId="0" xfId="3" applyFont="1" applyFill="1" applyBorder="1" applyAlignment="1"/>
    <xf numFmtId="0" fontId="155" fillId="0" borderId="0" xfId="3" applyFont="1" applyFill="1" applyBorder="1" applyAlignment="1">
      <alignment horizontal="right" vertical="center"/>
    </xf>
    <xf numFmtId="0" fontId="155" fillId="0" borderId="0" xfId="3" applyFont="1" applyFill="1" applyBorder="1" applyAlignment="1">
      <alignment horizontal="left" vertical="center"/>
    </xf>
    <xf numFmtId="0" fontId="155" fillId="0" borderId="0" xfId="28" applyFont="1" applyFill="1" applyBorder="1" applyAlignment="1">
      <alignment horizontal="left" vertical="center"/>
    </xf>
    <xf numFmtId="0" fontId="159" fillId="0" borderId="0" xfId="28" applyFont="1" applyFill="1" applyBorder="1" applyAlignment="1">
      <alignment horizontal="left" vertical="center"/>
    </xf>
    <xf numFmtId="0" fontId="157" fillId="0" borderId="0" xfId="3" applyFont="1" applyFill="1" applyBorder="1" applyAlignment="1">
      <alignment horizontal="left" vertical="center"/>
    </xf>
    <xf numFmtId="0" fontId="157" fillId="0" borderId="0" xfId="3" applyFont="1" applyFill="1" applyAlignment="1">
      <alignment horizontal="left" vertical="center"/>
    </xf>
    <xf numFmtId="0" fontId="155" fillId="8" borderId="0" xfId="3" applyFont="1" applyFill="1" applyBorder="1" applyAlignment="1">
      <alignment horizontal="left" vertical="center"/>
    </xf>
    <xf numFmtId="0" fontId="157" fillId="0" borderId="0" xfId="0" applyFont="1" applyAlignment="1">
      <alignment horizontal="left" vertical="center"/>
    </xf>
    <xf numFmtId="14" fontId="157" fillId="0" borderId="0" xfId="0" applyNumberFormat="1" applyFont="1" applyAlignment="1">
      <alignment horizontal="right" vertical="center"/>
    </xf>
    <xf numFmtId="0" fontId="157" fillId="0" borderId="0" xfId="0" applyFont="1" applyAlignment="1">
      <alignment horizontal="right" vertical="center"/>
    </xf>
    <xf numFmtId="0" fontId="169" fillId="0" borderId="0" xfId="3" applyFont="1" applyAlignment="1">
      <alignment horizontal="left" vertical="center"/>
    </xf>
    <xf numFmtId="0" fontId="157" fillId="0" borderId="0" xfId="3" applyFont="1" applyAlignment="1">
      <alignment horizontal="left" vertical="center"/>
    </xf>
    <xf numFmtId="0" fontId="155" fillId="0" borderId="0" xfId="0" applyFont="1" applyAlignment="1">
      <alignment horizontal="right" vertical="center" indent="1"/>
    </xf>
    <xf numFmtId="14" fontId="170" fillId="0" borderId="0" xfId="0" applyNumberFormat="1" applyFont="1" applyAlignment="1">
      <alignment horizontal="right" vertical="center"/>
    </xf>
    <xf numFmtId="0" fontId="170" fillId="0" borderId="0" xfId="3" applyFont="1" applyFill="1">
      <alignment vertical="top"/>
    </xf>
    <xf numFmtId="0" fontId="157" fillId="0" borderId="0" xfId="0" applyFont="1" applyAlignment="1">
      <alignment horizontal="left"/>
    </xf>
    <xf numFmtId="0" fontId="156"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9" fillId="0" borderId="0" xfId="3" applyFont="1" applyFill="1" applyAlignment="1">
      <alignment horizontal="left" vertical="center"/>
    </xf>
    <xf numFmtId="0" fontId="26" fillId="0" borderId="0" xfId="3" applyFont="1" applyFill="1" applyAlignment="1">
      <alignment horizontal="center"/>
    </xf>
    <xf numFmtId="0" fontId="157" fillId="0" borderId="0" xfId="0" applyFont="1" applyFill="1" applyAlignment="1">
      <alignment horizontal="right" vertical="center"/>
    </xf>
    <xf numFmtId="0" fontId="155" fillId="0" borderId="0" xfId="3" applyFont="1" applyAlignment="1">
      <alignment horizontal="left" vertical="center"/>
    </xf>
    <xf numFmtId="0" fontId="155" fillId="16" borderId="0" xfId="3" applyFont="1" applyFill="1" applyAlignment="1">
      <alignment horizontal="center"/>
    </xf>
    <xf numFmtId="0" fontId="155" fillId="0" borderId="0" xfId="3" applyFont="1" applyFill="1" applyAlignment="1">
      <alignment horizontal="left" vertical="center"/>
    </xf>
    <xf numFmtId="0" fontId="170" fillId="0" borderId="0" xfId="3" applyFont="1" applyFill="1" applyBorder="1" applyAlignment="1">
      <alignment horizontal="left" vertical="center"/>
    </xf>
    <xf numFmtId="0" fontId="23" fillId="0" borderId="0" xfId="15" applyFont="1" applyFill="1" applyAlignment="1"/>
    <xf numFmtId="0" fontId="159" fillId="0" borderId="0" xfId="15" applyFont="1" applyFill="1" applyAlignment="1">
      <alignment horizontal="left" vertical="center"/>
    </xf>
    <xf numFmtId="0" fontId="156" fillId="0" borderId="0" xfId="24" applyFont="1"/>
    <xf numFmtId="0" fontId="156" fillId="0" borderId="0" xfId="24" quotePrefix="1" applyFont="1"/>
    <xf numFmtId="0" fontId="170" fillId="0" borderId="0" xfId="24" applyFont="1" applyAlignment="1">
      <alignment vertical="center"/>
    </xf>
    <xf numFmtId="0" fontId="89" fillId="0" borderId="0" xfId="24" applyFont="1" applyFill="1" applyAlignment="1">
      <alignment vertical="center"/>
    </xf>
    <xf numFmtId="0" fontId="176" fillId="0" borderId="0" xfId="24" applyFont="1" applyAlignment="1">
      <alignment vertical="center"/>
    </xf>
    <xf numFmtId="0" fontId="157" fillId="0" borderId="0" xfId="0" applyFont="1" applyFill="1" applyAlignment="1">
      <alignment horizontal="left" vertical="center"/>
    </xf>
    <xf numFmtId="0" fontId="170" fillId="0" borderId="0" xfId="0" applyFont="1" applyFill="1" applyAlignment="1">
      <alignment horizontal="left" vertical="center"/>
    </xf>
    <xf numFmtId="0" fontId="164" fillId="0" borderId="0" xfId="0" applyFont="1" applyFill="1" applyBorder="1" applyAlignment="1">
      <alignment vertical="center"/>
    </xf>
    <xf numFmtId="0" fontId="157" fillId="0" borderId="0" xfId="0" applyFont="1" applyFill="1" applyAlignment="1">
      <alignment horizontal="left"/>
    </xf>
    <xf numFmtId="0" fontId="170" fillId="0" borderId="0" xfId="0" applyFont="1" applyAlignment="1">
      <alignment horizontal="left" vertical="center"/>
    </xf>
    <xf numFmtId="0" fontId="169" fillId="0" borderId="0" xfId="0" applyFont="1" applyFill="1" applyBorder="1" applyAlignment="1">
      <alignment vertical="center"/>
    </xf>
    <xf numFmtId="0" fontId="156" fillId="0" borderId="0" xfId="0" applyFont="1" applyAlignment="1">
      <alignment vertical="center"/>
    </xf>
    <xf numFmtId="0" fontId="157" fillId="0" borderId="0" xfId="27" applyFont="1" applyFill="1" applyAlignment="1" applyProtection="1">
      <alignment horizontal="left"/>
      <protection locked="0"/>
    </xf>
    <xf numFmtId="0" fontId="157" fillId="0" borderId="0" xfId="0" applyFont="1" applyFill="1" applyBorder="1" applyAlignment="1">
      <alignment horizontal="left" vertical="center"/>
    </xf>
    <xf numFmtId="0" fontId="23" fillId="0" borderId="0" xfId="0" applyFont="1" applyFill="1" applyAlignment="1">
      <alignment horizontal="center"/>
    </xf>
    <xf numFmtId="0" fontId="183"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8" fillId="11" borderId="0" xfId="3" applyFont="1" applyFill="1" applyBorder="1" applyAlignment="1">
      <alignment horizontal="left" vertical="center"/>
    </xf>
    <xf numFmtId="0" fontId="158" fillId="11" borderId="0" xfId="3" applyFont="1" applyFill="1" applyBorder="1" applyAlignment="1">
      <alignment horizontal="center" vertical="center"/>
    </xf>
    <xf numFmtId="0" fontId="158" fillId="11" borderId="0" xfId="3" applyFont="1" applyFill="1" applyBorder="1" applyAlignment="1">
      <alignment horizontal="left" vertical="center" indent="1"/>
    </xf>
    <xf numFmtId="0" fontId="158"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6"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100" fillId="7" borderId="0" xfId="24" applyFont="1" applyFill="1" applyAlignment="1">
      <alignment vertical="center"/>
    </xf>
    <xf numFmtId="0" fontId="159" fillId="7" borderId="0" xfId="24" applyFont="1" applyFill="1" applyAlignment="1">
      <alignment vertical="center"/>
    </xf>
    <xf numFmtId="0" fontId="100" fillId="12" borderId="0" xfId="15" applyFont="1" applyFill="1" applyAlignment="1">
      <alignment horizontal="left" vertical="center"/>
    </xf>
    <xf numFmtId="0" fontId="159" fillId="12" borderId="0" xfId="15" applyFont="1" applyFill="1" applyAlignment="1">
      <alignment horizontal="left" vertical="center"/>
    </xf>
    <xf numFmtId="0" fontId="24" fillId="16" borderId="0" xfId="3" applyFont="1" applyFill="1" applyAlignment="1">
      <alignment horizontal="left" vertical="center"/>
    </xf>
    <xf numFmtId="0" fontId="155" fillId="16" borderId="0" xfId="3" applyFont="1" applyFill="1" applyAlignment="1">
      <alignment horizontal="left" vertical="center"/>
    </xf>
    <xf numFmtId="0" fontId="19" fillId="11" borderId="0" xfId="3" applyFont="1" applyFill="1" applyAlignment="1">
      <alignment horizontal="left" vertical="center"/>
    </xf>
    <xf numFmtId="0" fontId="159" fillId="11" borderId="0" xfId="3" applyFont="1" applyFill="1" applyAlignment="1">
      <alignment horizontal="left" vertical="center"/>
    </xf>
    <xf numFmtId="49" fontId="62" fillId="0" borderId="0" xfId="3" applyNumberFormat="1" applyFont="1" applyFill="1" applyBorder="1" applyAlignment="1">
      <alignment horizontal="right"/>
    </xf>
    <xf numFmtId="0" fontId="26" fillId="0" borderId="0" xfId="3" applyFont="1" applyFill="1" applyBorder="1" applyAlignment="1">
      <alignment horizontal="right"/>
    </xf>
    <xf numFmtId="0" fontId="100" fillId="19" borderId="0" xfId="3" applyFont="1" applyFill="1" applyBorder="1" applyAlignment="1">
      <alignment horizontal="left" vertical="center"/>
    </xf>
    <xf numFmtId="0" fontId="27" fillId="19" borderId="0" xfId="3" applyFont="1" applyFill="1" applyBorder="1" applyAlignment="1"/>
    <xf numFmtId="0" fontId="155"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32" fillId="11" borderId="0" xfId="0" applyFont="1" applyFill="1" applyAlignment="1">
      <alignment vertical="center"/>
    </xf>
    <xf numFmtId="0" fontId="184" fillId="0" borderId="0" xfId="2" applyFont="1" applyAlignment="1" applyProtection="1"/>
    <xf numFmtId="0" fontId="184" fillId="0" borderId="0" xfId="2" applyFont="1" applyAlignment="1" applyProtection="1">
      <alignment vertical="center"/>
    </xf>
    <xf numFmtId="168" fontId="12" fillId="3" borderId="0" xfId="0" applyNumberFormat="1" applyFont="1" applyFill="1" applyAlignment="1">
      <alignment horizontal="right" vertical="center" indent="1"/>
    </xf>
    <xf numFmtId="10" fontId="12" fillId="3" borderId="0" xfId="4" applyNumberFormat="1" applyFont="1" applyFill="1" applyAlignment="1">
      <alignment horizontal="right" vertical="center" wrapText="1" indent="1"/>
    </xf>
    <xf numFmtId="0" fontId="120" fillId="0" borderId="0" xfId="0" applyFont="1"/>
    <xf numFmtId="0" fontId="185"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40"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40"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7"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6"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6"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3"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6" fillId="0" borderId="0" xfId="0" applyFont="1"/>
    <xf numFmtId="0" fontId="187" fillId="0" borderId="0" xfId="0" applyFont="1"/>
    <xf numFmtId="0" fontId="188" fillId="0" borderId="0" xfId="3" applyFont="1" applyFill="1" applyBorder="1" applyAlignment="1"/>
    <xf numFmtId="0" fontId="15" fillId="19" borderId="0" xfId="0" applyFont="1" applyFill="1" applyBorder="1" applyAlignment="1">
      <alignment horizontal="center" vertical="center"/>
    </xf>
    <xf numFmtId="0" fontId="189"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5"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1"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7"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6"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20"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71" fillId="32" borderId="0" xfId="0" applyFont="1" applyFill="1" applyBorder="1" applyAlignment="1">
      <alignment horizontal="center" vertical="top" wrapText="1"/>
    </xf>
    <xf numFmtId="0" fontId="76"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40" fillId="35" borderId="0" xfId="9" applyNumberFormat="1" applyFont="1" applyFill="1" applyBorder="1" applyAlignment="1" applyProtection="1">
      <alignment horizontal="right" vertical="center"/>
    </xf>
    <xf numFmtId="0" fontId="140" fillId="35" borderId="0" xfId="0" applyFont="1" applyFill="1" applyAlignment="1">
      <alignment vertical="center" wrapText="1"/>
    </xf>
    <xf numFmtId="3" fontId="120" fillId="35" borderId="0" xfId="1" applyNumberFormat="1" applyFont="1" applyFill="1" applyAlignment="1">
      <alignment horizontal="right" vertical="center"/>
    </xf>
    <xf numFmtId="0" fontId="120" fillId="0" borderId="0" xfId="0" applyFont="1" applyAlignment="1">
      <alignment horizontal="right" vertical="center"/>
    </xf>
    <xf numFmtId="0" fontId="190" fillId="0" borderId="0" xfId="0" applyFont="1"/>
    <xf numFmtId="49" fontId="33" fillId="32" borderId="0" xfId="0" applyNumberFormat="1" applyFont="1" applyFill="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Alignment="1">
      <alignment horizontal="center" vertical="center" wrapText="1"/>
    </xf>
    <xf numFmtId="0" fontId="156" fillId="32" borderId="0" xfId="0" applyFont="1" applyFill="1" applyBorder="1" applyAlignment="1">
      <alignment horizontal="center" vertical="center" wrapText="1"/>
    </xf>
    <xf numFmtId="0" fontId="40" fillId="35" borderId="0" xfId="0" applyFont="1" applyFill="1" applyAlignment="1">
      <alignment horizontal="left" vertical="center" wrapText="1"/>
    </xf>
    <xf numFmtId="166" fontId="40" fillId="35" borderId="0" xfId="1" applyNumberFormat="1" applyFont="1" applyFill="1" applyBorder="1" applyAlignment="1">
      <alignment horizontal="left" vertical="center"/>
    </xf>
    <xf numFmtId="10" fontId="40" fillId="35" borderId="0" xfId="4" applyNumberFormat="1" applyFont="1" applyFill="1" applyBorder="1" applyAlignment="1">
      <alignment horizontal="center" vertical="center"/>
    </xf>
    <xf numFmtId="3" fontId="120" fillId="35" borderId="0" xfId="0" applyNumberFormat="1" applyFont="1" applyFill="1" applyAlignment="1">
      <alignment vertical="center"/>
    </xf>
    <xf numFmtId="0" fontId="161" fillId="32" borderId="0" xfId="0" applyFont="1" applyFill="1" applyBorder="1" applyAlignment="1">
      <alignment horizontal="center" vertical="center"/>
    </xf>
    <xf numFmtId="0" fontId="40" fillId="35" borderId="0" xfId="0" applyFont="1" applyFill="1" applyBorder="1" applyAlignment="1">
      <alignment horizontal="left" vertical="center"/>
    </xf>
    <xf numFmtId="3" fontId="40" fillId="35" borderId="0" xfId="11"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1"/>
    </xf>
    <xf numFmtId="3" fontId="40" fillId="35" borderId="0" xfId="11" applyNumberFormat="1" applyFont="1" applyFill="1" applyBorder="1" applyAlignment="1">
      <alignment horizontal="right" vertical="center" indent="1"/>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2" fillId="32" borderId="0" xfId="0" applyFont="1" applyFill="1" applyBorder="1" applyAlignment="1">
      <alignment horizontal="center" vertical="center" wrapText="1"/>
    </xf>
    <xf numFmtId="0" fontId="34" fillId="32" borderId="0" xfId="0" applyFont="1" applyFill="1" applyBorder="1" applyAlignment="1">
      <alignment horizontal="center" wrapText="1"/>
    </xf>
    <xf numFmtId="0" fontId="164" fillId="32" borderId="0" xfId="0" applyFont="1" applyFill="1" applyBorder="1" applyAlignment="1">
      <alignment horizontal="center" vertical="top" wrapText="1"/>
    </xf>
    <xf numFmtId="0" fontId="0" fillId="32" borderId="0" xfId="0" applyFill="1"/>
    <xf numFmtId="0" fontId="40" fillId="32" borderId="0" xfId="0" applyFont="1" applyFill="1" applyAlignment="1">
      <alignment horizontal="center" vertical="center" wrapText="1"/>
    </xf>
    <xf numFmtId="0" fontId="157" fillId="32" borderId="0" xfId="0" applyFont="1" applyFill="1" applyAlignment="1">
      <alignment horizontal="center" vertical="center"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7"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40" fillId="35" borderId="0" xfId="0" applyFont="1" applyFill="1" applyBorder="1" applyAlignment="1">
      <alignment horizontal="left" vertical="center" wrapText="1" indent="2"/>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20"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9" fillId="37" borderId="0" xfId="0" applyFont="1" applyFill="1" applyAlignment="1">
      <alignment vertical="center"/>
    </xf>
    <xf numFmtId="0" fontId="155" fillId="37" borderId="0" xfId="0" applyFont="1" applyFill="1" applyAlignment="1">
      <alignment vertical="center"/>
    </xf>
    <xf numFmtId="0" fontId="191" fillId="0" borderId="0" xfId="3" applyFont="1" applyFill="1" applyBorder="1" applyAlignment="1">
      <alignment horizontal="left" vertical="center"/>
    </xf>
    <xf numFmtId="0" fontId="192" fillId="0" borderId="0" xfId="0" applyFont="1" applyAlignment="1">
      <alignment vertical="center"/>
    </xf>
    <xf numFmtId="0" fontId="117" fillId="0" borderId="0" xfId="0" applyFont="1" applyAlignment="1">
      <alignment vertical="center"/>
    </xf>
    <xf numFmtId="0" fontId="117" fillId="0" borderId="0" xfId="0" applyFont="1"/>
    <xf numFmtId="0" fontId="117"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4"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50" fillId="32" borderId="0" xfId="0" applyFont="1" applyFill="1" applyAlignment="1"/>
    <xf numFmtId="0" fontId="124" fillId="0" borderId="0" xfId="0" applyFont="1" applyFill="1" applyAlignment="1">
      <alignment horizontal="right" vertical="center"/>
    </xf>
    <xf numFmtId="0" fontId="155" fillId="0" borderId="0" xfId="0" applyFont="1" applyFill="1" applyAlignment="1">
      <alignment horizontal="right" vertical="center"/>
    </xf>
    <xf numFmtId="0" fontId="152" fillId="0" borderId="0" xfId="0" applyFont="1" applyFill="1" applyAlignment="1">
      <alignment horizontal="right" vertical="center"/>
    </xf>
    <xf numFmtId="182" fontId="117"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6" fillId="37" borderId="0" xfId="0" applyFont="1" applyFill="1" applyAlignment="1">
      <alignment horizontal="center" vertical="center"/>
    </xf>
    <xf numFmtId="0" fontId="117"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32" fillId="32" borderId="0" xfId="0" applyFont="1" applyFill="1" applyBorder="1" applyAlignment="1">
      <alignment vertical="center"/>
    </xf>
    <xf numFmtId="180" fontId="120" fillId="32" borderId="0" xfId="0" applyNumberFormat="1" applyFont="1" applyFill="1" applyBorder="1" applyAlignment="1">
      <alignment horizontal="center" vertical="center"/>
    </xf>
    <xf numFmtId="180" fontId="120" fillId="32" borderId="0" xfId="0" applyNumberFormat="1" applyFont="1" applyFill="1" applyBorder="1" applyAlignment="1">
      <alignment horizontal="center" vertical="center" wrapText="1"/>
    </xf>
    <xf numFmtId="180" fontId="157" fillId="32" borderId="0" xfId="0" applyNumberFormat="1" applyFont="1" applyFill="1" applyBorder="1" applyAlignment="1">
      <alignment horizontal="center" vertical="center"/>
    </xf>
    <xf numFmtId="0" fontId="132" fillId="3" borderId="0" xfId="0" applyFont="1" applyFill="1" applyBorder="1" applyAlignment="1">
      <alignment vertical="center" wrapText="1"/>
    </xf>
    <xf numFmtId="3" fontId="132" fillId="3" borderId="0" xfId="0" applyNumberFormat="1" applyFont="1" applyFill="1" applyBorder="1" applyAlignment="1">
      <alignment horizontal="right" vertical="center" indent="1"/>
    </xf>
    <xf numFmtId="0" fontId="120" fillId="3" borderId="0" xfId="0" applyFont="1" applyFill="1" applyBorder="1" applyAlignment="1">
      <alignment vertical="center"/>
    </xf>
    <xf numFmtId="0" fontId="132" fillId="3" borderId="0" xfId="0" applyFont="1" applyFill="1" applyBorder="1" applyAlignment="1">
      <alignment horizontal="right" vertical="center" indent="1"/>
    </xf>
    <xf numFmtId="0" fontId="132" fillId="3" borderId="0" xfId="0" applyFont="1" applyFill="1" applyBorder="1" applyAlignment="1">
      <alignment horizontal="left" vertical="center" indent="1"/>
    </xf>
    <xf numFmtId="0" fontId="132" fillId="3" borderId="0" xfId="0" applyFont="1" applyFill="1" applyBorder="1" applyAlignment="1">
      <alignment horizontal="left" vertical="center" wrapText="1" indent="1"/>
    </xf>
    <xf numFmtId="0" fontId="120" fillId="35" borderId="0" xfId="0" applyFont="1" applyFill="1" applyBorder="1" applyAlignment="1">
      <alignment vertical="center"/>
    </xf>
    <xf numFmtId="3" fontId="120" fillId="35" borderId="0" xfId="0" applyNumberFormat="1" applyFont="1" applyFill="1" applyBorder="1" applyAlignment="1">
      <alignment horizontal="right" vertical="center" indent="1"/>
    </xf>
    <xf numFmtId="0" fontId="132" fillId="3" borderId="0" xfId="0" applyFont="1" applyFill="1" applyBorder="1" applyAlignment="1">
      <alignment horizontal="left" vertical="center" indent="2"/>
    </xf>
    <xf numFmtId="4" fontId="132"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3" fillId="0" borderId="0" xfId="0" applyNumberFormat="1" applyFont="1" applyFill="1" applyAlignment="1">
      <alignment vertical="top"/>
    </xf>
    <xf numFmtId="0" fontId="123" fillId="2" borderId="0" xfId="0" applyFont="1" applyFill="1" applyBorder="1" applyAlignment="1">
      <alignment vertical="distributed"/>
    </xf>
    <xf numFmtId="0" fontId="164" fillId="0" borderId="0" xfId="0" applyNumberFormat="1" applyFont="1" applyFill="1" applyBorder="1" applyAlignment="1">
      <alignment vertical="center"/>
    </xf>
    <xf numFmtId="0" fontId="94" fillId="0" borderId="0" xfId="0" applyFont="1" applyAlignment="1">
      <alignment vertical="top"/>
    </xf>
    <xf numFmtId="0" fontId="40" fillId="35" borderId="0" xfId="0" applyFont="1" applyFill="1" applyBorder="1" applyAlignment="1">
      <alignment horizontal="center" vertical="center" wrapText="1"/>
    </xf>
    <xf numFmtId="180" fontId="157" fillId="32" borderId="0" xfId="0" applyNumberFormat="1" applyFont="1" applyFill="1" applyBorder="1" applyAlignment="1">
      <alignment horizontal="center" vertical="center" wrapText="1"/>
    </xf>
    <xf numFmtId="3" fontId="136" fillId="17" borderId="0" xfId="3" applyNumberFormat="1" applyFont="1" applyFill="1" applyBorder="1" applyAlignment="1">
      <alignment horizontal="right" vertical="center"/>
    </xf>
    <xf numFmtId="0" fontId="41" fillId="3" borderId="0" xfId="0" applyFont="1" applyFill="1" applyAlignment="1">
      <alignment horizontal="right" vertical="center"/>
    </xf>
    <xf numFmtId="0" fontId="41" fillId="3" borderId="0" xfId="0" applyFont="1" applyFill="1" applyAlignment="1">
      <alignment horizontal="left" vertical="center" indent="1"/>
    </xf>
    <xf numFmtId="0" fontId="41" fillId="3" borderId="0" xfId="0" applyFont="1" applyFill="1" applyAlignment="1">
      <alignment horizontal="left" vertical="center"/>
    </xf>
    <xf numFmtId="14" fontId="0" fillId="0" borderId="0" xfId="0" applyNumberFormat="1"/>
    <xf numFmtId="3" fontId="41" fillId="3" borderId="0" xfId="0" applyNumberFormat="1" applyFont="1" applyFill="1" applyAlignment="1">
      <alignment horizontal="right" vertical="center" indent="2"/>
    </xf>
    <xf numFmtId="3" fontId="41" fillId="3" borderId="0" xfId="1" applyNumberFormat="1" applyFont="1" applyFill="1" applyBorder="1" applyAlignment="1">
      <alignment horizontal="right" vertical="center" indent="2"/>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4" fillId="0" borderId="0" xfId="0" applyFont="1" applyAlignment="1">
      <alignment vertical="center"/>
    </xf>
    <xf numFmtId="10" fontId="74" fillId="32" borderId="0" xfId="4" applyNumberFormat="1" applyFont="1" applyFill="1" applyBorder="1" applyAlignment="1">
      <alignment horizontal="right" vertical="center" wrapText="1" indent="3"/>
    </xf>
    <xf numFmtId="10" fontId="41" fillId="3" borderId="0" xfId="4"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2"/>
    </xf>
    <xf numFmtId="0" fontId="132" fillId="0" borderId="0" xfId="0" applyFont="1" applyAlignment="1">
      <alignment vertical="center"/>
    </xf>
    <xf numFmtId="0" fontId="120" fillId="20" borderId="0" xfId="0" applyFont="1" applyFill="1" applyAlignment="1">
      <alignment horizontal="center" vertical="center" wrapText="1"/>
    </xf>
    <xf numFmtId="3" fontId="132" fillId="3" borderId="0" xfId="0" applyNumberFormat="1" applyFont="1" applyFill="1" applyAlignment="1">
      <alignment horizontal="right" vertical="center" indent="1"/>
    </xf>
    <xf numFmtId="14" fontId="132" fillId="3" borderId="0" xfId="0" applyNumberFormat="1" applyFont="1" applyFill="1" applyAlignment="1">
      <alignment horizontal="right" vertical="center" indent="1"/>
    </xf>
    <xf numFmtId="0" fontId="120" fillId="10" borderId="0" xfId="0" applyFont="1" applyFill="1" applyAlignment="1">
      <alignment horizontal="center" vertical="center" wrapText="1"/>
    </xf>
    <xf numFmtId="0" fontId="209"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6"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2" fillId="3" borderId="0" xfId="24" applyNumberFormat="1" applyFont="1" applyFill="1" applyAlignment="1">
      <alignment horizontal="right" vertical="center" indent="1"/>
    </xf>
    <xf numFmtId="3" fontId="132" fillId="3" borderId="0" xfId="24" applyNumberFormat="1" applyFont="1" applyFill="1" applyAlignment="1">
      <alignment horizontal="right" vertical="center" indent="1"/>
    </xf>
    <xf numFmtId="14" fontId="120"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7" fillId="16" borderId="6" xfId="3" applyFont="1" applyFill="1" applyBorder="1" applyAlignment="1">
      <alignment horizontal="center" vertical="center"/>
    </xf>
    <xf numFmtId="0" fontId="120" fillId="16" borderId="0" xfId="3" applyFont="1" applyFill="1" applyBorder="1" applyAlignment="1">
      <alignment horizontal="center" vertical="center"/>
    </xf>
    <xf numFmtId="0" fontId="117" fillId="16" borderId="6" xfId="3" applyFont="1" applyFill="1" applyBorder="1" applyAlignment="1">
      <alignment horizontal="center" vertical="center"/>
    </xf>
    <xf numFmtId="0" fontId="157" fillId="16" borderId="0" xfId="3" applyFont="1" applyFill="1" applyBorder="1" applyAlignment="1">
      <alignment horizontal="center" vertical="center"/>
    </xf>
    <xf numFmtId="3" fontId="40" fillId="35" borderId="0" xfId="1" applyNumberFormat="1" applyFont="1" applyFill="1" applyBorder="1" applyAlignment="1">
      <alignment horizontal="right" vertical="center" indent="2"/>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3" fontId="3" fillId="0" borderId="0" xfId="0" applyNumberFormat="1" applyFont="1" applyAlignment="1">
      <alignment vertical="center"/>
    </xf>
    <xf numFmtId="3" fontId="132" fillId="0" borderId="0" xfId="0" applyNumberFormat="1" applyFont="1" applyAlignment="1">
      <alignment vertical="center"/>
    </xf>
    <xf numFmtId="168" fontId="0" fillId="0" borderId="0" xfId="0" applyNumberFormat="1"/>
    <xf numFmtId="0" fontId="132"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41" fillId="0" borderId="0" xfId="0" applyFont="1" applyFill="1" applyAlignment="1">
      <alignment horizontal="left" vertical="center" wrapText="1"/>
    </xf>
    <xf numFmtId="0" fontId="0" fillId="0" borderId="0" xfId="0" applyAlignment="1"/>
    <xf numFmtId="0" fontId="51" fillId="0" borderId="0" xfId="0" applyFont="1" applyAlignment="1"/>
    <xf numFmtId="0" fontId="40" fillId="32" borderId="0" xfId="0" applyFont="1" applyFill="1" applyBorder="1" applyAlignment="1">
      <alignment horizontal="center" vertical="center" wrapText="1"/>
    </xf>
    <xf numFmtId="49" fontId="40" fillId="32" borderId="0" xfId="0" applyNumberFormat="1" applyFont="1" applyFill="1" applyAlignment="1">
      <alignment horizontal="center" vertical="center" wrapText="1"/>
    </xf>
    <xf numFmtId="0" fontId="161" fillId="32" borderId="0" xfId="0" applyFont="1" applyFill="1" applyAlignment="1">
      <alignment horizontal="center" vertical="center" wrapText="1"/>
    </xf>
    <xf numFmtId="0" fontId="161" fillId="32" borderId="0" xfId="0" applyFont="1" applyFill="1" applyBorder="1" applyAlignment="1">
      <alignment horizontal="center" vertical="center" wrapText="1"/>
    </xf>
    <xf numFmtId="0" fontId="120" fillId="32" borderId="0" xfId="0" applyFont="1" applyFill="1" applyAlignment="1">
      <alignment horizontal="center" vertical="center"/>
    </xf>
    <xf numFmtId="0" fontId="157" fillId="32" borderId="0" xfId="0" applyFont="1" applyFill="1" applyAlignment="1">
      <alignment horizontal="center" vertical="center"/>
    </xf>
    <xf numFmtId="0" fontId="40" fillId="12" borderId="0" xfId="3" applyFont="1" applyFill="1" applyBorder="1" applyAlignment="1">
      <alignment horizontal="center" vertical="center"/>
    </xf>
    <xf numFmtId="0" fontId="41" fillId="3" borderId="0" xfId="0" applyFont="1" applyFill="1" applyAlignment="1">
      <alignment horizontal="right" vertical="center" indent="1"/>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4" fillId="0" borderId="0" xfId="0" applyNumberFormat="1" applyFont="1" applyFill="1" applyBorder="1" applyAlignment="1" applyProtection="1">
      <alignment horizontal="right" vertical="center"/>
    </xf>
    <xf numFmtId="170"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20"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3" fontId="40" fillId="35" borderId="0" xfId="11" applyNumberFormat="1" applyFont="1" applyFill="1" applyBorder="1" applyAlignment="1">
      <alignment horizontal="left" vertical="center" indent="2"/>
    </xf>
    <xf numFmtId="178" fontId="41"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49" fontId="156" fillId="0" borderId="0" xfId="24" quotePrefix="1" applyNumberFormat="1" applyFont="1"/>
    <xf numFmtId="0" fontId="216" fillId="0" borderId="0" xfId="2" applyFont="1"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164" fillId="0" borderId="0" xfId="0" applyFont="1" applyFill="1" applyBorder="1" applyAlignment="1">
      <alignment vertical="center" wrapText="1"/>
    </xf>
    <xf numFmtId="0" fontId="220" fillId="0" borderId="0" xfId="2" applyFont="1" applyFill="1" applyAlignment="1" applyProtection="1">
      <alignment horizontal="left" vertical="center"/>
    </xf>
    <xf numFmtId="0" fontId="32" fillId="3" borderId="0" xfId="0" applyFont="1" applyFill="1" applyAlignment="1">
      <alignment vertical="center" wrapText="1"/>
    </xf>
    <xf numFmtId="10" fontId="40" fillId="3" borderId="0" xfId="1" applyNumberFormat="1" applyFont="1" applyFill="1" applyAlignment="1">
      <alignment horizontal="right" vertical="center" wrapText="1"/>
    </xf>
    <xf numFmtId="178" fontId="40" fillId="3" borderId="0" xfId="1" applyNumberFormat="1" applyFont="1" applyFill="1" applyAlignment="1">
      <alignment horizontal="right" vertical="center" wrapText="1"/>
    </xf>
    <xf numFmtId="179" fontId="40" fillId="3" borderId="0" xfId="1" applyNumberFormat="1" applyFont="1" applyFill="1" applyAlignment="1">
      <alignment horizontal="right" vertical="center" wrapText="1"/>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6" fillId="0" borderId="0" xfId="0" applyFont="1" applyFill="1" applyBorder="1" applyAlignment="1">
      <alignment horizontal="left" vertical="center"/>
    </xf>
    <xf numFmtId="0" fontId="168" fillId="0" borderId="0" xfId="0" applyFont="1" applyFill="1" applyAlignment="1">
      <alignment vertical="center"/>
    </xf>
    <xf numFmtId="0" fontId="222" fillId="0" borderId="0" xfId="0" applyFont="1" applyFill="1" applyAlignment="1">
      <alignment horizontal="left" vertical="center"/>
    </xf>
    <xf numFmtId="0" fontId="32" fillId="3" borderId="0" xfId="0" applyFont="1" applyFill="1" applyAlignment="1">
      <alignment horizontal="left" vertical="center" wrapText="1"/>
    </xf>
    <xf numFmtId="0" fontId="32" fillId="3" borderId="0" xfId="0" applyFont="1" applyFill="1" applyAlignment="1">
      <alignment horizontal="center" vertical="center" wrapText="1"/>
    </xf>
    <xf numFmtId="3" fontId="164" fillId="0" borderId="0" xfId="0" applyNumberFormat="1" applyFont="1" applyFill="1" applyBorder="1" applyAlignment="1">
      <alignment vertical="center" wrapText="1"/>
    </xf>
    <xf numFmtId="0" fontId="214" fillId="0" borderId="0" xfId="0" applyFont="1" applyAlignment="1">
      <alignment horizontal="left" vertical="center"/>
    </xf>
    <xf numFmtId="0" fontId="4" fillId="0" borderId="0" xfId="24" applyAlignment="1"/>
    <xf numFmtId="0" fontId="139"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7"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3" fillId="0" borderId="0" xfId="24" applyFont="1" applyFill="1" applyAlignment="1">
      <alignment horizontal="center" vertical="center" wrapText="1"/>
    </xf>
    <xf numFmtId="0" fontId="113" fillId="0" borderId="0" xfId="24" applyFont="1" applyFill="1" applyAlignment="1">
      <alignment vertical="center"/>
    </xf>
    <xf numFmtId="0" fontId="113" fillId="0" borderId="0" xfId="24" applyFont="1" applyFill="1" applyAlignment="1">
      <alignment horizontal="center" vertical="center"/>
    </xf>
    <xf numFmtId="3" fontId="113"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3" fillId="0" borderId="0" xfId="0" applyFont="1" applyFill="1" applyAlignment="1">
      <alignment vertical="center"/>
    </xf>
    <xf numFmtId="0" fontId="113" fillId="0" borderId="0" xfId="0" applyFont="1" applyAlignment="1">
      <alignment vertical="center"/>
    </xf>
    <xf numFmtId="0" fontId="71"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30"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3"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6" fillId="0" borderId="0" xfId="2" applyFont="1" applyFill="1" applyAlignment="1" applyProtection="1">
      <alignment horizontal="left" vertical="center"/>
    </xf>
    <xf numFmtId="0" fontId="227" fillId="0" borderId="0" xfId="2" applyFont="1" applyFill="1" applyAlignment="1" applyProtection="1">
      <alignment horizontal="left" vertical="center"/>
    </xf>
    <xf numFmtId="0" fontId="228" fillId="0" borderId="0" xfId="2" applyFont="1" applyFill="1" applyAlignment="1" applyProtection="1">
      <alignment horizontal="left" vertical="center"/>
    </xf>
    <xf numFmtId="0" fontId="186" fillId="0" borderId="0" xfId="2" applyFont="1" applyFill="1" applyAlignment="1" applyProtection="1">
      <alignment horizontal="left" vertical="center"/>
    </xf>
    <xf numFmtId="0" fontId="229" fillId="0" borderId="0" xfId="2" applyFont="1" applyFill="1" applyBorder="1" applyAlignment="1" applyProtection="1"/>
    <xf numFmtId="0" fontId="230" fillId="0" borderId="0" xfId="2" applyFont="1" applyFill="1" applyAlignment="1" applyProtection="1">
      <alignment horizontal="left" vertical="center"/>
    </xf>
    <xf numFmtId="0" fontId="231"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33" fillId="32" borderId="0" xfId="0" applyFont="1" applyFill="1" applyBorder="1" applyAlignment="1">
      <alignment horizontal="center" vertical="center" wrapText="1"/>
    </xf>
    <xf numFmtId="0" fontId="5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51" fillId="32" borderId="0" xfId="0" applyFont="1" applyFill="1" applyBorder="1" applyAlignment="1">
      <alignment horizontal="center" vertical="center" wrapText="1"/>
    </xf>
    <xf numFmtId="0" fontId="119" fillId="37" borderId="0" xfId="0" applyFont="1" applyFill="1" applyAlignment="1">
      <alignment horizontal="center" vertical="center" wrapText="1"/>
    </xf>
    <xf numFmtId="0" fontId="92" fillId="4" borderId="0" xfId="0" applyFont="1" applyFill="1" applyBorder="1" applyAlignment="1">
      <alignment horizontal="left" vertical="center" indent="1"/>
    </xf>
    <xf numFmtId="0" fontId="156" fillId="0" borderId="0" xfId="24" applyFont="1" applyAlignment="1">
      <alignment vertical="center"/>
    </xf>
    <xf numFmtId="49" fontId="49" fillId="0" borderId="0" xfId="3" quotePrefix="1" applyNumberFormat="1" applyFont="1" applyAlignment="1">
      <alignment vertical="center"/>
    </xf>
    <xf numFmtId="0" fontId="34" fillId="0" borderId="0" xfId="0" applyFont="1" applyFill="1" applyBorder="1" applyAlignment="1">
      <alignment horizontal="center" vertical="center" wrapText="1"/>
    </xf>
    <xf numFmtId="0" fontId="132" fillId="3" borderId="0" xfId="0" applyFont="1" applyFill="1" applyBorder="1" applyAlignment="1">
      <alignment horizontal="left" vertical="center" wrapText="1" indent="2"/>
    </xf>
    <xf numFmtId="0" fontId="182"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7" fillId="3" borderId="0" xfId="0" applyFont="1" applyFill="1" applyBorder="1" applyAlignment="1">
      <alignment horizontal="left" vertical="center" wrapText="1" indent="1"/>
    </xf>
    <xf numFmtId="0" fontId="155" fillId="3" borderId="0" xfId="0" applyFont="1" applyFill="1" applyBorder="1" applyAlignment="1">
      <alignment horizontal="left" vertical="center" wrapText="1" indent="1"/>
    </xf>
    <xf numFmtId="0" fontId="114" fillId="3" borderId="0" xfId="0" applyFont="1" applyFill="1" applyBorder="1" applyAlignment="1">
      <alignment horizontal="center" vertical="center"/>
    </xf>
    <xf numFmtId="0" fontId="154"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5" fillId="3" borderId="0" xfId="0" applyFont="1" applyFill="1" applyBorder="1" applyAlignment="1">
      <alignment horizontal="center" vertical="center" wrapText="1"/>
    </xf>
    <xf numFmtId="0" fontId="116" fillId="3" borderId="0" xfId="0" applyFont="1" applyFill="1" applyBorder="1" applyAlignment="1">
      <alignment horizontal="center" vertical="center"/>
    </xf>
    <xf numFmtId="0" fontId="114" fillId="3" borderId="0" xfId="0" applyFont="1" applyFill="1" applyBorder="1" applyAlignment="1">
      <alignment horizontal="center" vertical="center" wrapText="1"/>
    </xf>
    <xf numFmtId="0" fontId="181" fillId="3" borderId="0" xfId="0" applyFont="1" applyFill="1" applyBorder="1" applyAlignment="1">
      <alignment horizontal="center" vertical="center"/>
    </xf>
    <xf numFmtId="0" fontId="140" fillId="34"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30"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7" fillId="32" borderId="0" xfId="0" applyFont="1" applyFill="1" applyBorder="1" applyAlignment="1">
      <alignment horizontal="center" vertical="center" wrapText="1"/>
    </xf>
    <xf numFmtId="0" fontId="134"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178"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81" fontId="41" fillId="32" borderId="0" xfId="27" applyNumberFormat="1" applyFont="1" applyFill="1" applyBorder="1" applyAlignment="1" applyProtection="1">
      <alignment horizontal="center" vertical="center" wrapText="1"/>
      <protection locked="0"/>
    </xf>
    <xf numFmtId="181"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3" fillId="2" borderId="0" xfId="0" applyFont="1" applyFill="1" applyBorder="1" applyAlignment="1">
      <alignment horizontal="left" vertical="top" wrapText="1"/>
    </xf>
    <xf numFmtId="0" fontId="164"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9"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156" fillId="32" borderId="0" xfId="0" applyFont="1" applyFill="1" applyBorder="1" applyAlignment="1">
      <alignment horizontal="center" vertical="center"/>
    </xf>
    <xf numFmtId="0" fontId="156"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164" fillId="0" borderId="0" xfId="0" applyFont="1" applyFill="1" applyAlignment="1">
      <alignment horizontal="justify" vertical="top" wrapText="1"/>
    </xf>
    <xf numFmtId="0" fontId="16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5" fillId="0" borderId="0" xfId="0" applyFont="1" applyFill="1" applyAlignment="1">
      <alignment horizontal="justify" vertical="top" wrapText="1"/>
    </xf>
    <xf numFmtId="0" fontId="123" fillId="0" borderId="0" xfId="0" applyNumberFormat="1" applyFont="1" applyFill="1" applyAlignment="1">
      <alignment horizontal="left" vertical="top"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5" fillId="32" borderId="0" xfId="0" applyFont="1" applyFill="1" applyAlignment="1">
      <alignment horizontal="center" vertical="center"/>
    </xf>
    <xf numFmtId="14" fontId="156"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0" borderId="0" xfId="0" applyFont="1" applyFill="1" applyAlignment="1">
      <alignment horizontal="left" vertical="center" wrapText="1"/>
    </xf>
    <xf numFmtId="0" fontId="41" fillId="3" borderId="0" xfId="0" applyFont="1" applyFill="1" applyAlignment="1">
      <alignment horizontal="left" vertical="center" wrapText="1"/>
    </xf>
    <xf numFmtId="0" fontId="32" fillId="0" borderId="0" xfId="0" applyFont="1" applyFill="1" applyAlignment="1">
      <alignment horizontal="center" vertical="center" wrapText="1"/>
    </xf>
    <xf numFmtId="0" fontId="150" fillId="32" borderId="0" xfId="0" applyFont="1" applyFill="1" applyAlignment="1">
      <alignment horizontal="center"/>
    </xf>
    <xf numFmtId="0" fontId="33" fillId="0" borderId="0" xfId="0" applyFont="1" applyFill="1" applyBorder="1" applyAlignment="1">
      <alignment horizontal="center" vertical="center" wrapText="1"/>
    </xf>
    <xf numFmtId="0" fontId="0" fillId="0" borderId="0" xfId="0" applyFill="1" applyAlignment="1">
      <alignment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0" fontId="150" fillId="32" borderId="0" xfId="0" applyFont="1" applyFill="1" applyAlignment="1">
      <alignment horizontal="center" vertical="center"/>
    </xf>
    <xf numFmtId="0" fontId="117" fillId="32" borderId="0" xfId="0" applyFont="1" applyFill="1" applyAlignment="1">
      <alignment horizontal="center" vertical="center" wrapText="1"/>
    </xf>
    <xf numFmtId="0" fontId="120" fillId="32" borderId="0" xfId="0" applyFont="1" applyFill="1" applyAlignment="1">
      <alignment horizontal="center" vertical="center" wrapText="1"/>
    </xf>
    <xf numFmtId="0" fontId="0" fillId="32" borderId="0" xfId="0" applyFill="1" applyAlignment="1">
      <alignment horizontal="center"/>
    </xf>
    <xf numFmtId="0" fontId="71" fillId="0" borderId="0" xfId="24" applyFont="1" applyAlignment="1">
      <alignment horizontal="left" vertical="center" wrapText="1"/>
    </xf>
    <xf numFmtId="0" fontId="170" fillId="0" borderId="0" xfId="24" applyFont="1" applyAlignment="1">
      <alignment horizontal="left" vertical="center" wrapText="1"/>
    </xf>
    <xf numFmtId="0" fontId="71"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7" fillId="16" borderId="1" xfId="3" applyFont="1" applyFill="1" applyBorder="1" applyAlignment="1">
      <alignment horizontal="center" vertical="center" wrapText="1"/>
    </xf>
    <xf numFmtId="0" fontId="117" fillId="16" borderId="2" xfId="3" applyFont="1" applyFill="1" applyBorder="1" applyAlignment="1">
      <alignment horizontal="center" vertical="center" wrapText="1"/>
    </xf>
    <xf numFmtId="0" fontId="117" fillId="16" borderId="3" xfId="3" applyFont="1" applyFill="1" applyBorder="1" applyAlignment="1">
      <alignment horizontal="center" vertical="center" wrapText="1"/>
    </xf>
    <xf numFmtId="0" fontId="120" fillId="16" borderId="7" xfId="3" applyFont="1" applyFill="1" applyBorder="1" applyAlignment="1">
      <alignment horizontal="center" vertical="center" wrapText="1"/>
    </xf>
    <xf numFmtId="0" fontId="120" fillId="16" borderId="5" xfId="3" applyFont="1" applyFill="1" applyBorder="1" applyAlignment="1">
      <alignment horizontal="center" vertical="center" wrapText="1"/>
    </xf>
    <xf numFmtId="0" fontId="120" fillId="16" borderId="0" xfId="3" applyFont="1" applyFill="1" applyBorder="1" applyAlignment="1">
      <alignment horizontal="center" vertical="center" wrapText="1"/>
    </xf>
    <xf numFmtId="0" fontId="120" fillId="16" borderId="9"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20" fillId="16" borderId="0" xfId="28" applyFont="1" applyFill="1" applyBorder="1" applyAlignment="1">
      <alignment horizontal="center" vertical="center" wrapText="1"/>
    </xf>
    <xf numFmtId="0" fontId="117" fillId="16" borderId="0" xfId="3" applyFont="1" applyFill="1" applyAlignment="1">
      <alignment horizontal="center" vertical="center"/>
    </xf>
    <xf numFmtId="0" fontId="120" fillId="0" borderId="0" xfId="0" applyFont="1" applyAlignment="1">
      <alignment horizontal="left" vertical="top" wrapText="1"/>
    </xf>
    <xf numFmtId="0" fontId="40" fillId="11" borderId="0" xfId="0" applyFont="1" applyFill="1" applyBorder="1" applyAlignment="1">
      <alignment horizontal="center"/>
    </xf>
    <xf numFmtId="0" fontId="71" fillId="0" borderId="0" xfId="0" applyFont="1" applyBorder="1" applyAlignment="1">
      <alignment horizontal="center" vertical="center"/>
    </xf>
    <xf numFmtId="0" fontId="159"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8" fillId="0" borderId="0" xfId="0" applyFont="1" applyAlignment="1">
      <alignment horizontal="left" vertical="center" wrapText="1"/>
    </xf>
    <xf numFmtId="0" fontId="168" fillId="0" borderId="0" xfId="0" applyFont="1" applyAlignment="1">
      <alignment horizontal="left" vertical="top" wrapText="1"/>
    </xf>
    <xf numFmtId="0" fontId="79"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9"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refreshError="1"/>
      <sheetData sheetId="1" refreshError="1"/>
      <sheetData sheetId="2" refreshError="1"/>
      <sheetData sheetId="3" refreshError="1"/>
      <sheetData sheetId="4" refreshError="1"/>
      <sheetData sheetId="5" refreshError="1"/>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t="e">
            <v>#VALUE!</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695"/>
      <c r="B1" s="696"/>
      <c r="C1" s="696"/>
      <c r="D1" s="696"/>
      <c r="E1" s="696"/>
      <c r="F1" s="696"/>
      <c r="G1" s="696"/>
      <c r="H1" s="696"/>
      <c r="I1" s="696"/>
    </row>
    <row r="2" spans="1:9" ht="18">
      <c r="A2" s="1015"/>
      <c r="B2" s="1015"/>
      <c r="C2" s="1015"/>
      <c r="D2" s="1015"/>
      <c r="E2" s="1015"/>
      <c r="F2" s="1015"/>
      <c r="G2" s="1015"/>
      <c r="H2" s="1015"/>
      <c r="I2" s="1015"/>
    </row>
    <row r="3" spans="1:9" ht="18">
      <c r="A3" s="697"/>
      <c r="B3" s="697"/>
      <c r="C3" s="697"/>
      <c r="D3" s="697"/>
      <c r="E3" s="697"/>
      <c r="F3" s="697"/>
      <c r="G3" s="697"/>
      <c r="H3" s="697"/>
      <c r="I3" s="697"/>
    </row>
    <row r="4" spans="1:9" ht="16.5">
      <c r="A4" s="1016"/>
      <c r="B4" s="1016"/>
      <c r="C4" s="1016"/>
      <c r="D4" s="1016"/>
      <c r="E4" s="1016"/>
      <c r="F4" s="1016"/>
      <c r="G4" s="1016"/>
      <c r="H4" s="1016"/>
      <c r="I4" s="1016"/>
    </row>
    <row r="5" spans="1:9" ht="15" customHeight="1">
      <c r="A5" s="698"/>
      <c r="B5" s="698"/>
      <c r="C5" s="698"/>
      <c r="D5" s="698"/>
      <c r="E5" s="698"/>
      <c r="F5" s="698"/>
      <c r="G5" s="698"/>
      <c r="H5" s="698"/>
      <c r="I5" s="698"/>
    </row>
    <row r="6" spans="1:9" ht="15" customHeight="1">
      <c r="A6" s="699"/>
      <c r="B6" s="699"/>
      <c r="C6" s="699"/>
      <c r="D6" s="699"/>
      <c r="E6" s="699"/>
      <c r="F6" s="699"/>
      <c r="G6" s="699"/>
      <c r="H6" s="699"/>
      <c r="I6" s="699"/>
    </row>
    <row r="7" spans="1:9">
      <c r="A7" s="706"/>
      <c r="B7" s="706"/>
      <c r="C7" s="706"/>
      <c r="D7" s="706"/>
      <c r="E7" s="706"/>
      <c r="F7" s="706"/>
      <c r="G7" s="706"/>
      <c r="H7" s="706"/>
      <c r="I7" s="706"/>
    </row>
    <row r="8" spans="1:9">
      <c r="A8" s="700"/>
      <c r="B8" s="700"/>
      <c r="C8" s="700"/>
      <c r="D8" s="700"/>
      <c r="E8" s="700"/>
      <c r="F8" s="700"/>
      <c r="G8" s="700"/>
      <c r="H8" s="700"/>
      <c r="I8" s="700"/>
    </row>
    <row r="9" spans="1:9">
      <c r="A9" s="1017" t="s">
        <v>1565</v>
      </c>
      <c r="B9" s="1018"/>
      <c r="C9" s="1018"/>
      <c r="D9" s="1018"/>
      <c r="E9" s="1018"/>
      <c r="F9" s="1018"/>
      <c r="G9" s="1018"/>
      <c r="H9" s="1018"/>
      <c r="I9" s="1018"/>
    </row>
    <row r="10" spans="1:9">
      <c r="A10" s="701"/>
      <c r="B10" s="701"/>
      <c r="C10" s="701"/>
      <c r="D10" s="701"/>
      <c r="E10" s="701"/>
      <c r="F10" s="701"/>
      <c r="G10" s="701"/>
      <c r="H10" s="701"/>
      <c r="I10" s="701"/>
    </row>
    <row r="11" spans="1:9">
      <c r="A11" s="701"/>
      <c r="B11" s="701"/>
      <c r="C11" s="701"/>
      <c r="D11" s="701"/>
      <c r="E11" s="701"/>
      <c r="F11" s="701"/>
      <c r="G11" s="701"/>
      <c r="H11" s="701"/>
      <c r="I11" s="701"/>
    </row>
    <row r="12" spans="1:9">
      <c r="A12" s="701"/>
      <c r="B12" s="701"/>
      <c r="C12" s="701"/>
      <c r="D12" s="701"/>
      <c r="E12" s="701"/>
      <c r="F12" s="701"/>
      <c r="G12" s="701"/>
      <c r="H12" s="701"/>
      <c r="I12" s="701"/>
    </row>
    <row r="13" spans="1:9">
      <c r="A13" s="701"/>
      <c r="B13" s="701"/>
      <c r="C13" s="701"/>
      <c r="D13" s="701"/>
      <c r="E13" s="701"/>
      <c r="F13" s="701"/>
      <c r="G13" s="701"/>
      <c r="H13" s="701"/>
      <c r="I13" s="701"/>
    </row>
    <row r="14" spans="1:9">
      <c r="A14" s="701"/>
      <c r="B14" s="701"/>
      <c r="C14" s="701"/>
      <c r="D14" s="701"/>
      <c r="E14" s="701"/>
      <c r="F14" s="701"/>
      <c r="G14" s="701"/>
      <c r="H14" s="701"/>
      <c r="I14" s="701"/>
    </row>
    <row r="15" spans="1:9">
      <c r="A15" s="701"/>
      <c r="B15" s="701"/>
      <c r="C15" s="701"/>
      <c r="D15" s="701"/>
      <c r="E15" s="701"/>
      <c r="F15" s="701"/>
      <c r="G15" s="701"/>
      <c r="H15" s="701"/>
      <c r="I15" s="701"/>
    </row>
    <row r="16" spans="1:9">
      <c r="A16" s="701"/>
      <c r="B16" s="701"/>
      <c r="C16" s="701"/>
      <c r="D16" s="701"/>
      <c r="E16" s="701"/>
      <c r="F16" s="701"/>
      <c r="G16" s="701"/>
      <c r="H16" s="701"/>
      <c r="I16" s="701"/>
    </row>
    <row r="17" spans="1:9">
      <c r="A17" s="701"/>
      <c r="B17" s="701"/>
      <c r="C17" s="701"/>
      <c r="D17" s="701"/>
      <c r="E17" s="701"/>
      <c r="F17" s="701"/>
      <c r="G17" s="701"/>
      <c r="H17" s="701"/>
      <c r="I17" s="701"/>
    </row>
    <row r="18" spans="1:9" ht="30">
      <c r="A18" s="1019" t="s">
        <v>0</v>
      </c>
      <c r="B18" s="1019"/>
      <c r="C18" s="1019"/>
      <c r="D18" s="1019"/>
      <c r="E18" s="1019"/>
      <c r="F18" s="1019"/>
      <c r="G18" s="1019"/>
      <c r="H18" s="1019"/>
      <c r="I18" s="1019"/>
    </row>
    <row r="19" spans="1:9" ht="18.75" customHeight="1">
      <c r="A19" s="702"/>
      <c r="B19" s="702"/>
      <c r="C19" s="702"/>
      <c r="D19" s="702"/>
      <c r="E19" s="702"/>
      <c r="F19" s="702"/>
      <c r="G19" s="702"/>
      <c r="H19" s="702"/>
      <c r="I19" s="702"/>
    </row>
    <row r="20" spans="1:9" ht="18.75" customHeight="1">
      <c r="A20" s="1020" t="s">
        <v>1506</v>
      </c>
      <c r="B20" s="1020"/>
      <c r="C20" s="1020"/>
      <c r="D20" s="1020"/>
      <c r="E20" s="1020"/>
      <c r="F20" s="1020"/>
      <c r="G20" s="1020"/>
      <c r="H20" s="1020"/>
      <c r="I20" s="1020"/>
    </row>
    <row r="21" spans="1:9" ht="18.75" customHeight="1">
      <c r="A21" s="703"/>
      <c r="B21" s="703"/>
      <c r="C21" s="703"/>
      <c r="D21" s="703"/>
      <c r="E21" s="703"/>
      <c r="F21" s="703"/>
      <c r="G21" s="703"/>
      <c r="H21" s="703"/>
      <c r="I21" s="703"/>
    </row>
    <row r="22" spans="1:9" ht="26.25" customHeight="1">
      <c r="A22" s="1021" t="s">
        <v>1</v>
      </c>
      <c r="B22" s="1021"/>
      <c r="C22" s="1021"/>
      <c r="D22" s="1021"/>
      <c r="E22" s="1021"/>
      <c r="F22" s="1021"/>
      <c r="G22" s="1021"/>
      <c r="H22" s="1021"/>
      <c r="I22" s="1021"/>
    </row>
    <row r="23" spans="1:9" ht="18.75">
      <c r="A23" s="704"/>
      <c r="B23" s="704"/>
      <c r="C23" s="704"/>
      <c r="D23" s="704"/>
      <c r="E23" s="704"/>
      <c r="F23" s="704"/>
      <c r="G23" s="704"/>
      <c r="H23" s="704"/>
      <c r="I23" s="704"/>
    </row>
    <row r="24" spans="1:9" ht="18.75" customHeight="1">
      <c r="A24" s="1011" t="s">
        <v>1507</v>
      </c>
      <c r="B24" s="1011"/>
      <c r="C24" s="1011"/>
      <c r="D24" s="1011"/>
      <c r="E24" s="1011"/>
      <c r="F24" s="1011"/>
      <c r="G24" s="1011"/>
      <c r="H24" s="1011"/>
      <c r="I24" s="1011"/>
    </row>
    <row r="25" spans="1:9">
      <c r="A25" s="701"/>
      <c r="B25" s="701"/>
      <c r="C25" s="701"/>
      <c r="D25" s="701"/>
      <c r="E25" s="701"/>
      <c r="F25" s="701"/>
      <c r="G25" s="701"/>
      <c r="H25" s="701"/>
      <c r="I25" s="701"/>
    </row>
    <row r="26" spans="1:9">
      <c r="A26" s="701"/>
      <c r="B26" s="701"/>
      <c r="C26" s="701"/>
      <c r="D26" s="701"/>
      <c r="E26" s="701"/>
      <c r="F26" s="701"/>
      <c r="G26" s="701"/>
      <c r="H26" s="701"/>
      <c r="I26" s="701"/>
    </row>
    <row r="27" spans="1:9">
      <c r="A27" s="701"/>
      <c r="B27" s="701"/>
      <c r="C27" s="701"/>
      <c r="D27" s="701"/>
      <c r="E27" s="701"/>
      <c r="F27" s="701"/>
      <c r="G27" s="701"/>
      <c r="H27" s="701"/>
      <c r="I27" s="701"/>
    </row>
    <row r="28" spans="1:9">
      <c r="A28" s="701"/>
      <c r="B28" s="701"/>
      <c r="C28" s="701"/>
      <c r="D28" s="701"/>
      <c r="E28" s="701"/>
      <c r="F28" s="701"/>
      <c r="G28" s="701"/>
      <c r="H28" s="701"/>
      <c r="I28" s="701"/>
    </row>
    <row r="29" spans="1:9">
      <c r="A29" s="701"/>
      <c r="B29" s="701"/>
      <c r="C29" s="701"/>
      <c r="D29" s="701"/>
      <c r="E29" s="701"/>
      <c r="F29" s="701"/>
      <c r="G29" s="701"/>
      <c r="H29" s="701"/>
      <c r="I29" s="701"/>
    </row>
    <row r="30" spans="1:9">
      <c r="A30" s="701"/>
      <c r="B30" s="701"/>
      <c r="C30" s="701"/>
      <c r="D30" s="701"/>
      <c r="E30" s="701"/>
      <c r="F30" s="701"/>
      <c r="G30" s="701"/>
      <c r="H30" s="701"/>
      <c r="I30" s="701"/>
    </row>
    <row r="31" spans="1:9">
      <c r="A31" s="701"/>
      <c r="B31" s="701"/>
      <c r="C31" s="701"/>
      <c r="D31" s="701"/>
      <c r="E31" s="701"/>
      <c r="F31" s="701"/>
      <c r="G31" s="701"/>
      <c r="H31" s="701"/>
      <c r="I31" s="701"/>
    </row>
    <row r="32" spans="1:9">
      <c r="A32" s="701"/>
      <c r="B32" s="701"/>
      <c r="C32" s="701"/>
      <c r="D32" s="701"/>
      <c r="E32" s="701"/>
      <c r="F32" s="701"/>
      <c r="G32" s="701"/>
      <c r="H32" s="701"/>
      <c r="I32" s="701"/>
    </row>
    <row r="33" spans="1:9">
      <c r="A33" s="701"/>
      <c r="B33" s="701"/>
      <c r="C33" s="701"/>
      <c r="D33" s="701"/>
      <c r="E33" s="701"/>
      <c r="F33" s="701"/>
      <c r="G33" s="701"/>
      <c r="H33" s="701"/>
      <c r="I33" s="701"/>
    </row>
    <row r="34" spans="1:9">
      <c r="A34" s="701"/>
      <c r="B34" s="701"/>
      <c r="C34" s="701"/>
      <c r="D34" s="701"/>
      <c r="E34" s="701"/>
      <c r="F34" s="701"/>
      <c r="G34" s="701"/>
      <c r="H34" s="701"/>
      <c r="I34" s="701"/>
    </row>
    <row r="35" spans="1:9">
      <c r="A35" s="701"/>
      <c r="B35" s="701"/>
      <c r="C35" s="701"/>
      <c r="D35" s="701"/>
      <c r="E35" s="701"/>
      <c r="F35" s="701"/>
      <c r="G35" s="701"/>
      <c r="H35" s="701"/>
      <c r="I35" s="701"/>
    </row>
    <row r="36" spans="1:9">
      <c r="A36" s="1012"/>
      <c r="B36" s="1012"/>
      <c r="C36" s="1012"/>
      <c r="D36" s="1012"/>
      <c r="E36" s="1012"/>
      <c r="F36" s="1012"/>
      <c r="G36" s="1012"/>
      <c r="H36" s="1012"/>
      <c r="I36" s="1012"/>
    </row>
    <row r="37" spans="1:9" ht="50.25" customHeight="1">
      <c r="A37" s="1013" t="s">
        <v>2</v>
      </c>
      <c r="B37" s="1013"/>
      <c r="C37" s="1013"/>
      <c r="D37" s="1013"/>
      <c r="E37" s="1013"/>
      <c r="F37" s="1013"/>
      <c r="G37" s="1013"/>
      <c r="H37" s="1013"/>
      <c r="I37" s="1013"/>
    </row>
    <row r="38" spans="1:9">
      <c r="A38" s="705"/>
      <c r="B38" s="705"/>
      <c r="C38" s="705"/>
      <c r="D38" s="705"/>
      <c r="E38" s="705"/>
      <c r="F38" s="705"/>
      <c r="G38" s="705"/>
      <c r="H38" s="705"/>
      <c r="I38" s="705"/>
    </row>
    <row r="39" spans="1:9" ht="65.25" customHeight="1">
      <c r="A39" s="1014" t="s">
        <v>3</v>
      </c>
      <c r="B39" s="1014"/>
      <c r="C39" s="1014"/>
      <c r="D39" s="1014"/>
      <c r="E39" s="1014"/>
      <c r="F39" s="1014"/>
      <c r="G39" s="1014"/>
      <c r="H39" s="1014"/>
      <c r="I39" s="1014"/>
    </row>
    <row r="40" spans="1:9">
      <c r="A40" s="706"/>
      <c r="B40" s="706"/>
      <c r="C40" s="706"/>
      <c r="D40" s="706"/>
      <c r="E40" s="706"/>
      <c r="F40" s="706"/>
      <c r="G40" s="706"/>
      <c r="H40" s="706"/>
      <c r="I40" s="706"/>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5" t="s">
        <v>753</v>
      </c>
      <c r="G1" s="141" t="str">
        <f>Naslovnica!A20</f>
        <v>Kolovoz 2020.</v>
      </c>
    </row>
    <row r="2" spans="1:8" ht="12.75" customHeight="1">
      <c r="A2" s="567" t="s">
        <v>1333</v>
      </c>
      <c r="G2" s="569" t="str">
        <f>Naslovnica!A24</f>
        <v>August 2020</v>
      </c>
    </row>
    <row r="3" spans="1:8" ht="12.75" customHeight="1"/>
    <row r="4" spans="1:8" ht="12.75" customHeight="1">
      <c r="F4" s="73"/>
      <c r="G4" s="14" t="s">
        <v>376</v>
      </c>
    </row>
    <row r="5" spans="1:8" ht="19.5" customHeight="1">
      <c r="A5" s="1048" t="s">
        <v>630</v>
      </c>
      <c r="B5" s="1071" t="s">
        <v>633</v>
      </c>
      <c r="C5" s="1071"/>
      <c r="D5" s="1071"/>
      <c r="E5" s="1071"/>
      <c r="F5" s="1071"/>
      <c r="G5" s="1071"/>
    </row>
    <row r="6" spans="1:8" ht="26.25" customHeight="1">
      <c r="A6" s="1048"/>
      <c r="B6" s="1053" t="str">
        <f>Naslovnica!A20</f>
        <v>Kolovoz 2020.</v>
      </c>
      <c r="C6" s="1072"/>
      <c r="D6" s="1073" t="s">
        <v>17</v>
      </c>
      <c r="E6" s="1073"/>
      <c r="F6" s="1074" t="s">
        <v>279</v>
      </c>
      <c r="G6" s="1074"/>
    </row>
    <row r="7" spans="1:8">
      <c r="A7" s="1048"/>
      <c r="B7" s="1051" t="str">
        <f>Naslovnica!A24</f>
        <v>August 2020</v>
      </c>
      <c r="C7" s="1075"/>
      <c r="D7" s="1076" t="s">
        <v>46</v>
      </c>
      <c r="E7" s="1076"/>
      <c r="F7" s="1076" t="s">
        <v>53</v>
      </c>
      <c r="G7" s="1076"/>
    </row>
    <row r="8" spans="1:8">
      <c r="A8" s="1048"/>
      <c r="B8" s="739" t="s">
        <v>27</v>
      </c>
      <c r="C8" s="739" t="s">
        <v>28</v>
      </c>
      <c r="D8" s="720" t="s">
        <v>27</v>
      </c>
      <c r="E8" s="720" t="s">
        <v>293</v>
      </c>
      <c r="F8" s="720" t="s">
        <v>27</v>
      </c>
      <c r="G8" s="720" t="s">
        <v>293</v>
      </c>
    </row>
    <row r="9" spans="1:8">
      <c r="A9" s="1048"/>
      <c r="B9" s="740" t="s">
        <v>29</v>
      </c>
      <c r="C9" s="740" t="s">
        <v>30</v>
      </c>
      <c r="D9" s="768" t="s">
        <v>29</v>
      </c>
      <c r="E9" s="768" t="s">
        <v>294</v>
      </c>
      <c r="F9" s="768" t="s">
        <v>29</v>
      </c>
      <c r="G9" s="768" t="s">
        <v>294</v>
      </c>
    </row>
    <row r="10" spans="1:8">
      <c r="A10" s="396" t="s">
        <v>33</v>
      </c>
      <c r="B10" s="397">
        <v>791991.92926</v>
      </c>
      <c r="C10" s="398">
        <v>0.15377395850531636</v>
      </c>
      <c r="D10" s="922">
        <v>5707.9832799999276</v>
      </c>
      <c r="E10" s="399">
        <v>7.2594427359007341E-3</v>
      </c>
      <c r="F10" s="400">
        <v>31158.819809999899</v>
      </c>
      <c r="G10" s="399">
        <v>4.0953553969969025E-2</v>
      </c>
      <c r="H10" s="53"/>
    </row>
    <row r="11" spans="1:8">
      <c r="A11" s="396" t="s">
        <v>34</v>
      </c>
      <c r="B11" s="397">
        <v>1847833.32904</v>
      </c>
      <c r="C11" s="398">
        <v>0.35877719856316298</v>
      </c>
      <c r="D11" s="923">
        <v>25808.646230000071</v>
      </c>
      <c r="E11" s="399">
        <v>1.41648170156492E-2</v>
      </c>
      <c r="F11" s="400">
        <v>-12669.404150000075</v>
      </c>
      <c r="G11" s="399">
        <v>-6.8096670453566821E-3</v>
      </c>
      <c r="H11" s="53"/>
    </row>
    <row r="12" spans="1:8">
      <c r="A12" s="396" t="s">
        <v>47</v>
      </c>
      <c r="B12" s="397">
        <v>319912.65716</v>
      </c>
      <c r="C12" s="398">
        <v>6.2114566891372396E-2</v>
      </c>
      <c r="D12" s="923">
        <v>5619.9138599999715</v>
      </c>
      <c r="E12" s="399">
        <v>1.7881144187397391E-2</v>
      </c>
      <c r="F12" s="400">
        <v>7556.4006199999712</v>
      </c>
      <c r="G12" s="399">
        <v>2.4191609618142262E-2</v>
      </c>
    </row>
    <row r="13" spans="1:8">
      <c r="A13" s="396" t="s">
        <v>264</v>
      </c>
      <c r="B13" s="397">
        <v>16482.791249999998</v>
      </c>
      <c r="C13" s="398">
        <v>3.2003155134390387E-3</v>
      </c>
      <c r="D13" s="923">
        <v>440.97479999999996</v>
      </c>
      <c r="E13" s="399">
        <v>2.7489081512337199E-2</v>
      </c>
      <c r="F13" s="400">
        <v>1837.0593999999983</v>
      </c>
      <c r="G13" s="399">
        <v>0.12543308991417845</v>
      </c>
    </row>
    <row r="14" spans="1:8">
      <c r="A14" s="396" t="s">
        <v>265</v>
      </c>
      <c r="B14" s="397">
        <v>12067.14019</v>
      </c>
      <c r="C14" s="398">
        <v>2.342968212553241E-3</v>
      </c>
      <c r="D14" s="923">
        <v>130.56178999999975</v>
      </c>
      <c r="E14" s="399">
        <v>1.0937957731672832E-2</v>
      </c>
      <c r="F14" s="400">
        <v>2781.6136100000003</v>
      </c>
      <c r="G14" s="399">
        <v>0.29956444430316842</v>
      </c>
    </row>
    <row r="15" spans="1:8">
      <c r="A15" s="396" t="s">
        <v>36</v>
      </c>
      <c r="B15" s="397">
        <v>308550.25780999998</v>
      </c>
      <c r="C15" s="398">
        <v>5.9908431877092286E-2</v>
      </c>
      <c r="D15" s="923">
        <v>5327.7016699999804</v>
      </c>
      <c r="E15" s="399">
        <v>1.7570268313219284E-2</v>
      </c>
      <c r="F15" s="400">
        <v>-10214.220280000009</v>
      </c>
      <c r="G15" s="399">
        <v>-3.2043157196192107E-2</v>
      </c>
    </row>
    <row r="16" spans="1:8">
      <c r="A16" s="396" t="s">
        <v>37</v>
      </c>
      <c r="B16" s="397">
        <v>297628.11455</v>
      </c>
      <c r="C16" s="398">
        <v>5.7787777433022838E-2</v>
      </c>
      <c r="D16" s="923">
        <v>3175.8875000000116</v>
      </c>
      <c r="E16" s="399">
        <v>1.0785747935473156E-2</v>
      </c>
      <c r="F16" s="400">
        <v>20650.098790000018</v>
      </c>
      <c r="G16" s="399">
        <v>7.4555010199413241E-2</v>
      </c>
    </row>
    <row r="17" spans="1:9">
      <c r="A17" s="396" t="s">
        <v>38</v>
      </c>
      <c r="B17" s="397">
        <v>1555898.2309900001</v>
      </c>
      <c r="C17" s="398">
        <v>0.30209478300404086</v>
      </c>
      <c r="D17" s="923">
        <v>19633.484190000221</v>
      </c>
      <c r="E17" s="399">
        <v>1.2780013491096698E-2</v>
      </c>
      <c r="F17" s="400">
        <v>-10201.430729999905</v>
      </c>
      <c r="G17" s="399">
        <v>-6.513909031048537E-3</v>
      </c>
    </row>
    <row r="18" spans="1:9" ht="18.75" customHeight="1">
      <c r="A18" s="769" t="s">
        <v>402</v>
      </c>
      <c r="B18" s="770">
        <v>5150364.4502499998</v>
      </c>
      <c r="C18" s="771">
        <v>1</v>
      </c>
      <c r="D18" s="924">
        <v>65845.153319999576</v>
      </c>
      <c r="E18" s="771">
        <v>1.2950123595706797E-2</v>
      </c>
      <c r="F18" s="772">
        <v>30898.937069999054</v>
      </c>
      <c r="G18" s="771">
        <v>6.0355787123578253E-3</v>
      </c>
    </row>
    <row r="19" spans="1:9" ht="12.75" customHeight="1">
      <c r="A19" s="23" t="s">
        <v>629</v>
      </c>
    </row>
    <row r="20" spans="1:9" ht="12.75" customHeight="1"/>
    <row r="22" spans="1:9">
      <c r="A22" s="155" t="s">
        <v>1469</v>
      </c>
      <c r="B22" s="273"/>
      <c r="C22" s="273"/>
      <c r="D22" s="273"/>
      <c r="E22" s="273"/>
      <c r="F22" s="273"/>
      <c r="G22" s="141" t="str">
        <f>Naslovnica!A20</f>
        <v>Kolovoz 2020.</v>
      </c>
    </row>
    <row r="23" spans="1:9">
      <c r="A23" s="567" t="s">
        <v>1470</v>
      </c>
      <c r="B23" s="273"/>
      <c r="C23" s="273"/>
      <c r="D23" s="273"/>
      <c r="E23" s="273"/>
      <c r="F23" s="273"/>
      <c r="G23" s="569" t="str">
        <f>Naslovnica!A24</f>
        <v>August 2020</v>
      </c>
    </row>
    <row r="24" spans="1:9">
      <c r="A24" s="273"/>
      <c r="B24" s="273"/>
      <c r="C24" s="273"/>
      <c r="D24" s="273"/>
      <c r="E24" s="273"/>
      <c r="F24" s="273"/>
      <c r="G24" s="273"/>
      <c r="H24" s="273"/>
      <c r="I24" s="273"/>
    </row>
    <row r="25" spans="1:9" ht="21.75">
      <c r="A25" s="791"/>
      <c r="B25" s="792" t="s">
        <v>631</v>
      </c>
      <c r="C25" s="1057" t="s">
        <v>632</v>
      </c>
      <c r="D25" s="1057"/>
      <c r="E25" s="1057"/>
      <c r="F25" s="1057"/>
      <c r="G25" s="1057"/>
      <c r="H25" s="273"/>
      <c r="I25" s="273"/>
    </row>
    <row r="26" spans="1:9" ht="33.75">
      <c r="A26" s="791" t="s">
        <v>630</v>
      </c>
      <c r="B26" s="791" t="str">
        <f>Naslovnica!A20</f>
        <v>Kolovoz 2020.</v>
      </c>
      <c r="C26" s="791" t="s">
        <v>295</v>
      </c>
      <c r="D26" s="791" t="s">
        <v>65</v>
      </c>
      <c r="E26" s="791" t="s">
        <v>51</v>
      </c>
      <c r="F26" s="791" t="s">
        <v>931</v>
      </c>
      <c r="G26" s="791" t="s">
        <v>1471</v>
      </c>
      <c r="H26" s="273"/>
      <c r="I26" s="273"/>
    </row>
    <row r="27" spans="1:9" ht="33.75">
      <c r="A27" s="791"/>
      <c r="B27" s="763" t="str">
        <f>Naslovnica!A24</f>
        <v>August 2020</v>
      </c>
      <c r="C27" s="763" t="s">
        <v>296</v>
      </c>
      <c r="D27" s="763" t="s">
        <v>53</v>
      </c>
      <c r="E27" s="763" t="s">
        <v>54</v>
      </c>
      <c r="F27" s="763" t="s">
        <v>55</v>
      </c>
      <c r="G27" s="763" t="s">
        <v>1472</v>
      </c>
      <c r="H27" s="273"/>
      <c r="I27" s="273"/>
    </row>
    <row r="28" spans="1:9">
      <c r="A28" s="396" t="s">
        <v>33</v>
      </c>
      <c r="B28" s="775">
        <v>269.2466</v>
      </c>
      <c r="C28" s="393">
        <v>3.1774206408643479E-3</v>
      </c>
      <c r="D28" s="393">
        <v>-1.4795993416522157E-2</v>
      </c>
      <c r="E28" s="393">
        <v>-9.1589097335129654E-3</v>
      </c>
      <c r="F28" s="393">
        <v>6.089197204268193E-2</v>
      </c>
      <c r="G28" s="774">
        <v>37958</v>
      </c>
      <c r="H28" s="273"/>
      <c r="I28" s="273"/>
    </row>
    <row r="29" spans="1:9">
      <c r="A29" s="396" t="s">
        <v>34</v>
      </c>
      <c r="B29" s="773">
        <v>266.23180000000002</v>
      </c>
      <c r="C29" s="393">
        <v>1.0076414421804181E-2</v>
      </c>
      <c r="D29" s="393">
        <v>-3.3454385185954338E-2</v>
      </c>
      <c r="E29" s="393">
        <v>-8.7360063981388736E-3</v>
      </c>
      <c r="F29" s="393">
        <v>5.9527957818186428E-2</v>
      </c>
      <c r="G29" s="774">
        <v>37893</v>
      </c>
      <c r="H29" s="273"/>
      <c r="I29" s="273"/>
    </row>
    <row r="30" spans="1:9">
      <c r="A30" s="396" t="s">
        <v>47</v>
      </c>
      <c r="B30" s="773">
        <v>172.9854</v>
      </c>
      <c r="C30" s="393">
        <v>1.1750159671159111E-2</v>
      </c>
      <c r="D30" s="393">
        <v>-3.1043396675582202E-2</v>
      </c>
      <c r="E30" s="393">
        <v>-3.8782924457081425E-3</v>
      </c>
      <c r="F30" s="393">
        <v>3.3055056085009804E-2</v>
      </c>
      <c r="G30" s="774">
        <v>37923</v>
      </c>
      <c r="H30" s="273"/>
      <c r="I30" s="273"/>
    </row>
    <row r="31" spans="1:9">
      <c r="A31" s="396" t="s">
        <v>264</v>
      </c>
      <c r="B31" s="773">
        <v>1211.4151999999999</v>
      </c>
      <c r="C31" s="393">
        <v>1.715506121913668E-2</v>
      </c>
      <c r="D31" s="393">
        <v>-3.4371218469694598E-2</v>
      </c>
      <c r="E31" s="393">
        <v>3.4991977243037375E-3</v>
      </c>
      <c r="F31" s="393">
        <v>7.1621588917583745E-2</v>
      </c>
      <c r="G31" s="774">
        <v>43062</v>
      </c>
      <c r="H31" s="273"/>
      <c r="I31" s="273"/>
    </row>
    <row r="32" spans="1:9">
      <c r="A32" s="396" t="s">
        <v>265</v>
      </c>
      <c r="B32" s="773">
        <v>1103.0897</v>
      </c>
      <c r="C32" s="393">
        <v>3.7462259071585624E-3</v>
      </c>
      <c r="D32" s="393">
        <v>-3.2314181932793229E-3</v>
      </c>
      <c r="E32" s="393">
        <v>6.1438190715605856E-3</v>
      </c>
      <c r="F32" s="393">
        <v>3.6020932699683428E-2</v>
      </c>
      <c r="G32" s="774">
        <v>43062</v>
      </c>
      <c r="H32" s="273"/>
      <c r="I32" s="273"/>
    </row>
    <row r="33" spans="1:9">
      <c r="A33" s="396" t="s">
        <v>36</v>
      </c>
      <c r="B33" s="773">
        <v>222.75989999999999</v>
      </c>
      <c r="C33" s="393">
        <v>1.396455037051858E-2</v>
      </c>
      <c r="D33" s="401">
        <v>-5.9604692691205274E-2</v>
      </c>
      <c r="E33" s="393">
        <v>-2.7615793698706592E-2</v>
      </c>
      <c r="F33" s="393">
        <v>5.3112735028437497E-2</v>
      </c>
      <c r="G33" s="774">
        <v>38425</v>
      </c>
      <c r="H33" s="273"/>
      <c r="I33" s="273"/>
    </row>
    <row r="34" spans="1:9">
      <c r="A34" s="396" t="s">
        <v>37</v>
      </c>
      <c r="B34" s="773">
        <v>225.73220000000001</v>
      </c>
      <c r="C34" s="393">
        <v>3.3014888701423661E-3</v>
      </c>
      <c r="D34" s="401">
        <v>-3.1812396943112775E-3</v>
      </c>
      <c r="E34" s="393">
        <v>-5.0248554031741E-3</v>
      </c>
      <c r="F34" s="393">
        <v>5.4015046208615525E-2</v>
      </c>
      <c r="G34" s="774">
        <v>38425</v>
      </c>
      <c r="H34" s="273"/>
      <c r="I34" s="273"/>
    </row>
    <row r="35" spans="1:9">
      <c r="A35" s="396" t="s">
        <v>38</v>
      </c>
      <c r="B35" s="773">
        <v>248.75149999999999</v>
      </c>
      <c r="C35" s="393">
        <v>9.7409477016201507E-3</v>
      </c>
      <c r="D35" s="393">
        <v>-3.8304813202226562E-2</v>
      </c>
      <c r="E35" s="393">
        <v>-7.88383596260811E-3</v>
      </c>
      <c r="F35" s="393">
        <v>5.1688301269375181E-2</v>
      </c>
      <c r="G35" s="774">
        <v>37474</v>
      </c>
      <c r="H35" s="273"/>
      <c r="I35" s="273"/>
    </row>
    <row r="36" spans="1:9">
      <c r="A36" s="23" t="s">
        <v>629</v>
      </c>
      <c r="B36" s="815"/>
      <c r="C36" s="816"/>
      <c r="D36" s="816"/>
      <c r="E36" s="816"/>
      <c r="F36" s="816"/>
      <c r="G36" s="817"/>
      <c r="H36" s="273"/>
      <c r="I36" s="273"/>
    </row>
    <row r="37" spans="1:9">
      <c r="A37" s="276" t="s">
        <v>130</v>
      </c>
      <c r="B37" s="273"/>
      <c r="C37" s="273"/>
      <c r="D37" s="273"/>
      <c r="E37" s="273"/>
      <c r="F37" s="273"/>
      <c r="G37" s="273"/>
      <c r="H37" s="273"/>
      <c r="I37" s="273"/>
    </row>
    <row r="38" spans="1:9">
      <c r="A38" s="595" t="s">
        <v>266</v>
      </c>
      <c r="B38" s="275"/>
      <c r="C38" s="275"/>
      <c r="D38" s="275"/>
      <c r="E38" s="275"/>
      <c r="F38" s="275"/>
      <c r="G38" s="275"/>
      <c r="H38" s="275"/>
      <c r="I38" s="275"/>
    </row>
    <row r="39" spans="1:9">
      <c r="A39" s="276" t="s">
        <v>267</v>
      </c>
      <c r="B39" s="274"/>
      <c r="C39" s="274"/>
      <c r="D39" s="274"/>
      <c r="E39" s="274"/>
      <c r="F39" s="274"/>
      <c r="G39" s="274"/>
      <c r="H39" s="274"/>
      <c r="I39" s="274"/>
    </row>
    <row r="40" spans="1:9">
      <c r="A40" s="595" t="s">
        <v>1351</v>
      </c>
      <c r="B40" s="275"/>
      <c r="C40" s="275"/>
      <c r="D40" s="275"/>
      <c r="E40" s="275"/>
      <c r="F40" s="275"/>
      <c r="G40" s="275"/>
      <c r="H40" s="275"/>
      <c r="I40" s="275"/>
    </row>
    <row r="41" spans="1:9">
      <c r="B41" s="274"/>
      <c r="C41" s="274"/>
      <c r="D41" s="274"/>
      <c r="E41" s="274"/>
      <c r="F41" s="274"/>
      <c r="G41" s="274"/>
      <c r="H41" s="274"/>
      <c r="I41" s="274"/>
    </row>
    <row r="42" spans="1:9">
      <c r="A42" s="273"/>
      <c r="B42" s="273"/>
      <c r="C42" s="273"/>
      <c r="D42" s="273"/>
      <c r="E42" s="273"/>
      <c r="F42" s="273"/>
      <c r="G42" s="273"/>
      <c r="H42" s="273"/>
      <c r="I42" s="273"/>
    </row>
    <row r="43" spans="1:9">
      <c r="A43" s="656" t="s">
        <v>93</v>
      </c>
      <c r="B43" s="294"/>
      <c r="C43" s="294"/>
      <c r="D43" s="294"/>
      <c r="E43" s="294"/>
      <c r="F43" s="294"/>
      <c r="G43" s="294"/>
      <c r="H43" s="294"/>
      <c r="I43" s="8"/>
    </row>
    <row r="44" spans="1:9">
      <c r="G44" s="27" t="s">
        <v>913</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5" t="s">
        <v>754</v>
      </c>
      <c r="S1" s="141" t="str">
        <f>Naslovnica!A20</f>
        <v>Kolovoz 2020.</v>
      </c>
    </row>
    <row r="2" spans="1:20" ht="12.75" customHeight="1">
      <c r="A2" s="594" t="s">
        <v>1334</v>
      </c>
      <c r="S2" s="569" t="str">
        <f>Naslovnica!A24</f>
        <v>August 2020</v>
      </c>
    </row>
    <row r="3" spans="1:20" ht="12.75" customHeight="1"/>
    <row r="4" spans="1:20" ht="12.75" customHeight="1">
      <c r="P4" s="70"/>
      <c r="Q4" s="70"/>
      <c r="R4" s="70"/>
      <c r="S4" s="25" t="s">
        <v>487</v>
      </c>
    </row>
    <row r="5" spans="1:20" ht="33" customHeight="1">
      <c r="A5" s="1077" t="s">
        <v>628</v>
      </c>
      <c r="B5" s="1047" t="s">
        <v>56</v>
      </c>
      <c r="C5" s="1047"/>
      <c r="D5" s="1047" t="s">
        <v>57</v>
      </c>
      <c r="E5" s="1078"/>
      <c r="F5" s="1047" t="s">
        <v>58</v>
      </c>
      <c r="G5" s="1047"/>
      <c r="H5" s="1079" t="s">
        <v>264</v>
      </c>
      <c r="I5" s="1080"/>
      <c r="J5" s="1079" t="s">
        <v>265</v>
      </c>
      <c r="K5" s="1080"/>
      <c r="L5" s="1047" t="s">
        <v>59</v>
      </c>
      <c r="M5" s="1047"/>
      <c r="N5" s="1047" t="s">
        <v>60</v>
      </c>
      <c r="O5" s="1047"/>
      <c r="P5" s="1047" t="s">
        <v>61</v>
      </c>
      <c r="Q5" s="1047"/>
      <c r="R5" s="1047" t="s">
        <v>486</v>
      </c>
      <c r="S5" s="1047"/>
    </row>
    <row r="6" spans="1:20">
      <c r="A6" s="1077"/>
      <c r="B6" s="777" t="s">
        <v>31</v>
      </c>
      <c r="C6" s="777" t="s">
        <v>32</v>
      </c>
      <c r="D6" s="777" t="s">
        <v>31</v>
      </c>
      <c r="E6" s="777" t="s">
        <v>32</v>
      </c>
      <c r="F6" s="777" t="s">
        <v>31</v>
      </c>
      <c r="G6" s="777" t="s">
        <v>32</v>
      </c>
      <c r="H6" s="777" t="s">
        <v>31</v>
      </c>
      <c r="I6" s="777" t="s">
        <v>32</v>
      </c>
      <c r="J6" s="777" t="s">
        <v>31</v>
      </c>
      <c r="K6" s="777" t="s">
        <v>32</v>
      </c>
      <c r="L6" s="777" t="s">
        <v>32</v>
      </c>
      <c r="M6" s="777" t="s">
        <v>32</v>
      </c>
      <c r="N6" s="777" t="s">
        <v>31</v>
      </c>
      <c r="O6" s="777" t="s">
        <v>32</v>
      </c>
      <c r="P6" s="777" t="s">
        <v>31</v>
      </c>
      <c r="Q6" s="777" t="s">
        <v>32</v>
      </c>
      <c r="R6" s="777" t="s">
        <v>31</v>
      </c>
      <c r="S6" s="777" t="s">
        <v>32</v>
      </c>
    </row>
    <row r="7" spans="1:20">
      <c r="A7" s="1077"/>
      <c r="B7" s="778" t="s">
        <v>29</v>
      </c>
      <c r="C7" s="778" t="s">
        <v>30</v>
      </c>
      <c r="D7" s="778" t="s">
        <v>29</v>
      </c>
      <c r="E7" s="778" t="s">
        <v>30</v>
      </c>
      <c r="F7" s="778" t="s">
        <v>29</v>
      </c>
      <c r="G7" s="778" t="s">
        <v>30</v>
      </c>
      <c r="H7" s="778" t="s">
        <v>29</v>
      </c>
      <c r="I7" s="778" t="s">
        <v>30</v>
      </c>
      <c r="J7" s="778" t="s">
        <v>29</v>
      </c>
      <c r="K7" s="778" t="s">
        <v>30</v>
      </c>
      <c r="L7" s="778" t="s">
        <v>30</v>
      </c>
      <c r="M7" s="778" t="s">
        <v>30</v>
      </c>
      <c r="N7" s="778" t="s">
        <v>29</v>
      </c>
      <c r="O7" s="778" t="s">
        <v>30</v>
      </c>
      <c r="P7" s="778" t="s">
        <v>29</v>
      </c>
      <c r="Q7" s="778" t="s">
        <v>30</v>
      </c>
      <c r="R7" s="778" t="s">
        <v>29</v>
      </c>
      <c r="S7" s="778" t="s">
        <v>30</v>
      </c>
    </row>
    <row r="8" spans="1:20" ht="18">
      <c r="A8" s="378" t="s">
        <v>488</v>
      </c>
      <c r="B8" s="402">
        <v>63730.76253</v>
      </c>
      <c r="C8" s="403">
        <v>8.046895451365485E-2</v>
      </c>
      <c r="D8" s="402">
        <v>96819.400420000005</v>
      </c>
      <c r="E8" s="403">
        <v>5.2396176050304458E-2</v>
      </c>
      <c r="F8" s="402">
        <v>23747.121320000002</v>
      </c>
      <c r="G8" s="403">
        <v>7.4230014938493669E-2</v>
      </c>
      <c r="H8" s="402">
        <v>1254.2143899999999</v>
      </c>
      <c r="I8" s="403">
        <v>7.6092354200020584E-2</v>
      </c>
      <c r="J8" s="402">
        <v>1995.04321</v>
      </c>
      <c r="K8" s="403">
        <v>0.16532858478376558</v>
      </c>
      <c r="L8" s="402">
        <v>15831.392119999999</v>
      </c>
      <c r="M8" s="403">
        <v>5.1308957679590407E-2</v>
      </c>
      <c r="N8" s="402">
        <v>10735.23857</v>
      </c>
      <c r="O8" s="403">
        <v>3.6069302747931548E-2</v>
      </c>
      <c r="P8" s="402">
        <v>83472.460790000012</v>
      </c>
      <c r="Q8" s="403">
        <v>5.3649049229195056E-2</v>
      </c>
      <c r="R8" s="402">
        <v>297585.63335000002</v>
      </c>
      <c r="S8" s="403">
        <v>5.7779529240136185E-2</v>
      </c>
      <c r="T8" s="53"/>
    </row>
    <row r="9" spans="1:20" ht="18">
      <c r="A9" s="378" t="s">
        <v>489</v>
      </c>
      <c r="B9" s="402">
        <v>3017.1519600000001</v>
      </c>
      <c r="C9" s="403">
        <v>3.8095741238893437E-3</v>
      </c>
      <c r="D9" s="402">
        <v>3740.7178199999998</v>
      </c>
      <c r="E9" s="403">
        <v>2.0243805332504773E-3</v>
      </c>
      <c r="F9" s="402">
        <v>135.48117999999999</v>
      </c>
      <c r="G9" s="403">
        <v>4.2349427872821207E-4</v>
      </c>
      <c r="H9" s="402">
        <v>8.1523900000000005</v>
      </c>
      <c r="I9" s="403">
        <v>4.9460008783403127E-4</v>
      </c>
      <c r="J9" s="402">
        <v>0</v>
      </c>
      <c r="K9" s="403">
        <v>0</v>
      </c>
      <c r="L9" s="402">
        <v>1997.009</v>
      </c>
      <c r="M9" s="403">
        <v>6.4722324789944731E-3</v>
      </c>
      <c r="N9" s="402">
        <v>1000.32492</v>
      </c>
      <c r="O9" s="403">
        <v>3.3609893390362171E-3</v>
      </c>
      <c r="P9" s="402">
        <v>8323.6060799999996</v>
      </c>
      <c r="Q9" s="403">
        <v>5.3497111277668753E-3</v>
      </c>
      <c r="R9" s="402">
        <v>18222.443350000001</v>
      </c>
      <c r="S9" s="403">
        <v>3.5380881345495577E-3</v>
      </c>
      <c r="T9" s="53"/>
    </row>
    <row r="10" spans="1:20" ht="18">
      <c r="A10" s="378" t="s">
        <v>490</v>
      </c>
      <c r="B10" s="402">
        <v>727183.11229999992</v>
      </c>
      <c r="C10" s="403">
        <v>0.91816985179208488</v>
      </c>
      <c r="D10" s="402">
        <v>1750858.3370399999</v>
      </c>
      <c r="E10" s="403">
        <v>0.94751962177758686</v>
      </c>
      <c r="F10" s="402">
        <v>297197.03858999995</v>
      </c>
      <c r="G10" s="403">
        <v>0.92899431122339393</v>
      </c>
      <c r="H10" s="402">
        <v>15273.330619999999</v>
      </c>
      <c r="I10" s="403">
        <v>0.92662282670115115</v>
      </c>
      <c r="J10" s="402">
        <v>10081.8999</v>
      </c>
      <c r="K10" s="403">
        <v>0.83548378002228219</v>
      </c>
      <c r="L10" s="402">
        <v>291269.15750999999</v>
      </c>
      <c r="M10" s="403">
        <v>0.94399259160353255</v>
      </c>
      <c r="N10" s="402">
        <v>286504.83568000002</v>
      </c>
      <c r="O10" s="403">
        <v>0.96262692156344887</v>
      </c>
      <c r="P10" s="402">
        <v>1469385.74083</v>
      </c>
      <c r="Q10" s="403">
        <v>0.9443970765973857</v>
      </c>
      <c r="R10" s="402">
        <v>4847753.4524699999</v>
      </c>
      <c r="S10" s="403">
        <v>0.94124474089287036</v>
      </c>
      <c r="T10" s="53"/>
    </row>
    <row r="11" spans="1:20" ht="18.75">
      <c r="A11" s="378" t="s">
        <v>491</v>
      </c>
      <c r="B11" s="404">
        <v>711961.56258000003</v>
      </c>
      <c r="C11" s="405">
        <v>0.89895052750627502</v>
      </c>
      <c r="D11" s="404">
        <v>1470979.7992499999</v>
      </c>
      <c r="E11" s="405">
        <v>0.79605653612396643</v>
      </c>
      <c r="F11" s="404">
        <v>165723.49017999999</v>
      </c>
      <c r="G11" s="405">
        <v>0.51802730048631873</v>
      </c>
      <c r="H11" s="404">
        <v>8058.5011699999995</v>
      </c>
      <c r="I11" s="405">
        <v>0.48890391486332757</v>
      </c>
      <c r="J11" s="404">
        <v>8139.2752399999999</v>
      </c>
      <c r="K11" s="405">
        <v>0.67449910350299824</v>
      </c>
      <c r="L11" s="404">
        <v>217505.57087999998</v>
      </c>
      <c r="M11" s="405">
        <v>0.70492752922584245</v>
      </c>
      <c r="N11" s="404">
        <v>277956.83344999998</v>
      </c>
      <c r="O11" s="405">
        <v>0.93390650903479966</v>
      </c>
      <c r="P11" s="404">
        <v>1104278.85671</v>
      </c>
      <c r="Q11" s="405">
        <v>0.70973720177531152</v>
      </c>
      <c r="R11" s="404">
        <v>3964603.8894599997</v>
      </c>
      <c r="S11" s="405">
        <v>0.7697715235035949</v>
      </c>
    </row>
    <row r="12" spans="1:20" ht="19.5">
      <c r="A12" s="385" t="s">
        <v>492</v>
      </c>
      <c r="B12" s="404">
        <v>35997.042609999997</v>
      </c>
      <c r="C12" s="405">
        <v>4.5451274540244939E-2</v>
      </c>
      <c r="D12" s="404">
        <v>405261.82247000001</v>
      </c>
      <c r="E12" s="405">
        <v>0.21931730319018794</v>
      </c>
      <c r="F12" s="404">
        <v>35915.590340000002</v>
      </c>
      <c r="G12" s="405">
        <v>0.11226686264569177</v>
      </c>
      <c r="H12" s="404">
        <v>1899.9511100000002</v>
      </c>
      <c r="I12" s="405">
        <v>0.11526877221113872</v>
      </c>
      <c r="J12" s="404">
        <v>499.91449</v>
      </c>
      <c r="K12" s="405">
        <v>4.142775190548275E-2</v>
      </c>
      <c r="L12" s="404">
        <v>71257.68836</v>
      </c>
      <c r="M12" s="405">
        <v>0.23094353855273483</v>
      </c>
      <c r="N12" s="404">
        <v>0</v>
      </c>
      <c r="O12" s="405">
        <v>0</v>
      </c>
      <c r="P12" s="404">
        <v>288842.75180000003</v>
      </c>
      <c r="Q12" s="405">
        <v>0.18564373044901061</v>
      </c>
      <c r="R12" s="404">
        <v>839674.76118000015</v>
      </c>
      <c r="S12" s="405">
        <v>0.16303210564853762</v>
      </c>
    </row>
    <row r="13" spans="1:20" ht="19.5">
      <c r="A13" s="385" t="s">
        <v>493</v>
      </c>
      <c r="B13" s="404">
        <v>643710.19378999993</v>
      </c>
      <c r="C13" s="405">
        <v>0.8127736786403621</v>
      </c>
      <c r="D13" s="404">
        <v>973498.38695000007</v>
      </c>
      <c r="E13" s="405">
        <v>0.5268323563877696</v>
      </c>
      <c r="F13" s="404">
        <v>111888.86359000001</v>
      </c>
      <c r="G13" s="405">
        <v>0.34974816121151564</v>
      </c>
      <c r="H13" s="404">
        <v>5051.2766300000003</v>
      </c>
      <c r="I13" s="405">
        <v>0.30645759892154195</v>
      </c>
      <c r="J13" s="404">
        <v>6805.4868399999996</v>
      </c>
      <c r="K13" s="405">
        <v>0.56396849069837474</v>
      </c>
      <c r="L13" s="404">
        <v>127464.74654000001</v>
      </c>
      <c r="M13" s="405">
        <v>0.41310854006315767</v>
      </c>
      <c r="N13" s="404">
        <v>256990.31054000001</v>
      </c>
      <c r="O13" s="405">
        <v>0.86346113816753345</v>
      </c>
      <c r="P13" s="404">
        <v>742513.14688999997</v>
      </c>
      <c r="Q13" s="405">
        <v>0.47722475165843425</v>
      </c>
      <c r="R13" s="404">
        <v>2867922.4117700001</v>
      </c>
      <c r="S13" s="405">
        <v>0.55683873238064907</v>
      </c>
    </row>
    <row r="14" spans="1:20" ht="19.5">
      <c r="A14" s="385" t="s">
        <v>494</v>
      </c>
      <c r="B14" s="404">
        <v>0</v>
      </c>
      <c r="C14" s="405">
        <v>0</v>
      </c>
      <c r="D14" s="404">
        <v>0</v>
      </c>
      <c r="E14" s="405">
        <v>0</v>
      </c>
      <c r="F14" s="404">
        <v>0</v>
      </c>
      <c r="G14" s="405">
        <v>0</v>
      </c>
      <c r="H14" s="404">
        <v>0</v>
      </c>
      <c r="I14" s="405">
        <v>0</v>
      </c>
      <c r="J14" s="404">
        <v>0</v>
      </c>
      <c r="K14" s="405">
        <v>0</v>
      </c>
      <c r="L14" s="404">
        <v>0</v>
      </c>
      <c r="M14" s="405">
        <v>0</v>
      </c>
      <c r="N14" s="404">
        <v>0</v>
      </c>
      <c r="O14" s="405">
        <v>0</v>
      </c>
      <c r="P14" s="404">
        <v>0</v>
      </c>
      <c r="Q14" s="405">
        <v>0</v>
      </c>
      <c r="R14" s="404">
        <v>0</v>
      </c>
      <c r="S14" s="405">
        <v>0</v>
      </c>
    </row>
    <row r="15" spans="1:20" ht="19.5">
      <c r="A15" s="385" t="s">
        <v>495</v>
      </c>
      <c r="B15" s="404">
        <v>29229.281989999999</v>
      </c>
      <c r="C15" s="405">
        <v>3.6906035163362744E-2</v>
      </c>
      <c r="D15" s="404">
        <v>83466.095979999998</v>
      </c>
      <c r="E15" s="405">
        <v>4.5169710205066452E-2</v>
      </c>
      <c r="F15" s="404">
        <v>15538.935380000001</v>
      </c>
      <c r="G15" s="405">
        <v>4.8572430731393078E-2</v>
      </c>
      <c r="H15" s="404">
        <v>1107.27343</v>
      </c>
      <c r="I15" s="405">
        <v>6.7177543730646966E-2</v>
      </c>
      <c r="J15" s="404">
        <v>833.87391000000002</v>
      </c>
      <c r="K15" s="405">
        <v>6.9102860899140681E-2</v>
      </c>
      <c r="L15" s="404">
        <v>17504.836309999999</v>
      </c>
      <c r="M15" s="405">
        <v>5.6732528548976875E-2</v>
      </c>
      <c r="N15" s="404">
        <v>15896.800590000001</v>
      </c>
      <c r="O15" s="405">
        <v>5.3411622803293403E-2</v>
      </c>
      <c r="P15" s="404">
        <v>72922.958019999991</v>
      </c>
      <c r="Q15" s="405">
        <v>4.6868719667866682E-2</v>
      </c>
      <c r="R15" s="404">
        <v>236500.05560999998</v>
      </c>
      <c r="S15" s="405">
        <v>4.5919091337114873E-2</v>
      </c>
    </row>
    <row r="16" spans="1:20" ht="19.5" customHeight="1">
      <c r="A16" s="386" t="s">
        <v>496</v>
      </c>
      <c r="B16" s="404">
        <v>0</v>
      </c>
      <c r="C16" s="405">
        <v>0</v>
      </c>
      <c r="D16" s="404">
        <v>0</v>
      </c>
      <c r="E16" s="405">
        <v>0</v>
      </c>
      <c r="F16" s="404">
        <v>0</v>
      </c>
      <c r="G16" s="405">
        <v>0</v>
      </c>
      <c r="H16" s="404">
        <v>0</v>
      </c>
      <c r="I16" s="405">
        <v>0</v>
      </c>
      <c r="J16" s="404">
        <v>0</v>
      </c>
      <c r="K16" s="405">
        <v>0</v>
      </c>
      <c r="L16" s="404">
        <v>12.51299</v>
      </c>
      <c r="M16" s="405">
        <v>4.0554138858329157E-5</v>
      </c>
      <c r="N16" s="404">
        <v>0</v>
      </c>
      <c r="O16" s="405">
        <v>0</v>
      </c>
      <c r="P16" s="404">
        <v>0</v>
      </c>
      <c r="Q16" s="405">
        <v>0</v>
      </c>
      <c r="R16" s="404">
        <v>12.51299</v>
      </c>
      <c r="S16" s="405">
        <v>2.4295348651330705E-6</v>
      </c>
    </row>
    <row r="17" spans="1:19" ht="18.75" customHeight="1">
      <c r="A17" s="386" t="s">
        <v>497</v>
      </c>
      <c r="B17" s="404">
        <v>3025.0441900000001</v>
      </c>
      <c r="C17" s="405">
        <v>3.8195391623051691E-3</v>
      </c>
      <c r="D17" s="404">
        <v>8753.4938499999989</v>
      </c>
      <c r="E17" s="405">
        <v>4.7371663409424914E-3</v>
      </c>
      <c r="F17" s="404">
        <v>2380.1008700000002</v>
      </c>
      <c r="G17" s="405">
        <v>7.4398458977183411E-3</v>
      </c>
      <c r="H17" s="404">
        <v>0</v>
      </c>
      <c r="I17" s="405">
        <v>0</v>
      </c>
      <c r="J17" s="404">
        <v>0</v>
      </c>
      <c r="K17" s="405">
        <v>0</v>
      </c>
      <c r="L17" s="404">
        <v>1265.7866799999999</v>
      </c>
      <c r="M17" s="405">
        <v>4.1023679221148142E-3</v>
      </c>
      <c r="N17" s="404">
        <v>5069.7223199999999</v>
      </c>
      <c r="O17" s="405">
        <v>1.7033748063973009E-2</v>
      </c>
      <c r="P17" s="404">
        <v>0</v>
      </c>
      <c r="Q17" s="405">
        <v>0</v>
      </c>
      <c r="R17" s="404">
        <v>20494.14791</v>
      </c>
      <c r="S17" s="405">
        <v>3.9791646024282803E-3</v>
      </c>
    </row>
    <row r="18" spans="1:19" ht="19.5">
      <c r="A18" s="387" t="s">
        <v>498</v>
      </c>
      <c r="B18" s="404">
        <v>0</v>
      </c>
      <c r="C18" s="405">
        <v>0</v>
      </c>
      <c r="D18" s="404">
        <v>0</v>
      </c>
      <c r="E18" s="405">
        <v>0</v>
      </c>
      <c r="F18" s="404">
        <v>0</v>
      </c>
      <c r="G18" s="405">
        <v>0</v>
      </c>
      <c r="H18" s="404">
        <v>0</v>
      </c>
      <c r="I18" s="405">
        <v>0</v>
      </c>
      <c r="J18" s="404">
        <v>0</v>
      </c>
      <c r="K18" s="405">
        <v>0</v>
      </c>
      <c r="L18" s="404">
        <v>0</v>
      </c>
      <c r="M18" s="405">
        <v>0</v>
      </c>
      <c r="N18" s="404">
        <v>0</v>
      </c>
      <c r="O18" s="405">
        <v>0</v>
      </c>
      <c r="P18" s="404">
        <v>0</v>
      </c>
      <c r="Q18" s="405">
        <v>0</v>
      </c>
      <c r="R18" s="404">
        <v>0</v>
      </c>
      <c r="S18" s="405">
        <v>0</v>
      </c>
    </row>
    <row r="19" spans="1:19" ht="18.75">
      <c r="A19" s="378" t="s">
        <v>499</v>
      </c>
      <c r="B19" s="404">
        <v>0</v>
      </c>
      <c r="C19" s="405">
        <v>0</v>
      </c>
      <c r="D19" s="404">
        <v>0</v>
      </c>
      <c r="E19" s="405">
        <v>0</v>
      </c>
      <c r="F19" s="404">
        <v>0</v>
      </c>
      <c r="G19" s="405">
        <v>0</v>
      </c>
      <c r="H19" s="404">
        <v>0</v>
      </c>
      <c r="I19" s="405">
        <v>0</v>
      </c>
      <c r="J19" s="404">
        <v>0</v>
      </c>
      <c r="K19" s="405">
        <v>0</v>
      </c>
      <c r="L19" s="404">
        <v>0</v>
      </c>
      <c r="M19" s="405">
        <v>0</v>
      </c>
      <c r="N19" s="404">
        <v>0</v>
      </c>
      <c r="O19" s="405">
        <v>0</v>
      </c>
      <c r="P19" s="404">
        <v>0</v>
      </c>
      <c r="Q19" s="405">
        <v>0</v>
      </c>
      <c r="R19" s="404">
        <v>0</v>
      </c>
      <c r="S19" s="405">
        <v>0</v>
      </c>
    </row>
    <row r="20" spans="1:19" ht="19.5">
      <c r="A20" s="385" t="s">
        <v>500</v>
      </c>
      <c r="B20" s="404">
        <v>15221.549720000001</v>
      </c>
      <c r="C20" s="405">
        <v>1.9219324285809948E-2</v>
      </c>
      <c r="D20" s="404">
        <v>279878.53779000003</v>
      </c>
      <c r="E20" s="405">
        <v>0.15146308565362041</v>
      </c>
      <c r="F20" s="404">
        <v>131473.54840999999</v>
      </c>
      <c r="G20" s="405">
        <v>0.41096701073707526</v>
      </c>
      <c r="H20" s="404">
        <v>7214.8294500000002</v>
      </c>
      <c r="I20" s="405">
        <v>0.43771891183782363</v>
      </c>
      <c r="J20" s="404">
        <v>1942.6246599999999</v>
      </c>
      <c r="K20" s="405">
        <v>0.16098467651928389</v>
      </c>
      <c r="L20" s="404">
        <v>73763.586629999991</v>
      </c>
      <c r="M20" s="405">
        <v>0.23906506237769004</v>
      </c>
      <c r="N20" s="404">
        <v>8548.0022300000001</v>
      </c>
      <c r="O20" s="405">
        <v>2.8720412528649E-2</v>
      </c>
      <c r="P20" s="404">
        <v>365106.88412</v>
      </c>
      <c r="Q20" s="405">
        <v>0.23465987482207412</v>
      </c>
      <c r="R20" s="404">
        <v>883149.56300999993</v>
      </c>
      <c r="S20" s="405">
        <v>0.17147321738927548</v>
      </c>
    </row>
    <row r="21" spans="1:19" ht="19.5">
      <c r="A21" s="385" t="s">
        <v>501</v>
      </c>
      <c r="B21" s="404">
        <v>1567.6338000000001</v>
      </c>
      <c r="C21" s="405">
        <v>1.9793557763707476E-3</v>
      </c>
      <c r="D21" s="404">
        <v>117908.79948</v>
      </c>
      <c r="E21" s="405">
        <v>6.3809217869913004E-2</v>
      </c>
      <c r="F21" s="404">
        <v>31228.92079</v>
      </c>
      <c r="G21" s="405">
        <v>9.7617021680956109E-2</v>
      </c>
      <c r="H21" s="404">
        <v>1792.27198</v>
      </c>
      <c r="I21" s="405">
        <v>0.10873595089666625</v>
      </c>
      <c r="J21" s="404">
        <v>332.9649</v>
      </c>
      <c r="K21" s="405">
        <v>2.7592693443300422E-2</v>
      </c>
      <c r="L21" s="404">
        <v>37240.450060000003</v>
      </c>
      <c r="M21" s="405">
        <v>0.12069492446488909</v>
      </c>
      <c r="N21" s="404">
        <v>0</v>
      </c>
      <c r="O21" s="405">
        <v>0</v>
      </c>
      <c r="P21" s="404">
        <v>137316.54431</v>
      </c>
      <c r="Q21" s="405">
        <v>8.8255479423372737E-2</v>
      </c>
      <c r="R21" s="404">
        <v>327387.58531999995</v>
      </c>
      <c r="S21" s="405">
        <v>6.3565906545651182E-2</v>
      </c>
    </row>
    <row r="22" spans="1:19" ht="19.5">
      <c r="A22" s="385" t="s">
        <v>502</v>
      </c>
      <c r="B22" s="404">
        <v>7897.6997499999998</v>
      </c>
      <c r="C22" s="405">
        <v>9.9719447362032563E-3</v>
      </c>
      <c r="D22" s="404">
        <v>18199.047260000003</v>
      </c>
      <c r="E22" s="405">
        <v>9.8488575641477935E-3</v>
      </c>
      <c r="F22" s="404">
        <v>51253.992460000001</v>
      </c>
      <c r="G22" s="405">
        <v>0.16021245584655316</v>
      </c>
      <c r="H22" s="404">
        <v>665.46877000000006</v>
      </c>
      <c r="I22" s="405">
        <v>4.0373548381861607E-2</v>
      </c>
      <c r="J22" s="404">
        <v>796.12275999999997</v>
      </c>
      <c r="K22" s="405">
        <v>6.5974435323105332E-2</v>
      </c>
      <c r="L22" s="404">
        <v>10096.61621</v>
      </c>
      <c r="M22" s="405">
        <v>3.2722760569583856E-2</v>
      </c>
      <c r="N22" s="404">
        <v>4030.2255699999996</v>
      </c>
      <c r="O22" s="405">
        <v>1.3541145385722431E-2</v>
      </c>
      <c r="P22" s="404">
        <v>73009.437420000002</v>
      </c>
      <c r="Q22" s="405">
        <v>4.6924301323708645E-2</v>
      </c>
      <c r="R22" s="404">
        <v>165948.6102</v>
      </c>
      <c r="S22" s="405">
        <v>3.2220750939725637E-2</v>
      </c>
    </row>
    <row r="23" spans="1:19" ht="19.5">
      <c r="A23" s="385" t="s">
        <v>494</v>
      </c>
      <c r="B23" s="404">
        <v>0</v>
      </c>
      <c r="C23" s="405">
        <v>0</v>
      </c>
      <c r="D23" s="404">
        <v>0</v>
      </c>
      <c r="E23" s="405">
        <v>0</v>
      </c>
      <c r="F23" s="404">
        <v>0</v>
      </c>
      <c r="G23" s="405">
        <v>0</v>
      </c>
      <c r="H23" s="404">
        <v>0</v>
      </c>
      <c r="I23" s="405">
        <v>0</v>
      </c>
      <c r="J23" s="404">
        <v>0</v>
      </c>
      <c r="K23" s="405">
        <v>0</v>
      </c>
      <c r="L23" s="404">
        <v>0</v>
      </c>
      <c r="M23" s="405">
        <v>0</v>
      </c>
      <c r="N23" s="404">
        <v>0</v>
      </c>
      <c r="O23" s="405">
        <v>0</v>
      </c>
      <c r="P23" s="404">
        <v>0</v>
      </c>
      <c r="Q23" s="405">
        <v>0</v>
      </c>
      <c r="R23" s="404">
        <v>0</v>
      </c>
      <c r="S23" s="405">
        <v>0</v>
      </c>
    </row>
    <row r="24" spans="1:19" ht="19.5">
      <c r="A24" s="385" t="s">
        <v>503</v>
      </c>
      <c r="B24" s="404">
        <v>0</v>
      </c>
      <c r="C24" s="405">
        <v>0</v>
      </c>
      <c r="D24" s="404">
        <v>0</v>
      </c>
      <c r="E24" s="405">
        <v>0</v>
      </c>
      <c r="F24" s="404">
        <v>0</v>
      </c>
      <c r="G24" s="405">
        <v>0</v>
      </c>
      <c r="H24" s="404">
        <v>0</v>
      </c>
      <c r="I24" s="405">
        <v>0</v>
      </c>
      <c r="J24" s="404">
        <v>0</v>
      </c>
      <c r="K24" s="405">
        <v>0</v>
      </c>
      <c r="L24" s="404">
        <v>0</v>
      </c>
      <c r="M24" s="405">
        <v>0</v>
      </c>
      <c r="N24" s="404">
        <v>4517.7766600000004</v>
      </c>
      <c r="O24" s="405">
        <v>1.517926714292657E-2</v>
      </c>
      <c r="P24" s="404">
        <v>37779.296600000001</v>
      </c>
      <c r="Q24" s="405">
        <v>2.4281341701867912E-2</v>
      </c>
      <c r="R24" s="404">
        <v>42297.073260000005</v>
      </c>
      <c r="S24" s="405">
        <v>8.2124427637405382E-3</v>
      </c>
    </row>
    <row r="25" spans="1:19" ht="19.5">
      <c r="A25" s="386" t="s">
        <v>496</v>
      </c>
      <c r="B25" s="404">
        <v>0</v>
      </c>
      <c r="C25" s="405">
        <v>0</v>
      </c>
      <c r="D25" s="404">
        <v>0</v>
      </c>
      <c r="E25" s="405">
        <v>0</v>
      </c>
      <c r="F25" s="404">
        <v>0</v>
      </c>
      <c r="G25" s="405">
        <v>0</v>
      </c>
      <c r="H25" s="404">
        <v>0</v>
      </c>
      <c r="I25" s="405">
        <v>0</v>
      </c>
      <c r="J25" s="404">
        <v>0</v>
      </c>
      <c r="K25" s="405">
        <v>0</v>
      </c>
      <c r="L25" s="404">
        <v>0</v>
      </c>
      <c r="M25" s="405">
        <v>0</v>
      </c>
      <c r="N25" s="404">
        <v>0</v>
      </c>
      <c r="O25" s="405">
        <v>0</v>
      </c>
      <c r="P25" s="404">
        <v>0</v>
      </c>
      <c r="Q25" s="405">
        <v>0</v>
      </c>
      <c r="R25" s="404">
        <v>0</v>
      </c>
      <c r="S25" s="405">
        <v>0</v>
      </c>
    </row>
    <row r="26" spans="1:19" ht="19.5">
      <c r="A26" s="386" t="s">
        <v>504</v>
      </c>
      <c r="B26" s="404">
        <v>5756.2161699999997</v>
      </c>
      <c r="C26" s="405">
        <v>7.2680237732359433E-3</v>
      </c>
      <c r="D26" s="404">
        <v>143770.69105000002</v>
      </c>
      <c r="E26" s="405">
        <v>7.7805010219559587E-2</v>
      </c>
      <c r="F26" s="404">
        <v>48990.635159999998</v>
      </c>
      <c r="G26" s="405">
        <v>0.153137533209566</v>
      </c>
      <c r="H26" s="404">
        <v>4757.0887000000002</v>
      </c>
      <c r="I26" s="405">
        <v>0.28860941255929579</v>
      </c>
      <c r="J26" s="404">
        <v>813.53700000000003</v>
      </c>
      <c r="K26" s="405">
        <v>6.7417547752878143E-2</v>
      </c>
      <c r="L26" s="404">
        <v>26426.520359999999</v>
      </c>
      <c r="M26" s="405">
        <v>8.5647377343217132E-2</v>
      </c>
      <c r="N26" s="404">
        <v>0</v>
      </c>
      <c r="O26" s="405">
        <v>0</v>
      </c>
      <c r="P26" s="404">
        <v>117001.60579</v>
      </c>
      <c r="Q26" s="405">
        <v>7.519875237312483E-2</v>
      </c>
      <c r="R26" s="404">
        <v>347516.29423</v>
      </c>
      <c r="S26" s="405">
        <v>6.7474117140158149E-2</v>
      </c>
    </row>
    <row r="27" spans="1:19" ht="19.5">
      <c r="A27" s="387" t="s">
        <v>498</v>
      </c>
      <c r="B27" s="404">
        <v>0</v>
      </c>
      <c r="C27" s="405">
        <v>0</v>
      </c>
      <c r="D27" s="404">
        <v>0</v>
      </c>
      <c r="E27" s="405">
        <v>0</v>
      </c>
      <c r="F27" s="404">
        <v>0</v>
      </c>
      <c r="G27" s="405">
        <v>0</v>
      </c>
      <c r="H27" s="404">
        <v>0</v>
      </c>
      <c r="I27" s="405">
        <v>0</v>
      </c>
      <c r="J27" s="404">
        <v>0</v>
      </c>
      <c r="K27" s="405">
        <v>0</v>
      </c>
      <c r="L27" s="404">
        <v>0</v>
      </c>
      <c r="M27" s="405">
        <v>0</v>
      </c>
      <c r="N27" s="404">
        <v>0</v>
      </c>
      <c r="O27" s="405">
        <v>0</v>
      </c>
      <c r="P27" s="404">
        <v>0</v>
      </c>
      <c r="Q27" s="405">
        <v>0</v>
      </c>
      <c r="R27" s="404">
        <v>0</v>
      </c>
      <c r="S27" s="405">
        <v>0</v>
      </c>
    </row>
    <row r="28" spans="1:19" ht="19.5" customHeight="1">
      <c r="A28" s="385" t="s">
        <v>499</v>
      </c>
      <c r="B28" s="404">
        <v>0</v>
      </c>
      <c r="C28" s="405">
        <v>0</v>
      </c>
      <c r="D28" s="404">
        <v>0</v>
      </c>
      <c r="E28" s="405">
        <v>0</v>
      </c>
      <c r="F28" s="404">
        <v>0</v>
      </c>
      <c r="G28" s="405">
        <v>0</v>
      </c>
      <c r="H28" s="404">
        <v>0</v>
      </c>
      <c r="I28" s="405">
        <v>0</v>
      </c>
      <c r="J28" s="404">
        <v>0</v>
      </c>
      <c r="K28" s="405">
        <v>0</v>
      </c>
      <c r="L28" s="404">
        <v>0</v>
      </c>
      <c r="M28" s="405">
        <v>0</v>
      </c>
      <c r="N28" s="404">
        <v>0</v>
      </c>
      <c r="O28" s="405">
        <v>0</v>
      </c>
      <c r="P28" s="404">
        <v>0</v>
      </c>
      <c r="Q28" s="405">
        <v>0</v>
      </c>
      <c r="R28" s="404">
        <v>0</v>
      </c>
      <c r="S28" s="405">
        <v>0</v>
      </c>
    </row>
    <row r="29" spans="1:19" ht="19.5">
      <c r="A29" s="385" t="s">
        <v>505</v>
      </c>
      <c r="B29" s="404">
        <v>0</v>
      </c>
      <c r="C29" s="405">
        <v>0</v>
      </c>
      <c r="D29" s="404">
        <v>0</v>
      </c>
      <c r="E29" s="405">
        <v>0</v>
      </c>
      <c r="F29" s="404">
        <v>0</v>
      </c>
      <c r="G29" s="405">
        <v>0</v>
      </c>
      <c r="H29" s="404">
        <v>0</v>
      </c>
      <c r="I29" s="405">
        <v>0</v>
      </c>
      <c r="J29" s="404">
        <v>0</v>
      </c>
      <c r="K29" s="405">
        <v>0</v>
      </c>
      <c r="L29" s="404">
        <v>0</v>
      </c>
      <c r="M29" s="405">
        <v>0</v>
      </c>
      <c r="N29" s="404">
        <v>0</v>
      </c>
      <c r="O29" s="405">
        <v>0</v>
      </c>
      <c r="P29" s="404">
        <v>0</v>
      </c>
      <c r="Q29" s="405">
        <v>0</v>
      </c>
      <c r="R29" s="404">
        <v>0</v>
      </c>
      <c r="S29" s="405">
        <v>0</v>
      </c>
    </row>
    <row r="30" spans="1:19" ht="18">
      <c r="A30" s="378" t="s">
        <v>506</v>
      </c>
      <c r="B30" s="402">
        <v>793931.02678999992</v>
      </c>
      <c r="C30" s="403">
        <v>1.0024483804296291</v>
      </c>
      <c r="D30" s="402">
        <v>1851418.4552799999</v>
      </c>
      <c r="E30" s="403">
        <v>1.0019401783611417</v>
      </c>
      <c r="F30" s="402">
        <v>321079.64108999999</v>
      </c>
      <c r="G30" s="403">
        <v>1.0036478204406158</v>
      </c>
      <c r="H30" s="402">
        <v>16535.697400000001</v>
      </c>
      <c r="I30" s="403">
        <v>1.0032097809890059</v>
      </c>
      <c r="J30" s="402">
        <v>12076.94311</v>
      </c>
      <c r="K30" s="403">
        <v>1.0008123648060476</v>
      </c>
      <c r="L30" s="402">
        <v>309097.55862999998</v>
      </c>
      <c r="M30" s="403">
        <v>1.0017737817621175</v>
      </c>
      <c r="N30" s="402">
        <v>298240.39916999999</v>
      </c>
      <c r="O30" s="403">
        <v>1.0020572136504164</v>
      </c>
      <c r="P30" s="402">
        <v>1561181.8077</v>
      </c>
      <c r="Q30" s="403">
        <v>1.0033958369543476</v>
      </c>
      <c r="R30" s="402">
        <v>5163561.52917</v>
      </c>
      <c r="S30" s="403">
        <v>1.0025623582675562</v>
      </c>
    </row>
    <row r="31" spans="1:19" ht="19.5">
      <c r="A31" s="385" t="s">
        <v>507</v>
      </c>
      <c r="B31" s="404">
        <v>1939.09754</v>
      </c>
      <c r="C31" s="405">
        <v>2.4483804296292328E-3</v>
      </c>
      <c r="D31" s="404">
        <v>3585.1262400000001</v>
      </c>
      <c r="E31" s="405">
        <v>1.9401783611417871E-3</v>
      </c>
      <c r="F31" s="404">
        <v>1166.9839299999999</v>
      </c>
      <c r="G31" s="405">
        <v>3.6478204406159166E-3</v>
      </c>
      <c r="H31" s="404">
        <v>52.906150000000004</v>
      </c>
      <c r="I31" s="405">
        <v>3.2097809890057308E-3</v>
      </c>
      <c r="J31" s="404">
        <v>9.8029200000000003</v>
      </c>
      <c r="K31" s="405">
        <v>8.1236480604772031E-4</v>
      </c>
      <c r="L31" s="404">
        <v>547.30081999999993</v>
      </c>
      <c r="M31" s="405">
        <v>1.7737817621174003E-3</v>
      </c>
      <c r="N31" s="404">
        <v>612.28462000000002</v>
      </c>
      <c r="O31" s="405">
        <v>2.0572136504165479E-3</v>
      </c>
      <c r="P31" s="404">
        <v>5283.5767100000003</v>
      </c>
      <c r="Q31" s="405">
        <v>3.395836954347664E-3</v>
      </c>
      <c r="R31" s="404">
        <v>13197.07893</v>
      </c>
      <c r="S31" s="405">
        <v>2.5623582675561984E-3</v>
      </c>
    </row>
    <row r="32" spans="1:19" ht="22.5" customHeight="1">
      <c r="A32" s="752" t="s">
        <v>508</v>
      </c>
      <c r="B32" s="753">
        <v>791991.92925000004</v>
      </c>
      <c r="C32" s="754">
        <v>1</v>
      </c>
      <c r="D32" s="753">
        <v>1847833.32904</v>
      </c>
      <c r="E32" s="754">
        <v>1</v>
      </c>
      <c r="F32" s="753">
        <v>319912.65716</v>
      </c>
      <c r="G32" s="754">
        <v>1</v>
      </c>
      <c r="H32" s="753">
        <v>16482.791249999998</v>
      </c>
      <c r="I32" s="754">
        <v>1</v>
      </c>
      <c r="J32" s="753">
        <v>12067.14019</v>
      </c>
      <c r="K32" s="754">
        <v>1</v>
      </c>
      <c r="L32" s="753">
        <v>308550.25780999998</v>
      </c>
      <c r="M32" s="754">
        <v>1</v>
      </c>
      <c r="N32" s="753">
        <v>297628.11455</v>
      </c>
      <c r="O32" s="754">
        <v>1</v>
      </c>
      <c r="P32" s="753">
        <v>1555898.2309900001</v>
      </c>
      <c r="Q32" s="754">
        <v>1</v>
      </c>
      <c r="R32" s="753">
        <v>5150364.4502400002</v>
      </c>
      <c r="S32" s="754">
        <v>1</v>
      </c>
    </row>
    <row r="33" spans="1:19" ht="19.5">
      <c r="A33" s="387" t="s">
        <v>509</v>
      </c>
      <c r="B33" s="404">
        <v>2858.9149900000002</v>
      </c>
      <c r="C33" s="405">
        <v>3.6097779338576511E-3</v>
      </c>
      <c r="D33" s="404">
        <v>3181.1765499999997</v>
      </c>
      <c r="E33" s="405">
        <v>1.7215711503876315E-3</v>
      </c>
      <c r="F33" s="404">
        <v>0</v>
      </c>
      <c r="G33" s="405">
        <v>0</v>
      </c>
      <c r="H33" s="404">
        <v>0</v>
      </c>
      <c r="I33" s="405">
        <v>0</v>
      </c>
      <c r="J33" s="404">
        <v>0</v>
      </c>
      <c r="K33" s="405">
        <v>0</v>
      </c>
      <c r="L33" s="404">
        <v>1979.3840299999999</v>
      </c>
      <c r="M33" s="405">
        <v>6.4151106015891621E-3</v>
      </c>
      <c r="N33" s="404">
        <v>952.37181999999996</v>
      </c>
      <c r="O33" s="405">
        <v>3.1998718314630399E-3</v>
      </c>
      <c r="P33" s="404">
        <v>8290.9036300000007</v>
      </c>
      <c r="Q33" s="405">
        <v>5.3286927543613151E-3</v>
      </c>
      <c r="R33" s="404">
        <v>17262.75102</v>
      </c>
      <c r="S33" s="405">
        <v>3.3517532956712564E-3</v>
      </c>
    </row>
    <row r="34" spans="1:19" ht="19.5">
      <c r="A34" s="387" t="s">
        <v>510</v>
      </c>
      <c r="B34" s="404">
        <v>0</v>
      </c>
      <c r="C34" s="405">
        <v>0</v>
      </c>
      <c r="D34" s="404">
        <v>0</v>
      </c>
      <c r="E34" s="405">
        <v>0</v>
      </c>
      <c r="F34" s="404">
        <v>0</v>
      </c>
      <c r="G34" s="405">
        <v>0</v>
      </c>
      <c r="H34" s="404">
        <v>0</v>
      </c>
      <c r="I34" s="405">
        <v>0</v>
      </c>
      <c r="J34" s="404">
        <v>0</v>
      </c>
      <c r="K34" s="405">
        <v>0</v>
      </c>
      <c r="L34" s="404">
        <v>0</v>
      </c>
      <c r="M34" s="405">
        <v>0</v>
      </c>
      <c r="N34" s="404">
        <v>0</v>
      </c>
      <c r="O34" s="405">
        <v>0</v>
      </c>
      <c r="P34" s="404">
        <v>0</v>
      </c>
      <c r="Q34" s="405">
        <v>0</v>
      </c>
      <c r="R34" s="404">
        <v>0</v>
      </c>
      <c r="S34" s="405">
        <v>0</v>
      </c>
    </row>
    <row r="35" spans="1:19" ht="12.75" customHeight="1">
      <c r="A35" s="23" t="s">
        <v>629</v>
      </c>
    </row>
    <row r="36" spans="1:19" ht="12.75" customHeight="1"/>
    <row r="37" spans="1:19" ht="12.75" customHeight="1">
      <c r="A37" s="656" t="s">
        <v>93</v>
      </c>
    </row>
    <row r="38" spans="1:19" ht="12.75" customHeight="1"/>
    <row r="39" spans="1:19" ht="12.75" customHeight="1"/>
    <row r="40" spans="1:19" ht="12.75" customHeight="1">
      <c r="S40" s="25" t="s">
        <v>914</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140625" customWidth="1"/>
    <col min="8" max="8" width="6" customWidth="1"/>
    <col min="9" max="9" width="18.5703125" customWidth="1"/>
    <col min="10" max="10" width="32.140625" bestFit="1" customWidth="1"/>
    <col min="11" max="11" width="15.140625" bestFit="1" customWidth="1"/>
    <col min="12" max="12" width="8.42578125" customWidth="1"/>
    <col min="13" max="13" width="8" customWidth="1"/>
    <col min="14" max="14" width="8.140625" bestFit="1" customWidth="1"/>
    <col min="15" max="15" width="9" customWidth="1"/>
    <col min="16" max="16" width="8.85546875" customWidth="1"/>
  </cols>
  <sheetData>
    <row r="1" spans="1:25" ht="12.75" customHeight="1">
      <c r="A1" s="156" t="s">
        <v>755</v>
      </c>
      <c r="G1" s="141" t="str">
        <f>Naslovnica!A20</f>
        <v>Kolovoz 2020.</v>
      </c>
      <c r="I1" s="157" t="s">
        <v>1234</v>
      </c>
      <c r="P1" s="141" t="str">
        <f>G1</f>
        <v>Kolovoz 2020.</v>
      </c>
    </row>
    <row r="2" spans="1:25" ht="12.75" customHeight="1">
      <c r="A2" s="593" t="s">
        <v>1335</v>
      </c>
      <c r="G2" s="569" t="str">
        <f>Naslovnica!A24</f>
        <v>August 2020</v>
      </c>
      <c r="I2" s="947" t="s">
        <v>1336</v>
      </c>
      <c r="P2" s="569" t="str">
        <f>G2</f>
        <v>August 2020</v>
      </c>
    </row>
    <row r="3" spans="1:25" ht="12.75" customHeight="1"/>
    <row r="4" spans="1:25" s="273" customFormat="1" ht="21.75">
      <c r="A4" s="779"/>
      <c r="B4" s="779"/>
      <c r="C4" s="818"/>
      <c r="D4" s="818"/>
      <c r="E4" s="1089" t="s">
        <v>1283</v>
      </c>
      <c r="F4" s="1089"/>
      <c r="G4" s="1089"/>
      <c r="I4" s="1054" t="s">
        <v>616</v>
      </c>
      <c r="J4" s="1048" t="s">
        <v>617</v>
      </c>
      <c r="K4" s="896" t="s">
        <v>1467</v>
      </c>
      <c r="L4" s="1059" t="s">
        <v>1468</v>
      </c>
      <c r="M4" s="1059"/>
      <c r="N4" s="1059"/>
      <c r="O4" s="1059"/>
      <c r="P4" s="896"/>
    </row>
    <row r="5" spans="1:25" ht="35.25" customHeight="1">
      <c r="A5" s="1091" t="s">
        <v>1252</v>
      </c>
      <c r="B5" s="1091"/>
      <c r="C5" s="1091"/>
      <c r="D5" s="910" t="str">
        <f>$G$1</f>
        <v>Kolovoz 2020.</v>
      </c>
      <c r="E5" s="780" t="s">
        <v>17</v>
      </c>
      <c r="F5" s="780" t="s">
        <v>65</v>
      </c>
      <c r="G5" s="780" t="s">
        <v>1243</v>
      </c>
      <c r="I5" s="1054"/>
      <c r="J5" s="1048"/>
      <c r="K5" s="910" t="str">
        <f>D5</f>
        <v>Kolovoz 2020.</v>
      </c>
      <c r="L5" s="1002" t="s">
        <v>731</v>
      </c>
      <c r="M5" s="1003" t="s">
        <v>65</v>
      </c>
      <c r="N5" s="1003" t="s">
        <v>66</v>
      </c>
      <c r="O5" s="1001" t="s">
        <v>52</v>
      </c>
      <c r="P5" s="895" t="s">
        <v>67</v>
      </c>
    </row>
    <row r="6" spans="1:25" s="273" customFormat="1" ht="39" customHeight="1">
      <c r="A6" s="1092"/>
      <c r="B6" s="1092"/>
      <c r="C6" s="1092"/>
      <c r="D6" s="911" t="str">
        <f>$G$2</f>
        <v>August 2020</v>
      </c>
      <c r="E6" s="781" t="s">
        <v>46</v>
      </c>
      <c r="F6" s="781" t="s">
        <v>298</v>
      </c>
      <c r="G6" s="781" t="s">
        <v>1242</v>
      </c>
      <c r="I6" s="1054"/>
      <c r="J6" s="1048"/>
      <c r="K6" s="911" t="str">
        <f>D6</f>
        <v>August 2020</v>
      </c>
      <c r="L6" s="763" t="s">
        <v>296</v>
      </c>
      <c r="M6" s="763" t="s">
        <v>53</v>
      </c>
      <c r="N6" s="763" t="s">
        <v>934</v>
      </c>
      <c r="O6" s="1004" t="s">
        <v>55</v>
      </c>
      <c r="P6" s="763" t="s">
        <v>933</v>
      </c>
    </row>
    <row r="7" spans="1:25" ht="24" customHeight="1">
      <c r="A7" s="1082" t="s">
        <v>1339</v>
      </c>
      <c r="B7" s="1082"/>
      <c r="C7" s="1082"/>
      <c r="D7" s="658">
        <v>44947</v>
      </c>
      <c r="E7" s="659">
        <v>-4.669987546699339E-4</v>
      </c>
      <c r="F7" s="659">
        <v>8.481231349144025E-3</v>
      </c>
      <c r="G7" s="659">
        <v>6.5498767305139483E-2</v>
      </c>
      <c r="I7" s="80" t="s">
        <v>278</v>
      </c>
      <c r="J7" s="80" t="s">
        <v>217</v>
      </c>
      <c r="K7" s="406">
        <v>159.7056</v>
      </c>
      <c r="L7" s="407">
        <v>1.2269133719423014E-2</v>
      </c>
      <c r="M7" s="407">
        <v>-2.8844200937676773E-2</v>
      </c>
      <c r="N7" s="407">
        <v>-2.1044423227843524E-3</v>
      </c>
      <c r="O7" s="407">
        <v>5.5420337507824602E-2</v>
      </c>
      <c r="P7" s="408" t="s">
        <v>107</v>
      </c>
    </row>
    <row r="8" spans="1:25" ht="21.75" customHeight="1">
      <c r="A8" s="1082" t="s">
        <v>1340</v>
      </c>
      <c r="B8" s="1082"/>
      <c r="C8" s="1082"/>
      <c r="D8" s="658">
        <v>1100354.95998</v>
      </c>
      <c r="E8" s="659">
        <v>1.5911365559204693E-2</v>
      </c>
      <c r="F8" s="659">
        <v>-1.2157467364712904E-3</v>
      </c>
      <c r="G8" s="659">
        <v>9.578158782084345E-2</v>
      </c>
      <c r="I8" s="80" t="s">
        <v>278</v>
      </c>
      <c r="J8" s="80" t="s">
        <v>218</v>
      </c>
      <c r="K8" s="406">
        <v>263.0908</v>
      </c>
      <c r="L8" s="407">
        <v>1.1015497015459253E-2</v>
      </c>
      <c r="M8" s="407">
        <v>-3.0177607931072829E-2</v>
      </c>
      <c r="N8" s="407">
        <v>-6.3322032610653694E-4</v>
      </c>
      <c r="O8" s="407">
        <v>6.3453955134120443E-2</v>
      </c>
      <c r="P8" s="408" t="s">
        <v>62</v>
      </c>
      <c r="S8" s="1081"/>
      <c r="T8" s="1081"/>
      <c r="U8" s="1081"/>
      <c r="V8" s="813"/>
      <c r="W8" s="901"/>
      <c r="X8" s="901"/>
      <c r="Y8" s="901"/>
    </row>
    <row r="9" spans="1:25">
      <c r="A9" s="779"/>
      <c r="B9" s="779"/>
      <c r="C9" s="779"/>
      <c r="D9" s="1084" t="s">
        <v>1245</v>
      </c>
      <c r="E9" s="1084"/>
      <c r="F9" s="1084"/>
      <c r="G9" s="1084"/>
      <c r="I9" s="80" t="s">
        <v>278</v>
      </c>
      <c r="J9" s="80" t="s">
        <v>219</v>
      </c>
      <c r="K9" s="406">
        <v>256.8066</v>
      </c>
      <c r="L9" s="407">
        <v>1.1508767562598273E-2</v>
      </c>
      <c r="M9" s="407">
        <v>-2.9252101059516838E-2</v>
      </c>
      <c r="N9" s="407">
        <v>-3.1906395485594486E-3</v>
      </c>
      <c r="O9" s="407">
        <v>6.2835295795483859E-2</v>
      </c>
      <c r="P9" s="408" t="s">
        <v>171</v>
      </c>
      <c r="S9" s="1081"/>
      <c r="T9" s="1081"/>
      <c r="U9" s="1081"/>
      <c r="V9" s="813"/>
      <c r="W9" s="901"/>
      <c r="X9" s="901"/>
      <c r="Y9" s="901"/>
    </row>
    <row r="10" spans="1:25" ht="36">
      <c r="A10" s="1090"/>
      <c r="B10" s="1090"/>
      <c r="C10" s="1090"/>
      <c r="D10" s="910" t="str">
        <f>$G$1</f>
        <v>Kolovoz 2020.</v>
      </c>
      <c r="E10" s="907" t="s">
        <v>17</v>
      </c>
      <c r="F10" s="906" t="s">
        <v>65</v>
      </c>
      <c r="G10" s="906" t="s">
        <v>1244</v>
      </c>
      <c r="I10" s="80" t="s">
        <v>278</v>
      </c>
      <c r="J10" s="80" t="s">
        <v>220</v>
      </c>
      <c r="K10" s="406">
        <v>109.9714</v>
      </c>
      <c r="L10" s="407">
        <v>4.8216571625410674E-3</v>
      </c>
      <c r="M10" s="407">
        <v>-1.2416258059881068E-2</v>
      </c>
      <c r="N10" s="407">
        <v>-5.6161132084001936E-3</v>
      </c>
      <c r="O10" s="407">
        <v>2.6228595786860653E-2</v>
      </c>
      <c r="P10" s="408" t="s">
        <v>204</v>
      </c>
      <c r="S10" s="1081"/>
      <c r="T10" s="1081"/>
      <c r="U10" s="1081"/>
      <c r="V10" s="813"/>
      <c r="W10" s="901"/>
      <c r="X10" s="901"/>
      <c r="Y10" s="901"/>
    </row>
    <row r="11" spans="1:25" ht="24" customHeight="1">
      <c r="A11" s="1090"/>
      <c r="B11" s="1090"/>
      <c r="C11" s="1090"/>
      <c r="D11" s="911" t="str">
        <f>$G$2</f>
        <v>August 2020</v>
      </c>
      <c r="E11" s="908" t="s">
        <v>291</v>
      </c>
      <c r="F11" s="909" t="s">
        <v>1248</v>
      </c>
      <c r="G11" s="909" t="s">
        <v>1246</v>
      </c>
      <c r="I11" s="80" t="s">
        <v>278</v>
      </c>
      <c r="J11" s="409" t="s">
        <v>1194</v>
      </c>
      <c r="K11" s="406">
        <v>278.3954</v>
      </c>
      <c r="L11" s="407">
        <v>1.171228956381899E-2</v>
      </c>
      <c r="M11" s="407">
        <v>-2.9626508086056606E-2</v>
      </c>
      <c r="N11" s="407">
        <v>-2.2367612299498728E-3</v>
      </c>
      <c r="O11" s="407">
        <v>6.4046008695225032E-2</v>
      </c>
      <c r="P11" s="408" t="s">
        <v>234</v>
      </c>
    </row>
    <row r="12" spans="1:25" s="273" customFormat="1" ht="26.25" customHeight="1">
      <c r="A12" s="1082" t="s">
        <v>1341</v>
      </c>
      <c r="B12" s="1082"/>
      <c r="C12" s="1082"/>
      <c r="D12" s="658">
        <v>6779.3469500000001</v>
      </c>
      <c r="E12" s="659">
        <v>-2.5270171352630766E-2</v>
      </c>
      <c r="F12" s="658">
        <v>58313.736790000003</v>
      </c>
      <c r="G12" s="658">
        <v>1219478.6733600001</v>
      </c>
      <c r="I12" s="80" t="s">
        <v>278</v>
      </c>
      <c r="J12" s="409" t="s">
        <v>221</v>
      </c>
      <c r="K12" s="406">
        <v>138.8638</v>
      </c>
      <c r="L12" s="407">
        <v>1.1644595069114271E-2</v>
      </c>
      <c r="M12" s="407">
        <v>-2.7872130110077255E-2</v>
      </c>
      <c r="N12" s="407">
        <v>-4.9232647291266472E-4</v>
      </c>
      <c r="O12" s="407">
        <v>4.2338192401502273E-2</v>
      </c>
      <c r="P12" s="408" t="s">
        <v>106</v>
      </c>
    </row>
    <row r="13" spans="1:25" s="273" customFormat="1" ht="24" customHeight="1">
      <c r="A13" s="1082" t="s">
        <v>1342</v>
      </c>
      <c r="B13" s="1082"/>
      <c r="C13" s="1082"/>
      <c r="D13" s="658">
        <v>2021.7849199999998</v>
      </c>
      <c r="E13" s="659">
        <v>-0.24857953974235514</v>
      </c>
      <c r="F13" s="658">
        <v>26955.723479999997</v>
      </c>
      <c r="G13" s="658">
        <v>371250.22070000001</v>
      </c>
      <c r="I13" s="80" t="s">
        <v>278</v>
      </c>
      <c r="J13" s="409" t="s">
        <v>222</v>
      </c>
      <c r="K13" s="406">
        <v>205.07689999999999</v>
      </c>
      <c r="L13" s="407">
        <v>1.1713718380385089E-2</v>
      </c>
      <c r="M13" s="407">
        <v>-2.7688629977019402E-2</v>
      </c>
      <c r="N13" s="407">
        <v>-7.7038334372763706E-5</v>
      </c>
      <c r="O13" s="407">
        <v>6.2205324592818689E-2</v>
      </c>
      <c r="P13" s="408" t="s">
        <v>235</v>
      </c>
    </row>
    <row r="14" spans="1:25" s="273" customFormat="1">
      <c r="A14" s="706"/>
      <c r="B14" s="854"/>
      <c r="C14" s="852" t="s">
        <v>1247</v>
      </c>
      <c r="D14" s="706"/>
      <c r="E14" s="706"/>
      <c r="F14" s="706"/>
      <c r="G14" s="706"/>
      <c r="I14" s="409" t="s">
        <v>170</v>
      </c>
      <c r="J14" s="409" t="s">
        <v>223</v>
      </c>
      <c r="K14" s="406">
        <v>153.57820000000001</v>
      </c>
      <c r="L14" s="407">
        <v>1.2210200519886057E-2</v>
      </c>
      <c r="M14" s="407">
        <v>-3.2807956787584878E-2</v>
      </c>
      <c r="N14" s="407">
        <v>-2.9933919460812118E-3</v>
      </c>
      <c r="O14" s="407">
        <v>2.9101898977160756E-2</v>
      </c>
      <c r="P14" s="408" t="s">
        <v>236</v>
      </c>
    </row>
    <row r="15" spans="1:25">
      <c r="A15" s="854"/>
      <c r="B15" s="853"/>
      <c r="C15" s="913" t="s">
        <v>1249</v>
      </c>
      <c r="D15" s="658">
        <v>1151.7347500000001</v>
      </c>
      <c r="E15" s="659">
        <v>-0.35773945496549386</v>
      </c>
      <c r="F15" s="658">
        <v>15790.624269999997</v>
      </c>
      <c r="G15" s="658">
        <v>299529.34539000003</v>
      </c>
      <c r="I15" s="409" t="s">
        <v>170</v>
      </c>
      <c r="J15" s="409" t="s">
        <v>224</v>
      </c>
      <c r="K15" s="406">
        <v>182.16249999999999</v>
      </c>
      <c r="L15" s="407">
        <v>1.1854802828221968E-2</v>
      </c>
      <c r="M15" s="407">
        <v>-2.9718459225138303E-2</v>
      </c>
      <c r="N15" s="407">
        <v>-6.056852115701155E-4</v>
      </c>
      <c r="O15" s="407">
        <v>5.0167059128556124E-2</v>
      </c>
      <c r="P15" s="408" t="s">
        <v>237</v>
      </c>
    </row>
    <row r="16" spans="1:25" s="273" customFormat="1">
      <c r="A16" s="854"/>
      <c r="B16" s="853"/>
      <c r="C16" s="913" t="s">
        <v>1250</v>
      </c>
      <c r="D16" s="658">
        <v>23.58081</v>
      </c>
      <c r="E16" s="659">
        <v>-0.60599281387659687</v>
      </c>
      <c r="F16" s="658">
        <v>1150.0817400000003</v>
      </c>
      <c r="G16" s="658">
        <v>12858.233219999998</v>
      </c>
      <c r="I16" s="409" t="s">
        <v>170</v>
      </c>
      <c r="J16" s="409" t="s">
        <v>225</v>
      </c>
      <c r="K16" s="406">
        <v>170.15629999999999</v>
      </c>
      <c r="L16" s="407">
        <v>1.2531962156568566E-2</v>
      </c>
      <c r="M16" s="407">
        <v>-2.8368421743870026E-2</v>
      </c>
      <c r="N16" s="407">
        <v>3.2167781867534239E-3</v>
      </c>
      <c r="O16" s="407">
        <v>3.780790044044835E-2</v>
      </c>
      <c r="P16" s="408" t="s">
        <v>238</v>
      </c>
    </row>
    <row r="17" spans="1:16" s="273" customFormat="1">
      <c r="A17" s="706"/>
      <c r="B17" s="853"/>
      <c r="C17" s="913" t="s">
        <v>1251</v>
      </c>
      <c r="D17" s="658">
        <v>846.46936000000005</v>
      </c>
      <c r="E17" s="659">
        <v>1.0689095694361272E-2</v>
      </c>
      <c r="F17" s="658">
        <v>10015.017470000001</v>
      </c>
      <c r="G17" s="658">
        <v>58862.642090000001</v>
      </c>
      <c r="I17" s="409" t="s">
        <v>170</v>
      </c>
      <c r="J17" s="409" t="s">
        <v>727</v>
      </c>
      <c r="K17" s="406">
        <v>106.14790000000001</v>
      </c>
      <c r="L17" s="407">
        <v>1.2280159679268215E-2</v>
      </c>
      <c r="M17" s="407">
        <v>-1.1403313517545853E-2</v>
      </c>
      <c r="N17" s="407">
        <v>1.8432770880563868E-3</v>
      </c>
      <c r="O17" s="407">
        <v>3.8260462671495077E-2</v>
      </c>
      <c r="P17" s="408" t="s">
        <v>728</v>
      </c>
    </row>
    <row r="18" spans="1:16" s="273" customFormat="1">
      <c r="A18" s="29" t="s">
        <v>626</v>
      </c>
      <c r="I18" s="80" t="s">
        <v>163</v>
      </c>
      <c r="J18" s="80" t="s">
        <v>226</v>
      </c>
      <c r="K18" s="406">
        <v>212.19749999999999</v>
      </c>
      <c r="L18" s="407">
        <v>1.4711093237363318E-2</v>
      </c>
      <c r="M18" s="407">
        <v>-4.9966443989668645E-2</v>
      </c>
      <c r="N18" s="407">
        <v>-1.6667724773082523E-2</v>
      </c>
      <c r="O18" s="407">
        <v>6.6552440934003032E-2</v>
      </c>
      <c r="P18" s="408" t="s">
        <v>63</v>
      </c>
    </row>
    <row r="19" spans="1:16">
      <c r="A19" s="33" t="s">
        <v>1347</v>
      </c>
      <c r="B19" s="902"/>
      <c r="C19" s="903"/>
      <c r="D19" s="813"/>
      <c r="E19" s="901"/>
      <c r="F19" s="901"/>
      <c r="G19" s="901"/>
      <c r="I19" s="80" t="s">
        <v>163</v>
      </c>
      <c r="J19" s="80" t="s">
        <v>227</v>
      </c>
      <c r="K19" s="406">
        <v>132.63560000000001</v>
      </c>
      <c r="L19" s="407">
        <v>1.4935286546611134E-2</v>
      </c>
      <c r="M19" s="407">
        <v>-5.3805200391787746E-2</v>
      </c>
      <c r="N19" s="407">
        <v>-1.8725040061671874E-2</v>
      </c>
      <c r="O19" s="407">
        <v>6.2252713928719894E-2</v>
      </c>
      <c r="P19" s="408" t="s">
        <v>172</v>
      </c>
    </row>
    <row r="20" spans="1:16">
      <c r="A20" s="48" t="s">
        <v>1320</v>
      </c>
      <c r="B20" s="902"/>
      <c r="C20" s="903"/>
      <c r="D20" s="813"/>
      <c r="E20" s="901"/>
      <c r="F20" s="901"/>
      <c r="G20" s="901"/>
      <c r="I20" s="80" t="s">
        <v>163</v>
      </c>
      <c r="J20" s="80" t="s">
        <v>232</v>
      </c>
      <c r="K20" s="406">
        <v>110.1759</v>
      </c>
      <c r="L20" s="407">
        <v>1.3908866281076107E-2</v>
      </c>
      <c r="M20" s="407">
        <v>-5.1639292757225959E-2</v>
      </c>
      <c r="N20" s="407">
        <v>-9.0393224015995147E-3</v>
      </c>
      <c r="O20" s="407">
        <v>3.1768647333168198E-2</v>
      </c>
      <c r="P20" s="408" t="s">
        <v>233</v>
      </c>
    </row>
    <row r="21" spans="1:16">
      <c r="A21" s="942" t="s">
        <v>1348</v>
      </c>
      <c r="B21" s="942"/>
      <c r="C21" s="942"/>
      <c r="D21" s="813"/>
      <c r="E21" s="901"/>
      <c r="F21" s="901"/>
      <c r="G21" s="901"/>
      <c r="I21" s="80" t="s">
        <v>163</v>
      </c>
      <c r="J21" s="80" t="s">
        <v>276</v>
      </c>
      <c r="K21" s="406">
        <v>105.7976</v>
      </c>
      <c r="L21" s="407">
        <v>6.8597444916479846E-3</v>
      </c>
      <c r="M21" s="407">
        <v>-2.8278829683173048E-2</v>
      </c>
      <c r="N21" s="407">
        <v>-3.2409535940667381E-3</v>
      </c>
      <c r="O21" s="407">
        <v>2.9996471186081619E-2</v>
      </c>
      <c r="P21" s="408" t="s">
        <v>277</v>
      </c>
    </row>
    <row r="22" spans="1:16">
      <c r="I22" s="80" t="s">
        <v>163</v>
      </c>
      <c r="J22" s="80" t="s">
        <v>274</v>
      </c>
      <c r="K22" s="406">
        <v>106.82989999999999</v>
      </c>
      <c r="L22" s="407">
        <v>6.4790441502059724E-3</v>
      </c>
      <c r="M22" s="407">
        <v>-2.8990341703372401E-2</v>
      </c>
      <c r="N22" s="407">
        <v>-6.7222734115026097E-3</v>
      </c>
      <c r="O22" s="407">
        <v>3.3492223396675236E-2</v>
      </c>
      <c r="P22" s="408" t="s">
        <v>275</v>
      </c>
    </row>
    <row r="23" spans="1:16" ht="12.75" customHeight="1">
      <c r="B23" s="273"/>
      <c r="C23" s="273"/>
      <c r="D23" s="813"/>
      <c r="E23" s="273"/>
      <c r="F23" s="273"/>
      <c r="G23" s="273"/>
      <c r="I23" s="409" t="s">
        <v>162</v>
      </c>
      <c r="J23" s="80" t="s">
        <v>228</v>
      </c>
      <c r="K23" s="406">
        <v>270.11360000000002</v>
      </c>
      <c r="L23" s="407">
        <v>1.0229696938870231E-2</v>
      </c>
      <c r="M23" s="407">
        <v>-3.8402511348308105E-2</v>
      </c>
      <c r="N23" s="407">
        <v>-4.4709938240504793E-3</v>
      </c>
      <c r="O23" s="407">
        <v>6.6056756752484125E-2</v>
      </c>
      <c r="P23" s="408" t="s">
        <v>239</v>
      </c>
    </row>
    <row r="24" spans="1:16">
      <c r="B24" s="273"/>
      <c r="C24" s="273"/>
      <c r="D24" s="273"/>
      <c r="E24" s="273"/>
      <c r="F24" s="273"/>
      <c r="G24" s="273"/>
      <c r="I24" s="409" t="s">
        <v>162</v>
      </c>
      <c r="J24" s="80" t="s">
        <v>229</v>
      </c>
      <c r="K24" s="406">
        <v>280.0009</v>
      </c>
      <c r="L24" s="407">
        <v>9.9978645828073306E-3</v>
      </c>
      <c r="M24" s="407">
        <v>-4.0825421881305349E-2</v>
      </c>
      <c r="N24" s="407">
        <v>-7.7839102047324643E-3</v>
      </c>
      <c r="O24" s="407">
        <v>6.5711934054818677E-2</v>
      </c>
      <c r="P24" s="408" t="s">
        <v>240</v>
      </c>
    </row>
    <row r="25" spans="1:16">
      <c r="D25" s="899"/>
      <c r="I25" s="409" t="s">
        <v>162</v>
      </c>
      <c r="J25" s="409" t="s">
        <v>230</v>
      </c>
      <c r="K25" s="406">
        <v>128.52760000000001</v>
      </c>
      <c r="L25" s="407">
        <v>9.5204433081597026E-3</v>
      </c>
      <c r="M25" s="407">
        <v>-3.9565872380109619E-2</v>
      </c>
      <c r="N25" s="407">
        <v>-3.3831172909627315E-3</v>
      </c>
      <c r="O25" s="407">
        <v>5.342680893279228E-2</v>
      </c>
      <c r="P25" s="408" t="s">
        <v>1284</v>
      </c>
    </row>
    <row r="26" spans="1:16" ht="12.75" customHeight="1">
      <c r="I26" s="409" t="s">
        <v>162</v>
      </c>
      <c r="J26" s="80" t="s">
        <v>231</v>
      </c>
      <c r="K26" s="406">
        <v>246.94640000000001</v>
      </c>
      <c r="L26" s="407">
        <v>7.5953271702989718E-3</v>
      </c>
      <c r="M26" s="407">
        <v>-1.7531128544767113E-2</v>
      </c>
      <c r="N26" s="407">
        <v>1.1656650320973745E-2</v>
      </c>
      <c r="O26" s="407">
        <v>6.8175988792019693E-2</v>
      </c>
      <c r="P26" s="408" t="s">
        <v>64</v>
      </c>
    </row>
    <row r="27" spans="1:16" ht="12.75" customHeight="1">
      <c r="I27" s="34" t="s">
        <v>615</v>
      </c>
      <c r="J27" s="273"/>
      <c r="K27" s="273"/>
      <c r="L27" s="273"/>
      <c r="M27" s="273"/>
      <c r="N27" s="273"/>
      <c r="O27" s="273"/>
      <c r="P27" s="273"/>
    </row>
    <row r="28" spans="1:16">
      <c r="A28" s="140" t="s">
        <v>1235</v>
      </c>
      <c r="H28" s="1061"/>
      <c r="I28" s="1061"/>
      <c r="J28" s="1061"/>
    </row>
    <row r="29" spans="1:16">
      <c r="A29" s="567" t="s">
        <v>1236</v>
      </c>
      <c r="H29" s="1064"/>
      <c r="I29" s="1064"/>
      <c r="J29" s="322"/>
    </row>
    <row r="30" spans="1:16">
      <c r="D30" s="819"/>
      <c r="E30" s="819" t="s">
        <v>43</v>
      </c>
      <c r="G30" s="758" t="s">
        <v>1476</v>
      </c>
      <c r="H30" s="323"/>
      <c r="I30" s="323"/>
      <c r="J30" s="323"/>
    </row>
    <row r="31" spans="1:16" ht="12.75" customHeight="1">
      <c r="D31" s="820"/>
      <c r="E31" s="820" t="s">
        <v>44</v>
      </c>
      <c r="F31" s="558"/>
      <c r="G31" s="569" t="s">
        <v>1477</v>
      </c>
      <c r="H31" s="324"/>
      <c r="I31" s="324"/>
      <c r="J31" s="325"/>
      <c r="K31" s="53"/>
    </row>
    <row r="32" spans="1:16" ht="23.45" customHeight="1">
      <c r="A32" s="782"/>
      <c r="B32" s="783"/>
      <c r="C32" s="783" t="s">
        <v>1454</v>
      </c>
      <c r="D32" s="783"/>
      <c r="E32" s="1059" t="s">
        <v>618</v>
      </c>
      <c r="F32" s="1059"/>
      <c r="G32" s="1059"/>
      <c r="H32" s="324"/>
      <c r="I32" s="324"/>
      <c r="J32" s="325"/>
      <c r="K32" s="53"/>
    </row>
    <row r="33" spans="1:10" ht="24">
      <c r="A33" s="782"/>
      <c r="B33" s="784"/>
      <c r="C33" s="785" t="s">
        <v>1455</v>
      </c>
      <c r="D33" s="784"/>
      <c r="E33" s="1063" t="s">
        <v>619</v>
      </c>
      <c r="F33" s="1063"/>
      <c r="G33" s="786" t="s">
        <v>620</v>
      </c>
      <c r="H33" s="324"/>
      <c r="I33" s="324"/>
      <c r="J33" s="325"/>
    </row>
    <row r="34" spans="1:10" ht="21.75">
      <c r="A34" s="776" t="s">
        <v>621</v>
      </c>
      <c r="B34" s="776" t="s">
        <v>622</v>
      </c>
      <c r="C34" s="807" t="s">
        <v>623</v>
      </c>
      <c r="D34" s="807" t="s">
        <v>624</v>
      </c>
      <c r="E34" s="807" t="s">
        <v>622</v>
      </c>
      <c r="F34" s="807" t="s">
        <v>623</v>
      </c>
      <c r="G34" s="807" t="s">
        <v>624</v>
      </c>
      <c r="H34" s="324"/>
      <c r="I34" s="324"/>
      <c r="J34" s="325"/>
    </row>
    <row r="35" spans="1:10" ht="12.75" customHeight="1">
      <c r="A35" s="78" t="s">
        <v>6</v>
      </c>
      <c r="B35" s="389">
        <v>7</v>
      </c>
      <c r="C35" s="389">
        <v>7</v>
      </c>
      <c r="D35" s="389">
        <v>14</v>
      </c>
      <c r="E35" s="389">
        <v>1</v>
      </c>
      <c r="F35" s="389">
        <v>0</v>
      </c>
      <c r="G35" s="390">
        <v>7.6923076923076872E-2</v>
      </c>
      <c r="H35" s="324"/>
      <c r="I35" s="324"/>
      <c r="J35" s="325"/>
    </row>
    <row r="36" spans="1:10" ht="12.75" customHeight="1">
      <c r="A36" s="78" t="s">
        <v>7</v>
      </c>
      <c r="B36" s="389">
        <v>397</v>
      </c>
      <c r="C36" s="389">
        <v>143</v>
      </c>
      <c r="D36" s="389">
        <v>540</v>
      </c>
      <c r="E36" s="389">
        <v>25</v>
      </c>
      <c r="F36" s="389">
        <v>6</v>
      </c>
      <c r="G36" s="390">
        <v>6.0903732809430178E-2</v>
      </c>
      <c r="H36" s="324"/>
      <c r="I36" s="324"/>
      <c r="J36" s="325"/>
    </row>
    <row r="37" spans="1:10" ht="12.75" customHeight="1">
      <c r="A37" s="78" t="s">
        <v>8</v>
      </c>
      <c r="B37" s="389">
        <v>1093</v>
      </c>
      <c r="C37" s="389">
        <v>821</v>
      </c>
      <c r="D37" s="389">
        <v>1914</v>
      </c>
      <c r="E37" s="389">
        <v>5</v>
      </c>
      <c r="F37" s="389">
        <v>-22</v>
      </c>
      <c r="G37" s="390">
        <v>-8.8037286380113766E-3</v>
      </c>
      <c r="H37" s="324"/>
      <c r="I37" s="324"/>
      <c r="J37" s="325"/>
    </row>
    <row r="38" spans="1:10" ht="12.75" customHeight="1">
      <c r="A38" s="78" t="s">
        <v>9</v>
      </c>
      <c r="B38" s="389">
        <v>2146</v>
      </c>
      <c r="C38" s="389">
        <v>2025</v>
      </c>
      <c r="D38" s="389">
        <v>4171</v>
      </c>
      <c r="E38" s="389">
        <v>-15</v>
      </c>
      <c r="F38" s="389">
        <v>-11</v>
      </c>
      <c r="G38" s="390">
        <v>-6.1949011198475512E-3</v>
      </c>
      <c r="H38" s="324"/>
      <c r="I38" s="324"/>
      <c r="J38" s="325"/>
    </row>
    <row r="39" spans="1:10" ht="12.75" customHeight="1">
      <c r="A39" s="78" t="s">
        <v>10</v>
      </c>
      <c r="B39" s="389">
        <v>3213</v>
      </c>
      <c r="C39" s="389">
        <v>3273</v>
      </c>
      <c r="D39" s="389">
        <v>6486</v>
      </c>
      <c r="E39" s="389">
        <v>-15</v>
      </c>
      <c r="F39" s="389">
        <v>-10</v>
      </c>
      <c r="G39" s="390">
        <v>-3.8396559668253394E-3</v>
      </c>
      <c r="H39" s="324"/>
      <c r="I39" s="324"/>
      <c r="J39" s="325"/>
    </row>
    <row r="40" spans="1:10" ht="12.75" customHeight="1">
      <c r="A40" s="78" t="s">
        <v>11</v>
      </c>
      <c r="B40" s="389">
        <v>3829</v>
      </c>
      <c r="C40" s="389">
        <v>3811</v>
      </c>
      <c r="D40" s="389">
        <v>7640</v>
      </c>
      <c r="E40" s="389">
        <v>-2</v>
      </c>
      <c r="F40" s="389">
        <v>-30</v>
      </c>
      <c r="G40" s="390">
        <v>-4.1710114702815382E-3</v>
      </c>
      <c r="H40" s="324"/>
      <c r="I40" s="324"/>
      <c r="J40" s="325"/>
    </row>
    <row r="41" spans="1:10" ht="12.75" customHeight="1">
      <c r="A41" s="78" t="s">
        <v>12</v>
      </c>
      <c r="B41" s="389">
        <v>4089</v>
      </c>
      <c r="C41" s="389">
        <v>4209</v>
      </c>
      <c r="D41" s="389">
        <v>8298</v>
      </c>
      <c r="E41" s="389">
        <v>64</v>
      </c>
      <c r="F41" s="389">
        <v>39</v>
      </c>
      <c r="G41" s="390">
        <v>1.2568639414276994E-2</v>
      </c>
      <c r="H41" s="324"/>
      <c r="I41" s="324"/>
      <c r="J41" s="325"/>
    </row>
    <row r="42" spans="1:10">
      <c r="A42" s="78" t="s">
        <v>39</v>
      </c>
      <c r="B42" s="389">
        <v>5905</v>
      </c>
      <c r="C42" s="389">
        <v>5998</v>
      </c>
      <c r="D42" s="389">
        <v>11903</v>
      </c>
      <c r="E42" s="389">
        <v>44</v>
      </c>
      <c r="F42" s="389">
        <v>63</v>
      </c>
      <c r="G42" s="390">
        <v>9.0708714818583669E-3</v>
      </c>
      <c r="H42" s="326"/>
      <c r="I42" s="326"/>
      <c r="J42" s="327"/>
    </row>
    <row r="43" spans="1:10" ht="12.75" customHeight="1">
      <c r="A43" s="78" t="s">
        <v>40</v>
      </c>
      <c r="B43" s="389">
        <v>2318</v>
      </c>
      <c r="C43" s="389">
        <v>1442</v>
      </c>
      <c r="D43" s="389">
        <v>3760</v>
      </c>
      <c r="E43" s="389">
        <v>52</v>
      </c>
      <c r="F43" s="389">
        <v>46</v>
      </c>
      <c r="G43" s="390">
        <v>2.6761332605133914E-2</v>
      </c>
    </row>
    <row r="44" spans="1:10" ht="12.75" customHeight="1">
      <c r="A44" s="78" t="s">
        <v>41</v>
      </c>
      <c r="B44" s="389">
        <v>170</v>
      </c>
      <c r="C44" s="389">
        <v>57</v>
      </c>
      <c r="D44" s="389">
        <v>227</v>
      </c>
      <c r="E44" s="389">
        <v>9</v>
      </c>
      <c r="F44" s="389">
        <v>6</v>
      </c>
      <c r="G44" s="390">
        <v>7.0754716981132004E-2</v>
      </c>
    </row>
    <row r="45" spans="1:10" ht="12.75" customHeight="1">
      <c r="A45" s="78" t="s">
        <v>42</v>
      </c>
      <c r="B45" s="389">
        <v>0</v>
      </c>
      <c r="C45" s="389">
        <v>3</v>
      </c>
      <c r="D45" s="389">
        <v>3</v>
      </c>
      <c r="E45" s="389">
        <v>0</v>
      </c>
      <c r="F45" s="389">
        <v>2</v>
      </c>
      <c r="G45" s="390">
        <v>2</v>
      </c>
    </row>
    <row r="46" spans="1:10" ht="24">
      <c r="A46" s="787" t="s">
        <v>625</v>
      </c>
      <c r="B46" s="788">
        <v>23167</v>
      </c>
      <c r="C46" s="788">
        <v>21789</v>
      </c>
      <c r="D46" s="788">
        <v>44956</v>
      </c>
      <c r="E46" s="788">
        <v>168</v>
      </c>
      <c r="F46" s="788">
        <v>89</v>
      </c>
      <c r="G46" s="789">
        <v>5.7495693415960947E-3</v>
      </c>
      <c r="H46" s="185"/>
      <c r="I46" s="185"/>
      <c r="J46" s="185"/>
    </row>
    <row r="47" spans="1:10" ht="12.75" customHeight="1">
      <c r="A47" s="33" t="s">
        <v>1347</v>
      </c>
      <c r="H47" s="185"/>
      <c r="I47" s="185"/>
      <c r="J47" s="185"/>
    </row>
    <row r="48" spans="1:10" ht="12.75" customHeight="1">
      <c r="B48" s="185"/>
      <c r="C48" s="185"/>
      <c r="D48" s="185"/>
      <c r="E48" s="185"/>
      <c r="F48" s="185"/>
      <c r="G48" s="185"/>
      <c r="H48" s="185"/>
      <c r="I48" s="185"/>
      <c r="J48" s="185"/>
    </row>
    <row r="49" spans="1:16">
      <c r="A49" s="657" t="s">
        <v>93</v>
      </c>
      <c r="P49" s="888" t="s">
        <v>915</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87"/>
      <c r="L62" s="1083"/>
      <c r="M62" s="1083"/>
      <c r="N62" s="1083"/>
      <c r="O62" s="205"/>
      <c r="P62" s="205"/>
    </row>
    <row r="63" spans="1:16" ht="12.75" customHeight="1">
      <c r="J63" s="205"/>
      <c r="K63" s="1088"/>
      <c r="L63" s="315"/>
      <c r="M63" s="342"/>
      <c r="N63" s="1085"/>
      <c r="O63" s="205"/>
      <c r="P63" s="205"/>
    </row>
    <row r="64" spans="1:16" ht="12.75" customHeight="1">
      <c r="J64" s="205"/>
      <c r="K64" s="1088"/>
      <c r="L64" s="343"/>
      <c r="M64" s="344"/>
      <c r="N64" s="1086"/>
      <c r="O64" s="205"/>
      <c r="P64" s="205"/>
    </row>
    <row r="65" spans="1:16" ht="12.75" customHeight="1">
      <c r="J65" s="205"/>
      <c r="K65" s="345"/>
      <c r="L65" s="346"/>
      <c r="M65" s="346"/>
      <c r="N65" s="347"/>
      <c r="O65" s="205"/>
      <c r="P65" s="205"/>
    </row>
    <row r="66" spans="1:16" ht="12.75" customHeight="1">
      <c r="J66" s="205"/>
      <c r="K66" s="205"/>
      <c r="L66" s="346"/>
      <c r="M66" s="346"/>
      <c r="N66" s="347"/>
      <c r="O66" s="205"/>
      <c r="P66" s="205"/>
    </row>
    <row r="67" spans="1:16" ht="12.75" customHeight="1">
      <c r="J67" s="205"/>
      <c r="K67" s="345"/>
      <c r="L67" s="346"/>
      <c r="M67" s="346"/>
      <c r="N67" s="347"/>
      <c r="O67" s="205"/>
      <c r="P67" s="205"/>
    </row>
    <row r="68" spans="1:16" ht="12.75" customHeight="1">
      <c r="J68" s="205"/>
      <c r="K68" s="205"/>
      <c r="L68" s="346"/>
      <c r="M68" s="346"/>
      <c r="N68" s="347"/>
      <c r="O68" s="205"/>
      <c r="P68" s="205"/>
    </row>
    <row r="69" spans="1:16" ht="12.75" customHeight="1">
      <c r="J69" s="205"/>
      <c r="K69" s="345"/>
      <c r="L69" s="346"/>
      <c r="M69" s="346"/>
      <c r="N69" s="347"/>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627</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3">
    <mergeCell ref="J4:J6"/>
    <mergeCell ref="L4:O4"/>
    <mergeCell ref="E4:G4"/>
    <mergeCell ref="A11:C11"/>
    <mergeCell ref="A5:C5"/>
    <mergeCell ref="A6:C6"/>
    <mergeCell ref="A7:C7"/>
    <mergeCell ref="A10:C10"/>
    <mergeCell ref="A8:C8"/>
    <mergeCell ref="I4:I6"/>
    <mergeCell ref="N63:N64"/>
    <mergeCell ref="H28:J28"/>
    <mergeCell ref="H29:I29"/>
    <mergeCell ref="E32:G32"/>
    <mergeCell ref="E33:F33"/>
    <mergeCell ref="K62:K64"/>
    <mergeCell ref="S8:U8"/>
    <mergeCell ref="S9:U9"/>
    <mergeCell ref="S10:U10"/>
    <mergeCell ref="A12:C12"/>
    <mergeCell ref="L62:N62"/>
    <mergeCell ref="A13:C13"/>
    <mergeCell ref="D9:G9"/>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5" t="s">
        <v>1225</v>
      </c>
      <c r="AQ1" s="141" t="str">
        <f>Naslovnica!A20</f>
        <v>Kolovoz 2020.</v>
      </c>
    </row>
    <row r="2" spans="1:43" ht="12.75" customHeight="1">
      <c r="A2" s="594" t="s">
        <v>1337</v>
      </c>
      <c r="G2" s="558"/>
      <c r="AQ2" s="569" t="str">
        <f>Naslovnica!A24</f>
        <v>August 2020</v>
      </c>
    </row>
    <row r="3" spans="1:43" ht="12.75" customHeight="1">
      <c r="AQ3" s="25"/>
    </row>
    <row r="4" spans="1:43" ht="12.75" customHeight="1">
      <c r="A4" s="345"/>
      <c r="B4" s="948"/>
      <c r="C4" s="948"/>
      <c r="D4" s="948"/>
      <c r="E4" s="948"/>
      <c r="F4" s="948"/>
      <c r="G4" s="948"/>
      <c r="H4" s="948"/>
      <c r="I4" s="948"/>
      <c r="J4" s="948"/>
      <c r="K4" s="948"/>
      <c r="L4" s="948"/>
      <c r="M4" s="948"/>
      <c r="N4" s="948"/>
      <c r="O4" s="948"/>
      <c r="P4" s="948"/>
      <c r="Q4" s="948"/>
      <c r="R4" s="948"/>
      <c r="S4" s="948"/>
      <c r="T4" s="948"/>
      <c r="U4" s="948"/>
      <c r="V4" s="948"/>
      <c r="W4" s="948"/>
      <c r="X4" s="948"/>
      <c r="Y4" s="948"/>
      <c r="Z4" s="948"/>
      <c r="AA4" s="948"/>
      <c r="AB4" s="948"/>
      <c r="AC4" s="948"/>
      <c r="AD4" s="948"/>
      <c r="AE4" s="948"/>
      <c r="AF4" s="948"/>
      <c r="AG4" s="948"/>
      <c r="AH4" s="948"/>
      <c r="AI4" s="948"/>
      <c r="AJ4" s="948"/>
      <c r="AK4" s="948"/>
      <c r="AL4" s="948"/>
      <c r="AM4" s="948"/>
      <c r="AN4" s="948"/>
      <c r="AO4" s="948"/>
      <c r="AP4" s="273"/>
      <c r="AQ4" s="25" t="s">
        <v>487</v>
      </c>
    </row>
    <row r="5" spans="1:43" ht="48.75" customHeight="1">
      <c r="A5" s="1077" t="s">
        <v>628</v>
      </c>
      <c r="B5" s="1047" t="s">
        <v>1215</v>
      </c>
      <c r="C5" s="1047"/>
      <c r="D5" s="1047" t="s">
        <v>1194</v>
      </c>
      <c r="E5" s="1047"/>
      <c r="F5" s="1047" t="s">
        <v>1216</v>
      </c>
      <c r="G5" s="1047"/>
      <c r="H5" s="1079" t="s">
        <v>1217</v>
      </c>
      <c r="I5" s="1079"/>
      <c r="J5" s="1047" t="s">
        <v>220</v>
      </c>
      <c r="K5" s="1047"/>
      <c r="L5" s="1047" t="s">
        <v>221</v>
      </c>
      <c r="M5" s="1047"/>
      <c r="N5" s="1047" t="s">
        <v>222</v>
      </c>
      <c r="O5" s="1047"/>
      <c r="P5" s="1047" t="s">
        <v>226</v>
      </c>
      <c r="Q5" s="1047"/>
      <c r="R5" s="1047" t="s">
        <v>223</v>
      </c>
      <c r="S5" s="1047"/>
      <c r="T5" s="1047" t="s">
        <v>1218</v>
      </c>
      <c r="U5" s="1047"/>
      <c r="V5" s="1047" t="s">
        <v>1219</v>
      </c>
      <c r="W5" s="1047"/>
      <c r="X5" s="1047" t="s">
        <v>727</v>
      </c>
      <c r="Y5" s="1047"/>
      <c r="Z5" s="1047" t="s">
        <v>225</v>
      </c>
      <c r="AA5" s="1047"/>
      <c r="AB5" s="1047" t="s">
        <v>1220</v>
      </c>
      <c r="AC5" s="1047"/>
      <c r="AD5" s="1047" t="s">
        <v>1221</v>
      </c>
      <c r="AE5" s="1047"/>
      <c r="AF5" s="1047" t="s">
        <v>1222</v>
      </c>
      <c r="AG5" s="1047"/>
      <c r="AH5" s="1047" t="s">
        <v>276</v>
      </c>
      <c r="AI5" s="1047"/>
      <c r="AJ5" s="1047" t="s">
        <v>274</v>
      </c>
      <c r="AK5" s="1047"/>
      <c r="AL5" s="1047" t="s">
        <v>1223</v>
      </c>
      <c r="AM5" s="1047"/>
      <c r="AN5" s="1047" t="s">
        <v>1224</v>
      </c>
      <c r="AO5" s="1047"/>
      <c r="AP5" s="1047" t="s">
        <v>486</v>
      </c>
      <c r="AQ5" s="1047"/>
    </row>
    <row r="6" spans="1:43">
      <c r="A6" s="1077"/>
      <c r="B6" s="777" t="s">
        <v>31</v>
      </c>
      <c r="C6" s="777" t="s">
        <v>32</v>
      </c>
      <c r="D6" s="777" t="s">
        <v>31</v>
      </c>
      <c r="E6" s="777" t="s">
        <v>32</v>
      </c>
      <c r="F6" s="777" t="s">
        <v>31</v>
      </c>
      <c r="G6" s="777" t="s">
        <v>32</v>
      </c>
      <c r="H6" s="777" t="s">
        <v>31</v>
      </c>
      <c r="I6" s="777" t="s">
        <v>32</v>
      </c>
      <c r="J6" s="777" t="s">
        <v>32</v>
      </c>
      <c r="K6" s="777" t="s">
        <v>32</v>
      </c>
      <c r="L6" s="777" t="s">
        <v>31</v>
      </c>
      <c r="M6" s="777" t="s">
        <v>32</v>
      </c>
      <c r="N6" s="777" t="s">
        <v>31</v>
      </c>
      <c r="O6" s="777" t="s">
        <v>32</v>
      </c>
      <c r="P6" s="777" t="s">
        <v>31</v>
      </c>
      <c r="Q6" s="777" t="s">
        <v>32</v>
      </c>
      <c r="R6" s="777" t="s">
        <v>31</v>
      </c>
      <c r="S6" s="777" t="s">
        <v>32</v>
      </c>
      <c r="T6" s="777" t="s">
        <v>31</v>
      </c>
      <c r="U6" s="777" t="s">
        <v>32</v>
      </c>
      <c r="V6" s="777" t="s">
        <v>31</v>
      </c>
      <c r="W6" s="777" t="s">
        <v>32</v>
      </c>
      <c r="X6" s="777" t="s">
        <v>31</v>
      </c>
      <c r="Y6" s="777" t="s">
        <v>32</v>
      </c>
      <c r="Z6" s="777" t="s">
        <v>31</v>
      </c>
      <c r="AA6" s="777" t="s">
        <v>32</v>
      </c>
      <c r="AB6" s="777" t="s">
        <v>31</v>
      </c>
      <c r="AC6" s="777" t="s">
        <v>32</v>
      </c>
      <c r="AD6" s="777" t="s">
        <v>31</v>
      </c>
      <c r="AE6" s="777" t="s">
        <v>32</v>
      </c>
      <c r="AF6" s="777" t="s">
        <v>31</v>
      </c>
      <c r="AG6" s="777" t="s">
        <v>32</v>
      </c>
      <c r="AH6" s="777" t="s">
        <v>31</v>
      </c>
      <c r="AI6" s="777" t="s">
        <v>32</v>
      </c>
      <c r="AJ6" s="777" t="s">
        <v>31</v>
      </c>
      <c r="AK6" s="777" t="s">
        <v>32</v>
      </c>
      <c r="AL6" s="777" t="s">
        <v>31</v>
      </c>
      <c r="AM6" s="777" t="s">
        <v>32</v>
      </c>
      <c r="AN6" s="777" t="s">
        <v>31</v>
      </c>
      <c r="AO6" s="777" t="s">
        <v>32</v>
      </c>
      <c r="AP6" s="777" t="s">
        <v>31</v>
      </c>
      <c r="AQ6" s="777" t="s">
        <v>32</v>
      </c>
    </row>
    <row r="7" spans="1:43">
      <c r="A7" s="1077"/>
      <c r="B7" s="778" t="s">
        <v>29</v>
      </c>
      <c r="C7" s="778" t="s">
        <v>30</v>
      </c>
      <c r="D7" s="778" t="s">
        <v>29</v>
      </c>
      <c r="E7" s="778" t="s">
        <v>30</v>
      </c>
      <c r="F7" s="778" t="s">
        <v>29</v>
      </c>
      <c r="G7" s="778" t="s">
        <v>30</v>
      </c>
      <c r="H7" s="778" t="s">
        <v>29</v>
      </c>
      <c r="I7" s="778" t="s">
        <v>30</v>
      </c>
      <c r="J7" s="778" t="s">
        <v>30</v>
      </c>
      <c r="K7" s="778" t="s">
        <v>30</v>
      </c>
      <c r="L7" s="778" t="s">
        <v>29</v>
      </c>
      <c r="M7" s="778" t="s">
        <v>30</v>
      </c>
      <c r="N7" s="778" t="s">
        <v>29</v>
      </c>
      <c r="O7" s="778" t="s">
        <v>30</v>
      </c>
      <c r="P7" s="778" t="s">
        <v>29</v>
      </c>
      <c r="Q7" s="778" t="s">
        <v>30</v>
      </c>
      <c r="R7" s="778" t="s">
        <v>29</v>
      </c>
      <c r="S7" s="778" t="s">
        <v>30</v>
      </c>
      <c r="T7" s="778" t="s">
        <v>29</v>
      </c>
      <c r="U7" s="778" t="s">
        <v>30</v>
      </c>
      <c r="V7" s="778" t="s">
        <v>29</v>
      </c>
      <c r="W7" s="778" t="s">
        <v>30</v>
      </c>
      <c r="X7" s="778" t="s">
        <v>29</v>
      </c>
      <c r="Y7" s="778" t="s">
        <v>30</v>
      </c>
      <c r="Z7" s="778" t="s">
        <v>29</v>
      </c>
      <c r="AA7" s="778" t="s">
        <v>30</v>
      </c>
      <c r="AB7" s="778" t="s">
        <v>29</v>
      </c>
      <c r="AC7" s="778" t="s">
        <v>30</v>
      </c>
      <c r="AD7" s="778" t="s">
        <v>29</v>
      </c>
      <c r="AE7" s="778" t="s">
        <v>30</v>
      </c>
      <c r="AF7" s="778" t="s">
        <v>29</v>
      </c>
      <c r="AG7" s="778" t="s">
        <v>30</v>
      </c>
      <c r="AH7" s="778" t="s">
        <v>29</v>
      </c>
      <c r="AI7" s="778" t="s">
        <v>30</v>
      </c>
      <c r="AJ7" s="778" t="s">
        <v>29</v>
      </c>
      <c r="AK7" s="778" t="s">
        <v>30</v>
      </c>
      <c r="AL7" s="778" t="s">
        <v>29</v>
      </c>
      <c r="AM7" s="778" t="s">
        <v>30</v>
      </c>
      <c r="AN7" s="778" t="s">
        <v>29</v>
      </c>
      <c r="AO7" s="778" t="s">
        <v>30</v>
      </c>
      <c r="AP7" s="778" t="s">
        <v>29</v>
      </c>
      <c r="AQ7" s="778" t="s">
        <v>30</v>
      </c>
    </row>
    <row r="8" spans="1:43" ht="18">
      <c r="A8" s="378" t="s">
        <v>488</v>
      </c>
      <c r="B8" s="402">
        <v>1888.5456399999998</v>
      </c>
      <c r="C8" s="403">
        <v>8.8985470079836801E-2</v>
      </c>
      <c r="D8" s="402">
        <v>1244.0122900000001</v>
      </c>
      <c r="E8" s="403">
        <v>5.5649186922459695E-2</v>
      </c>
      <c r="F8" s="402">
        <v>924.53155000000004</v>
      </c>
      <c r="G8" s="403">
        <v>3.6026233525677943E-2</v>
      </c>
      <c r="H8" s="402">
        <v>3559.0304900000001</v>
      </c>
      <c r="I8" s="403">
        <v>4.1172030198015255E-2</v>
      </c>
      <c r="J8" s="402">
        <v>433.99928000000006</v>
      </c>
      <c r="K8" s="403">
        <v>8.6578922174815887E-2</v>
      </c>
      <c r="L8" s="402">
        <v>10152.78585</v>
      </c>
      <c r="M8" s="403">
        <v>6.8042836836178636E-2</v>
      </c>
      <c r="N8" s="402">
        <v>3082.3298999999997</v>
      </c>
      <c r="O8" s="403">
        <v>3.5260269908940003E-2</v>
      </c>
      <c r="P8" s="402">
        <v>2483.6559099999999</v>
      </c>
      <c r="Q8" s="403">
        <v>0.12376041056266063</v>
      </c>
      <c r="R8" s="402">
        <v>3811.0351499999997</v>
      </c>
      <c r="S8" s="403">
        <v>5.4335853804060891E-2</v>
      </c>
      <c r="T8" s="402">
        <v>1750.1387400000001</v>
      </c>
      <c r="U8" s="403">
        <v>5.7686178539982341E-2</v>
      </c>
      <c r="V8" s="402">
        <v>2263.7381700000001</v>
      </c>
      <c r="W8" s="403">
        <v>6.8122746331855319E-2</v>
      </c>
      <c r="X8" s="402">
        <v>1032.6284800000001</v>
      </c>
      <c r="Y8" s="403">
        <v>2.9633690809193938E-2</v>
      </c>
      <c r="Z8" s="402">
        <v>16062.55134</v>
      </c>
      <c r="AA8" s="403">
        <v>7.7490487327247198E-2</v>
      </c>
      <c r="AB8" s="402">
        <v>14297.17491</v>
      </c>
      <c r="AC8" s="403">
        <v>9.1849033528007606E-2</v>
      </c>
      <c r="AD8" s="402">
        <v>1677.68694</v>
      </c>
      <c r="AE8" s="403">
        <v>5.3830613189647561E-2</v>
      </c>
      <c r="AF8" s="402">
        <v>323.44208000000003</v>
      </c>
      <c r="AG8" s="403">
        <v>0.17676372877080945</v>
      </c>
      <c r="AH8" s="402">
        <v>169.64039000000002</v>
      </c>
      <c r="AI8" s="403">
        <v>0.1823493462112695</v>
      </c>
      <c r="AJ8" s="402">
        <v>1430.7484099999999</v>
      </c>
      <c r="AK8" s="403">
        <v>4.1285101955358464E-2</v>
      </c>
      <c r="AL8" s="402">
        <v>1750.5527299999999</v>
      </c>
      <c r="AM8" s="403">
        <v>5.4913092734168438E-2</v>
      </c>
      <c r="AN8" s="402">
        <v>2463.73477</v>
      </c>
      <c r="AO8" s="403">
        <v>4.8304206307017268E-2</v>
      </c>
      <c r="AP8" s="402">
        <v>70801.963019999996</v>
      </c>
      <c r="AQ8" s="403">
        <v>6.4344657490666965E-2</v>
      </c>
    </row>
    <row r="9" spans="1:43" ht="18">
      <c r="A9" s="378" t="s">
        <v>489</v>
      </c>
      <c r="B9" s="402">
        <v>32.470259999999996</v>
      </c>
      <c r="C9" s="403">
        <v>1.5299505018658279E-3</v>
      </c>
      <c r="D9" s="402">
        <v>46.919959999999996</v>
      </c>
      <c r="E9" s="403">
        <v>2.098900184044268E-3</v>
      </c>
      <c r="F9" s="402">
        <v>60.445610000000002</v>
      </c>
      <c r="G9" s="403">
        <v>2.3553849097546252E-3</v>
      </c>
      <c r="H9" s="402">
        <v>174.43450000000001</v>
      </c>
      <c r="I9" s="403">
        <v>2.017915418750934E-3</v>
      </c>
      <c r="J9" s="402">
        <v>1.6238299999999999</v>
      </c>
      <c r="K9" s="403">
        <v>3.2393936504947944E-4</v>
      </c>
      <c r="L9" s="402">
        <v>283.71474999999998</v>
      </c>
      <c r="M9" s="403">
        <v>1.901424567353325E-3</v>
      </c>
      <c r="N9" s="402">
        <v>208.72334000000001</v>
      </c>
      <c r="O9" s="403">
        <v>2.3876877373494166E-3</v>
      </c>
      <c r="P9" s="402">
        <v>21.502839999999999</v>
      </c>
      <c r="Q9" s="403">
        <v>1.0714851022431693E-3</v>
      </c>
      <c r="R9" s="402">
        <v>29.56793</v>
      </c>
      <c r="S9" s="403">
        <v>4.2156491833162605E-4</v>
      </c>
      <c r="T9" s="402">
        <v>144.82622000000001</v>
      </c>
      <c r="U9" s="403">
        <v>4.7736050824123584E-3</v>
      </c>
      <c r="V9" s="402">
        <v>23.36825</v>
      </c>
      <c r="W9" s="403">
        <v>7.032215068270806E-4</v>
      </c>
      <c r="X9" s="402">
        <v>4.9681600000000001</v>
      </c>
      <c r="Y9" s="403">
        <v>1.4257297777667816E-4</v>
      </c>
      <c r="Z9" s="402">
        <v>87.765910000000005</v>
      </c>
      <c r="AA9" s="403">
        <v>4.2340864739731431E-4</v>
      </c>
      <c r="AB9" s="402">
        <v>62.786059999999999</v>
      </c>
      <c r="AC9" s="403">
        <v>4.0335513598549781E-4</v>
      </c>
      <c r="AD9" s="402">
        <v>149.58968999999999</v>
      </c>
      <c r="AE9" s="403">
        <v>4.7997660037511465E-3</v>
      </c>
      <c r="AF9" s="402">
        <v>0.91927000000000003</v>
      </c>
      <c r="AG9" s="403">
        <v>5.0238853567582172E-4</v>
      </c>
      <c r="AH9" s="402">
        <v>1.0127000000000002</v>
      </c>
      <c r="AI9" s="403">
        <v>1.0885684883662E-3</v>
      </c>
      <c r="AJ9" s="402">
        <v>39.574489999999997</v>
      </c>
      <c r="AK9" s="403">
        <v>1.1419456020792041E-3</v>
      </c>
      <c r="AL9" s="402">
        <v>201.75264999999999</v>
      </c>
      <c r="AM9" s="403">
        <v>6.3287793557719497E-3</v>
      </c>
      <c r="AN9" s="402">
        <v>235.33651</v>
      </c>
      <c r="AO9" s="403">
        <v>4.61402885937005E-3</v>
      </c>
      <c r="AP9" s="402">
        <v>1811.3029300000001</v>
      </c>
      <c r="AQ9" s="403">
        <v>1.6461078432213718E-3</v>
      </c>
    </row>
    <row r="10" spans="1:43" ht="27">
      <c r="A10" s="378" t="s">
        <v>490</v>
      </c>
      <c r="B10" s="402">
        <v>19332.678059999998</v>
      </c>
      <c r="C10" s="403">
        <v>0.91092712224378503</v>
      </c>
      <c r="D10" s="402">
        <v>21091.388879999999</v>
      </c>
      <c r="E10" s="403">
        <v>0.94349441052339411</v>
      </c>
      <c r="F10" s="402">
        <v>24709.83252</v>
      </c>
      <c r="G10" s="403">
        <v>0.9628683810151325</v>
      </c>
      <c r="H10" s="402">
        <v>82828.753970000005</v>
      </c>
      <c r="I10" s="403">
        <v>0.95819015018239306</v>
      </c>
      <c r="J10" s="402">
        <v>4580.9375</v>
      </c>
      <c r="K10" s="403">
        <v>0.91385550524460679</v>
      </c>
      <c r="L10" s="402">
        <v>138964.30209000001</v>
      </c>
      <c r="M10" s="403">
        <v>0.93132323215143042</v>
      </c>
      <c r="N10" s="402">
        <v>84242.005959999995</v>
      </c>
      <c r="O10" s="403">
        <v>0.96368525245144343</v>
      </c>
      <c r="P10" s="402">
        <v>17607.379929999999</v>
      </c>
      <c r="Q10" s="403">
        <v>0.87737458328901563</v>
      </c>
      <c r="R10" s="402">
        <v>66509.710390000007</v>
      </c>
      <c r="S10" s="403">
        <v>0.94826254759195028</v>
      </c>
      <c r="T10" s="402">
        <v>28475.591339999999</v>
      </c>
      <c r="U10" s="403">
        <v>0.93858161557569708</v>
      </c>
      <c r="V10" s="402">
        <v>31009.105199999998</v>
      </c>
      <c r="W10" s="403">
        <v>0.93315801072410043</v>
      </c>
      <c r="X10" s="402">
        <v>33834.031060000001</v>
      </c>
      <c r="Y10" s="403">
        <v>0.97094670026988228</v>
      </c>
      <c r="Z10" s="402">
        <v>191654.60490000001</v>
      </c>
      <c r="AA10" s="403">
        <v>0.92459836658875516</v>
      </c>
      <c r="AB10" s="402">
        <v>141675.92900999999</v>
      </c>
      <c r="AC10" s="403">
        <v>0.91016562612306429</v>
      </c>
      <c r="AD10" s="402">
        <v>29379.689989999999</v>
      </c>
      <c r="AE10" s="403">
        <v>0.94268286280123892</v>
      </c>
      <c r="AF10" s="402">
        <v>1507.8411000000001</v>
      </c>
      <c r="AG10" s="403">
        <v>0.82404743139754399</v>
      </c>
      <c r="AH10" s="402">
        <v>760.44703000000004</v>
      </c>
      <c r="AI10" s="403">
        <v>0.81741747203482396</v>
      </c>
      <c r="AJ10" s="402">
        <v>33217.487629999996</v>
      </c>
      <c r="AK10" s="403">
        <v>0.9585104927744833</v>
      </c>
      <c r="AL10" s="402">
        <v>29962.165350000003</v>
      </c>
      <c r="AM10" s="403">
        <v>0.93988323584005296</v>
      </c>
      <c r="AN10" s="402">
        <v>48361.649060000003</v>
      </c>
      <c r="AO10" s="403">
        <v>0.94818285717573725</v>
      </c>
      <c r="AP10" s="402">
        <v>1029705.53097</v>
      </c>
      <c r="AQ10" s="403">
        <v>0.93579396503164947</v>
      </c>
    </row>
    <row r="11" spans="1:43" ht="18.75">
      <c r="A11" s="378" t="s">
        <v>491</v>
      </c>
      <c r="B11" s="404">
        <v>16113.344939999999</v>
      </c>
      <c r="C11" s="405">
        <v>0.75923691949772509</v>
      </c>
      <c r="D11" s="404">
        <v>17625.764320000002</v>
      </c>
      <c r="E11" s="405">
        <v>0.78846443976441805</v>
      </c>
      <c r="F11" s="404">
        <v>20937.572949999998</v>
      </c>
      <c r="G11" s="405">
        <v>0.81587469087195297</v>
      </c>
      <c r="H11" s="404">
        <v>69217.627720000004</v>
      </c>
      <c r="I11" s="405">
        <v>0.80073218443341232</v>
      </c>
      <c r="J11" s="404">
        <v>4489.6050599999999</v>
      </c>
      <c r="K11" s="405">
        <v>0.89563551138932662</v>
      </c>
      <c r="L11" s="404">
        <v>115648.98075</v>
      </c>
      <c r="M11" s="405">
        <v>0.77506655254061263</v>
      </c>
      <c r="N11" s="404">
        <v>70472.265629999994</v>
      </c>
      <c r="O11" s="405">
        <v>0.80616649996105727</v>
      </c>
      <c r="P11" s="404">
        <v>14233.43233</v>
      </c>
      <c r="Q11" s="405">
        <v>0.70925099639774469</v>
      </c>
      <c r="R11" s="404">
        <v>37033.951460000004</v>
      </c>
      <c r="S11" s="405">
        <v>0.52801175877825424</v>
      </c>
      <c r="T11" s="404">
        <v>20677.225719999999</v>
      </c>
      <c r="U11" s="405">
        <v>0.68154033010859172</v>
      </c>
      <c r="V11" s="404">
        <v>24748.655179999998</v>
      </c>
      <c r="W11" s="405">
        <v>0.74476208477842509</v>
      </c>
      <c r="X11" s="404">
        <v>23243.524879999997</v>
      </c>
      <c r="Y11" s="405">
        <v>0.66702734134325492</v>
      </c>
      <c r="Z11" s="404">
        <v>109329.28116</v>
      </c>
      <c r="AA11" s="405">
        <v>0.52743671269261927</v>
      </c>
      <c r="AB11" s="404">
        <v>79520.37083</v>
      </c>
      <c r="AC11" s="405">
        <v>0.51086100943030766</v>
      </c>
      <c r="AD11" s="404">
        <v>21325.828249999999</v>
      </c>
      <c r="AE11" s="405">
        <v>0.68426497465290426</v>
      </c>
      <c r="AF11" s="404">
        <v>1201.2660100000001</v>
      </c>
      <c r="AG11" s="405">
        <v>0.65650164991899773</v>
      </c>
      <c r="AH11" s="404">
        <v>672.9113000000001</v>
      </c>
      <c r="AI11" s="405">
        <v>0.72332382407972196</v>
      </c>
      <c r="AJ11" s="404">
        <v>30324.579719999998</v>
      </c>
      <c r="AK11" s="405">
        <v>0.87503390305609052</v>
      </c>
      <c r="AL11" s="404">
        <v>21873.95578</v>
      </c>
      <c r="AM11" s="405">
        <v>0.68616417067896029</v>
      </c>
      <c r="AN11" s="404">
        <v>39584.978240000004</v>
      </c>
      <c r="AO11" s="405">
        <v>0.77610665679071833</v>
      </c>
      <c r="AP11" s="404">
        <v>738275.12222999998</v>
      </c>
      <c r="AQ11" s="405">
        <v>0.67094269491300385</v>
      </c>
    </row>
    <row r="12" spans="1:43" ht="19.5">
      <c r="A12" s="385" t="s">
        <v>492</v>
      </c>
      <c r="B12" s="404">
        <v>4292.2264000000005</v>
      </c>
      <c r="C12" s="405">
        <v>0.20224334313312423</v>
      </c>
      <c r="D12" s="404">
        <v>4803.1304400000008</v>
      </c>
      <c r="E12" s="405">
        <v>0.21486146545104962</v>
      </c>
      <c r="F12" s="404">
        <v>5874.53881</v>
      </c>
      <c r="G12" s="405">
        <v>0.22891323397748645</v>
      </c>
      <c r="H12" s="404">
        <v>18862.733489999999</v>
      </c>
      <c r="I12" s="405">
        <v>0.2182102780657531</v>
      </c>
      <c r="J12" s="404">
        <v>215.32729</v>
      </c>
      <c r="K12" s="405">
        <v>4.2955842422190214E-2</v>
      </c>
      <c r="L12" s="404">
        <v>31310.41762</v>
      </c>
      <c r="M12" s="405">
        <v>0.20983892193395101</v>
      </c>
      <c r="N12" s="404">
        <v>19200.23632</v>
      </c>
      <c r="O12" s="405">
        <v>0.21964083564145193</v>
      </c>
      <c r="P12" s="404">
        <v>4075.2146699999998</v>
      </c>
      <c r="Q12" s="405">
        <v>0.20306767884371613</v>
      </c>
      <c r="R12" s="404">
        <v>8245.6875500000006</v>
      </c>
      <c r="S12" s="405">
        <v>0.1175629338477146</v>
      </c>
      <c r="T12" s="404">
        <v>5428.2969499999999</v>
      </c>
      <c r="U12" s="405">
        <v>0.17892164767791013</v>
      </c>
      <c r="V12" s="404">
        <v>7401.0178900000001</v>
      </c>
      <c r="W12" s="405">
        <v>0.22271907193135904</v>
      </c>
      <c r="X12" s="404">
        <v>3244.0402300000001</v>
      </c>
      <c r="Y12" s="405">
        <v>9.3095326160679184E-2</v>
      </c>
      <c r="Z12" s="404">
        <v>23727.295620000001</v>
      </c>
      <c r="AA12" s="405">
        <v>0.11446747541112968</v>
      </c>
      <c r="AB12" s="404">
        <v>17526.854079999997</v>
      </c>
      <c r="AC12" s="405">
        <v>0.11259739201402948</v>
      </c>
      <c r="AD12" s="404">
        <v>5576.4798000000001</v>
      </c>
      <c r="AE12" s="405">
        <v>0.17892809434022489</v>
      </c>
      <c r="AF12" s="404">
        <v>383.95069000000001</v>
      </c>
      <c r="AG12" s="405">
        <v>0.20983217653227165</v>
      </c>
      <c r="AH12" s="404">
        <v>106.58345</v>
      </c>
      <c r="AI12" s="405">
        <v>0.11456836679308229</v>
      </c>
      <c r="AJ12" s="404">
        <v>5164.0762999999997</v>
      </c>
      <c r="AK12" s="405">
        <v>0.14901251335358837</v>
      </c>
      <c r="AL12" s="404">
        <v>5687.5255999999999</v>
      </c>
      <c r="AM12" s="405">
        <v>0.17841200401930024</v>
      </c>
      <c r="AN12" s="404">
        <v>6194.1284100000003</v>
      </c>
      <c r="AO12" s="405">
        <v>0.12144264076315198</v>
      </c>
      <c r="AP12" s="404">
        <v>177319.76160999999</v>
      </c>
      <c r="AQ12" s="405">
        <v>0.16114778235596675</v>
      </c>
    </row>
    <row r="13" spans="1:43" ht="19.5">
      <c r="A13" s="385" t="s">
        <v>493</v>
      </c>
      <c r="B13" s="404">
        <v>10926.147369999999</v>
      </c>
      <c r="C13" s="405">
        <v>0.51482386196450225</v>
      </c>
      <c r="D13" s="404">
        <v>11621.599990000001</v>
      </c>
      <c r="E13" s="405">
        <v>0.51987636728377151</v>
      </c>
      <c r="F13" s="404">
        <v>13403.08158</v>
      </c>
      <c r="G13" s="405">
        <v>0.52227806283603029</v>
      </c>
      <c r="H13" s="404">
        <v>46109.762929999997</v>
      </c>
      <c r="I13" s="405">
        <v>0.53341283731943645</v>
      </c>
      <c r="J13" s="404">
        <v>4257.2780000000002</v>
      </c>
      <c r="K13" s="405">
        <v>0.84928836895433513</v>
      </c>
      <c r="L13" s="404">
        <v>77485.784360000005</v>
      </c>
      <c r="M13" s="405">
        <v>0.51930107265394576</v>
      </c>
      <c r="N13" s="404">
        <v>46568.339310000003</v>
      </c>
      <c r="O13" s="405">
        <v>0.53271786815606625</v>
      </c>
      <c r="P13" s="404">
        <v>9602.1338200000009</v>
      </c>
      <c r="Q13" s="405">
        <v>0.47847369639895448</v>
      </c>
      <c r="R13" s="404">
        <v>23761.31998</v>
      </c>
      <c r="S13" s="405">
        <v>0.33877714526584496</v>
      </c>
      <c r="T13" s="404">
        <v>14903.456259999999</v>
      </c>
      <c r="U13" s="405">
        <v>0.49123159154638074</v>
      </c>
      <c r="V13" s="404">
        <v>16573.637790000001</v>
      </c>
      <c r="W13" s="405">
        <v>0.49875102073497357</v>
      </c>
      <c r="X13" s="404">
        <v>16634.92295</v>
      </c>
      <c r="Y13" s="405">
        <v>0.47737804339375212</v>
      </c>
      <c r="Z13" s="404">
        <v>67911.004209999999</v>
      </c>
      <c r="AA13" s="405">
        <v>0.32762272317292007</v>
      </c>
      <c r="AB13" s="404">
        <v>49561.782780000001</v>
      </c>
      <c r="AC13" s="405">
        <v>0.31839869603078458</v>
      </c>
      <c r="AD13" s="404">
        <v>15457.025800000001</v>
      </c>
      <c r="AE13" s="405">
        <v>0.49595735477454617</v>
      </c>
      <c r="AF13" s="404">
        <v>788.56540000000007</v>
      </c>
      <c r="AG13" s="405">
        <v>0.43095740815061806</v>
      </c>
      <c r="AH13" s="404">
        <v>566.32785000000001</v>
      </c>
      <c r="AI13" s="405">
        <v>0.6087554572866396</v>
      </c>
      <c r="AJ13" s="404">
        <v>25160.503420000001</v>
      </c>
      <c r="AK13" s="405">
        <v>0.72602138970250218</v>
      </c>
      <c r="AL13" s="404">
        <v>15923.403249999999</v>
      </c>
      <c r="AM13" s="405">
        <v>0.49950127426941837</v>
      </c>
      <c r="AN13" s="404">
        <v>30996.835629999998</v>
      </c>
      <c r="AO13" s="405">
        <v>0.607726757509788</v>
      </c>
      <c r="AP13" s="404">
        <v>498212.91268000001</v>
      </c>
      <c r="AQ13" s="405">
        <v>0.45277472341786168</v>
      </c>
    </row>
    <row r="14" spans="1:43" ht="19.5">
      <c r="A14" s="385" t="s">
        <v>494</v>
      </c>
      <c r="B14" s="404">
        <v>0</v>
      </c>
      <c r="C14" s="405">
        <v>0</v>
      </c>
      <c r="D14" s="404">
        <v>0</v>
      </c>
      <c r="E14" s="405">
        <v>0</v>
      </c>
      <c r="F14" s="404">
        <v>0</v>
      </c>
      <c r="G14" s="405">
        <v>0</v>
      </c>
      <c r="H14" s="404">
        <v>0</v>
      </c>
      <c r="I14" s="405">
        <v>0</v>
      </c>
      <c r="J14" s="404">
        <v>0</v>
      </c>
      <c r="K14" s="405">
        <v>0</v>
      </c>
      <c r="L14" s="404">
        <v>0</v>
      </c>
      <c r="M14" s="405">
        <v>0</v>
      </c>
      <c r="N14" s="404">
        <v>0</v>
      </c>
      <c r="O14" s="405">
        <v>0</v>
      </c>
      <c r="P14" s="404">
        <v>0</v>
      </c>
      <c r="Q14" s="405">
        <v>0</v>
      </c>
      <c r="R14" s="404">
        <v>0</v>
      </c>
      <c r="S14" s="405">
        <v>0</v>
      </c>
      <c r="T14" s="404">
        <v>0</v>
      </c>
      <c r="U14" s="405">
        <v>0</v>
      </c>
      <c r="V14" s="404">
        <v>0</v>
      </c>
      <c r="W14" s="405">
        <v>0</v>
      </c>
      <c r="X14" s="404">
        <v>0</v>
      </c>
      <c r="Y14" s="405">
        <v>0</v>
      </c>
      <c r="Z14" s="404">
        <v>0</v>
      </c>
      <c r="AA14" s="405">
        <v>0</v>
      </c>
      <c r="AB14" s="404">
        <v>0</v>
      </c>
      <c r="AC14" s="405">
        <v>0</v>
      </c>
      <c r="AD14" s="404">
        <v>0</v>
      </c>
      <c r="AE14" s="405">
        <v>0</v>
      </c>
      <c r="AF14" s="404">
        <v>0</v>
      </c>
      <c r="AG14" s="405">
        <v>0</v>
      </c>
      <c r="AH14" s="404">
        <v>0</v>
      </c>
      <c r="AI14" s="405">
        <v>0</v>
      </c>
      <c r="AJ14" s="404">
        <v>0</v>
      </c>
      <c r="AK14" s="405">
        <v>0</v>
      </c>
      <c r="AL14" s="404">
        <v>0</v>
      </c>
      <c r="AM14" s="405">
        <v>0</v>
      </c>
      <c r="AN14" s="404">
        <v>0</v>
      </c>
      <c r="AO14" s="405">
        <v>0</v>
      </c>
      <c r="AP14" s="404">
        <v>0</v>
      </c>
      <c r="AQ14" s="405">
        <v>0</v>
      </c>
    </row>
    <row r="15" spans="1:43" ht="19.5">
      <c r="A15" s="385" t="s">
        <v>495</v>
      </c>
      <c r="B15" s="404">
        <v>807.50000999999997</v>
      </c>
      <c r="C15" s="405">
        <v>3.8048203049687972E-2</v>
      </c>
      <c r="D15" s="404">
        <v>1088.96147</v>
      </c>
      <c r="E15" s="405">
        <v>4.871320073163142E-2</v>
      </c>
      <c r="F15" s="404">
        <v>1500.4999299999999</v>
      </c>
      <c r="G15" s="405">
        <v>5.847000124922011E-2</v>
      </c>
      <c r="H15" s="404">
        <v>3835.1102500000002</v>
      </c>
      <c r="I15" s="405">
        <v>4.4365811270618769E-2</v>
      </c>
      <c r="J15" s="404">
        <v>6.9770300000000001</v>
      </c>
      <c r="K15" s="405">
        <v>1.3918542385170675E-3</v>
      </c>
      <c r="L15" s="404">
        <v>6191.2781399999994</v>
      </c>
      <c r="M15" s="405">
        <v>4.1493254611237512E-2</v>
      </c>
      <c r="N15" s="404">
        <v>4255.4003200000006</v>
      </c>
      <c r="O15" s="405">
        <v>4.8679592620436148E-2</v>
      </c>
      <c r="P15" s="404">
        <v>503.38253000000003</v>
      </c>
      <c r="Q15" s="405">
        <v>2.508351834569179E-2</v>
      </c>
      <c r="R15" s="404">
        <v>4415.1574400000009</v>
      </c>
      <c r="S15" s="405">
        <v>6.294913054836343E-2</v>
      </c>
      <c r="T15" s="404">
        <v>345.47251</v>
      </c>
      <c r="U15" s="405">
        <v>1.1387090884300883E-2</v>
      </c>
      <c r="V15" s="404">
        <v>773.99950000000001</v>
      </c>
      <c r="W15" s="405">
        <v>2.3291992112092562E-2</v>
      </c>
      <c r="X15" s="404">
        <v>3364.5617000000002</v>
      </c>
      <c r="Y15" s="405">
        <v>9.6553971788823731E-2</v>
      </c>
      <c r="Z15" s="404">
        <v>15985.52173</v>
      </c>
      <c r="AA15" s="405">
        <v>7.7118873759067452E-2</v>
      </c>
      <c r="AB15" s="404">
        <v>11271.01576</v>
      </c>
      <c r="AC15" s="405">
        <v>7.2408144332826246E-2</v>
      </c>
      <c r="AD15" s="404">
        <v>292.32265000000001</v>
      </c>
      <c r="AE15" s="405">
        <v>9.3795255381333119E-3</v>
      </c>
      <c r="AF15" s="404">
        <v>28.749919999999999</v>
      </c>
      <c r="AG15" s="405">
        <v>1.5712065236108019E-2</v>
      </c>
      <c r="AH15" s="404">
        <v>0</v>
      </c>
      <c r="AI15" s="405">
        <v>0</v>
      </c>
      <c r="AJ15" s="404">
        <v>0</v>
      </c>
      <c r="AK15" s="405">
        <v>0</v>
      </c>
      <c r="AL15" s="404">
        <v>263.02692999999999</v>
      </c>
      <c r="AM15" s="405">
        <v>8.2508923902415848E-3</v>
      </c>
      <c r="AN15" s="404">
        <v>2394.0142000000001</v>
      </c>
      <c r="AO15" s="405">
        <v>4.6937258517778233E-2</v>
      </c>
      <c r="AP15" s="404">
        <v>57322.952020000004</v>
      </c>
      <c r="AQ15" s="405">
        <v>5.2094963991873182E-2</v>
      </c>
    </row>
    <row r="16" spans="1:43" ht="19.5">
      <c r="A16" s="386" t="s">
        <v>496</v>
      </c>
      <c r="B16" s="404">
        <v>0</v>
      </c>
      <c r="C16" s="405">
        <v>0</v>
      </c>
      <c r="D16" s="404">
        <v>0</v>
      </c>
      <c r="E16" s="405">
        <v>0</v>
      </c>
      <c r="F16" s="404">
        <v>0</v>
      </c>
      <c r="G16" s="405">
        <v>0</v>
      </c>
      <c r="H16" s="404">
        <v>0</v>
      </c>
      <c r="I16" s="405">
        <v>0</v>
      </c>
      <c r="J16" s="404">
        <v>0</v>
      </c>
      <c r="K16" s="405">
        <v>0</v>
      </c>
      <c r="L16" s="404">
        <v>0</v>
      </c>
      <c r="M16" s="405">
        <v>0</v>
      </c>
      <c r="N16" s="404">
        <v>0</v>
      </c>
      <c r="O16" s="405">
        <v>0</v>
      </c>
      <c r="P16" s="404">
        <v>0</v>
      </c>
      <c r="Q16" s="405">
        <v>0</v>
      </c>
      <c r="R16" s="404">
        <v>0</v>
      </c>
      <c r="S16" s="405">
        <v>0</v>
      </c>
      <c r="T16" s="404">
        <v>0</v>
      </c>
      <c r="U16" s="405">
        <v>0</v>
      </c>
      <c r="V16" s="404">
        <v>0</v>
      </c>
      <c r="W16" s="405">
        <v>0</v>
      </c>
      <c r="X16" s="404">
        <v>0</v>
      </c>
      <c r="Y16" s="405">
        <v>0</v>
      </c>
      <c r="Z16" s="404">
        <v>0</v>
      </c>
      <c r="AA16" s="405">
        <v>0</v>
      </c>
      <c r="AB16" s="404">
        <v>0</v>
      </c>
      <c r="AC16" s="405">
        <v>0</v>
      </c>
      <c r="AD16" s="404">
        <v>0</v>
      </c>
      <c r="AE16" s="405">
        <v>0</v>
      </c>
      <c r="AF16" s="404">
        <v>0</v>
      </c>
      <c r="AG16" s="405">
        <v>0</v>
      </c>
      <c r="AH16" s="404">
        <v>0</v>
      </c>
      <c r="AI16" s="405">
        <v>0</v>
      </c>
      <c r="AJ16" s="404">
        <v>0</v>
      </c>
      <c r="AK16" s="405">
        <v>0</v>
      </c>
      <c r="AL16" s="404">
        <v>0</v>
      </c>
      <c r="AM16" s="405">
        <v>0</v>
      </c>
      <c r="AN16" s="404">
        <v>0</v>
      </c>
      <c r="AO16" s="405">
        <v>0</v>
      </c>
      <c r="AP16" s="404">
        <v>0</v>
      </c>
      <c r="AQ16" s="405">
        <v>0</v>
      </c>
    </row>
    <row r="17" spans="1:43" s="273" customFormat="1" ht="19.5">
      <c r="A17" s="386" t="s">
        <v>497</v>
      </c>
      <c r="B17" s="404">
        <v>87.471159999999998</v>
      </c>
      <c r="C17" s="405">
        <v>4.1215113504106879E-3</v>
      </c>
      <c r="D17" s="404">
        <v>112.07241999999999</v>
      </c>
      <c r="E17" s="405">
        <v>5.0134062979654403E-3</v>
      </c>
      <c r="F17" s="404">
        <v>159.45263</v>
      </c>
      <c r="G17" s="405">
        <v>6.2133928092162139E-3</v>
      </c>
      <c r="H17" s="404">
        <v>410.02105</v>
      </c>
      <c r="I17" s="405">
        <v>4.7432577776039004E-3</v>
      </c>
      <c r="J17" s="404">
        <v>10.022740000000001</v>
      </c>
      <c r="K17" s="405">
        <v>1.9994457742842663E-3</v>
      </c>
      <c r="L17" s="404">
        <v>661.50063</v>
      </c>
      <c r="M17" s="405">
        <v>4.4333033414783755E-3</v>
      </c>
      <c r="N17" s="404">
        <v>448.28967999999998</v>
      </c>
      <c r="O17" s="405">
        <v>5.1282035431030092E-3</v>
      </c>
      <c r="P17" s="404">
        <v>52.701309999999999</v>
      </c>
      <c r="Q17" s="405">
        <v>2.6261028093823402E-3</v>
      </c>
      <c r="R17" s="404">
        <v>611.78648999999996</v>
      </c>
      <c r="S17" s="405">
        <v>8.7225491163311786E-3</v>
      </c>
      <c r="T17" s="404">
        <v>0</v>
      </c>
      <c r="U17" s="405">
        <v>0</v>
      </c>
      <c r="V17" s="404">
        <v>0</v>
      </c>
      <c r="W17" s="405">
        <v>0</v>
      </c>
      <c r="X17" s="404">
        <v>0</v>
      </c>
      <c r="Y17" s="405">
        <v>0</v>
      </c>
      <c r="Z17" s="404">
        <v>1705.4596000000001</v>
      </c>
      <c r="AA17" s="405">
        <v>8.2276403495020415E-3</v>
      </c>
      <c r="AB17" s="404">
        <v>1160.71821</v>
      </c>
      <c r="AC17" s="405">
        <v>7.4567770526673214E-3</v>
      </c>
      <c r="AD17" s="404">
        <v>0</v>
      </c>
      <c r="AE17" s="405">
        <v>0</v>
      </c>
      <c r="AF17" s="404">
        <v>0</v>
      </c>
      <c r="AG17" s="405">
        <v>0</v>
      </c>
      <c r="AH17" s="404">
        <v>0</v>
      </c>
      <c r="AI17" s="405">
        <v>0</v>
      </c>
      <c r="AJ17" s="404">
        <v>0</v>
      </c>
      <c r="AK17" s="405">
        <v>0</v>
      </c>
      <c r="AL17" s="404">
        <v>0</v>
      </c>
      <c r="AM17" s="405">
        <v>0</v>
      </c>
      <c r="AN17" s="404">
        <v>0</v>
      </c>
      <c r="AO17" s="405">
        <v>0</v>
      </c>
      <c r="AP17" s="404">
        <v>5419.4959200000003</v>
      </c>
      <c r="AQ17" s="405">
        <v>4.9252251473022373E-3</v>
      </c>
    </row>
    <row r="18" spans="1:43" ht="19.5">
      <c r="A18" s="387" t="s">
        <v>498</v>
      </c>
      <c r="B18" s="404">
        <v>0</v>
      </c>
      <c r="C18" s="405">
        <v>0</v>
      </c>
      <c r="D18" s="404">
        <v>0</v>
      </c>
      <c r="E18" s="405">
        <v>0</v>
      </c>
      <c r="F18" s="404">
        <v>0</v>
      </c>
      <c r="G18" s="405">
        <v>0</v>
      </c>
      <c r="H18" s="404">
        <v>0</v>
      </c>
      <c r="I18" s="405">
        <v>0</v>
      </c>
      <c r="J18" s="404">
        <v>0</v>
      </c>
      <c r="K18" s="405">
        <v>0</v>
      </c>
      <c r="L18" s="404">
        <v>0</v>
      </c>
      <c r="M18" s="405">
        <v>0</v>
      </c>
      <c r="N18" s="404">
        <v>0</v>
      </c>
      <c r="O18" s="405">
        <v>0</v>
      </c>
      <c r="P18" s="404">
        <v>0</v>
      </c>
      <c r="Q18" s="405">
        <v>0</v>
      </c>
      <c r="R18" s="404">
        <v>0</v>
      </c>
      <c r="S18" s="405">
        <v>0</v>
      </c>
      <c r="T18" s="404">
        <v>0</v>
      </c>
      <c r="U18" s="405">
        <v>0</v>
      </c>
      <c r="V18" s="404">
        <v>0</v>
      </c>
      <c r="W18" s="405">
        <v>0</v>
      </c>
      <c r="X18" s="404">
        <v>0</v>
      </c>
      <c r="Y18" s="405">
        <v>0</v>
      </c>
      <c r="Z18" s="404">
        <v>0</v>
      </c>
      <c r="AA18" s="405">
        <v>0</v>
      </c>
      <c r="AB18" s="404">
        <v>0</v>
      </c>
      <c r="AC18" s="405">
        <v>0</v>
      </c>
      <c r="AD18" s="404">
        <v>0</v>
      </c>
      <c r="AE18" s="405">
        <v>0</v>
      </c>
      <c r="AF18" s="404">
        <v>0</v>
      </c>
      <c r="AG18" s="405">
        <v>0</v>
      </c>
      <c r="AH18" s="404">
        <v>0</v>
      </c>
      <c r="AI18" s="405">
        <v>0</v>
      </c>
      <c r="AJ18" s="404">
        <v>0</v>
      </c>
      <c r="AK18" s="405">
        <v>0</v>
      </c>
      <c r="AL18" s="404">
        <v>0</v>
      </c>
      <c r="AM18" s="405">
        <v>0</v>
      </c>
      <c r="AN18" s="404">
        <v>0</v>
      </c>
      <c r="AO18" s="405">
        <v>0</v>
      </c>
      <c r="AP18" s="404">
        <v>0</v>
      </c>
      <c r="AQ18" s="405">
        <v>0</v>
      </c>
    </row>
    <row r="19" spans="1:43" ht="18.75">
      <c r="A19" s="378" t="s">
        <v>499</v>
      </c>
      <c r="B19" s="404">
        <v>0</v>
      </c>
      <c r="C19" s="405">
        <v>0</v>
      </c>
      <c r="D19" s="404">
        <v>0</v>
      </c>
      <c r="E19" s="405">
        <v>0</v>
      </c>
      <c r="F19" s="404">
        <v>0</v>
      </c>
      <c r="G19" s="405">
        <v>0</v>
      </c>
      <c r="H19" s="404">
        <v>0</v>
      </c>
      <c r="I19" s="405">
        <v>0</v>
      </c>
      <c r="J19" s="404">
        <v>0</v>
      </c>
      <c r="K19" s="405">
        <v>0</v>
      </c>
      <c r="L19" s="404">
        <v>0</v>
      </c>
      <c r="M19" s="405">
        <v>0</v>
      </c>
      <c r="N19" s="404">
        <v>0</v>
      </c>
      <c r="O19" s="405">
        <v>0</v>
      </c>
      <c r="P19" s="404">
        <v>0</v>
      </c>
      <c r="Q19" s="405">
        <v>0</v>
      </c>
      <c r="R19" s="404">
        <v>0</v>
      </c>
      <c r="S19" s="405">
        <v>0</v>
      </c>
      <c r="T19" s="404">
        <v>0</v>
      </c>
      <c r="U19" s="405">
        <v>0</v>
      </c>
      <c r="V19" s="404">
        <v>0</v>
      </c>
      <c r="W19" s="405">
        <v>0</v>
      </c>
      <c r="X19" s="404">
        <v>0</v>
      </c>
      <c r="Y19" s="405">
        <v>0</v>
      </c>
      <c r="Z19" s="404">
        <v>0</v>
      </c>
      <c r="AA19" s="405">
        <v>0</v>
      </c>
      <c r="AB19" s="404">
        <v>0</v>
      </c>
      <c r="AC19" s="405">
        <v>0</v>
      </c>
      <c r="AD19" s="404">
        <v>0</v>
      </c>
      <c r="AE19" s="405">
        <v>0</v>
      </c>
      <c r="AF19" s="404">
        <v>0</v>
      </c>
      <c r="AG19" s="405">
        <v>0</v>
      </c>
      <c r="AH19" s="404">
        <v>0</v>
      </c>
      <c r="AI19" s="405">
        <v>0</v>
      </c>
      <c r="AJ19" s="404">
        <v>0</v>
      </c>
      <c r="AK19" s="405">
        <v>0</v>
      </c>
      <c r="AL19" s="404">
        <v>0</v>
      </c>
      <c r="AM19" s="405">
        <v>0</v>
      </c>
      <c r="AN19" s="404">
        <v>0</v>
      </c>
      <c r="AO19" s="405">
        <v>0</v>
      </c>
      <c r="AP19" s="404">
        <v>0</v>
      </c>
      <c r="AQ19" s="405">
        <v>0</v>
      </c>
    </row>
    <row r="20" spans="1:43" ht="19.5">
      <c r="A20" s="385" t="s">
        <v>500</v>
      </c>
      <c r="B20" s="404">
        <v>3219.3331200000002</v>
      </c>
      <c r="C20" s="405">
        <v>0.15169020274606002</v>
      </c>
      <c r="D20" s="404">
        <v>3465.6245600000002</v>
      </c>
      <c r="E20" s="405">
        <v>0.15502997075897629</v>
      </c>
      <c r="F20" s="404">
        <v>3772.2595699999997</v>
      </c>
      <c r="G20" s="405">
        <v>0.14699369014317948</v>
      </c>
      <c r="H20" s="404">
        <v>13611.126249999999</v>
      </c>
      <c r="I20" s="405">
        <v>0.15745796574898072</v>
      </c>
      <c r="J20" s="404">
        <v>91.332440000000005</v>
      </c>
      <c r="K20" s="405">
        <v>1.8219993855280222E-2</v>
      </c>
      <c r="L20" s="404">
        <v>23315.321339999999</v>
      </c>
      <c r="M20" s="405">
        <v>0.15625667961081771</v>
      </c>
      <c r="N20" s="404">
        <v>13769.740330000001</v>
      </c>
      <c r="O20" s="405">
        <v>0.15751875249038613</v>
      </c>
      <c r="P20" s="404">
        <v>3373.9476</v>
      </c>
      <c r="Q20" s="405">
        <v>0.16812358689127091</v>
      </c>
      <c r="R20" s="404">
        <v>29475.75893</v>
      </c>
      <c r="S20" s="405">
        <v>0.42025078881369604</v>
      </c>
      <c r="T20" s="404">
        <v>7798.3656200000005</v>
      </c>
      <c r="U20" s="405">
        <v>0.25704128546710536</v>
      </c>
      <c r="V20" s="404">
        <v>6260.4500199999993</v>
      </c>
      <c r="W20" s="405">
        <v>0.18839592594567528</v>
      </c>
      <c r="X20" s="404">
        <v>10590.50618</v>
      </c>
      <c r="Y20" s="405">
        <v>0.3039193589266273</v>
      </c>
      <c r="Z20" s="404">
        <v>82325.323739999993</v>
      </c>
      <c r="AA20" s="405">
        <v>0.39716165389613584</v>
      </c>
      <c r="AB20" s="404">
        <v>62155.55818</v>
      </c>
      <c r="AC20" s="405">
        <v>0.39930461669275663</v>
      </c>
      <c r="AD20" s="404">
        <v>8053.8617400000003</v>
      </c>
      <c r="AE20" s="405">
        <v>0.25841788814833466</v>
      </c>
      <c r="AF20" s="404">
        <v>306.57509000000005</v>
      </c>
      <c r="AG20" s="405">
        <v>0.16754578147854632</v>
      </c>
      <c r="AH20" s="404">
        <v>87.535730000000001</v>
      </c>
      <c r="AI20" s="405">
        <v>9.4093647955102E-2</v>
      </c>
      <c r="AJ20" s="404">
        <v>2892.9079100000004</v>
      </c>
      <c r="AK20" s="405">
        <v>8.3476589718392905E-2</v>
      </c>
      <c r="AL20" s="404">
        <v>8088.20957</v>
      </c>
      <c r="AM20" s="405">
        <v>0.25371906516109266</v>
      </c>
      <c r="AN20" s="404">
        <v>8776.6708200000012</v>
      </c>
      <c r="AO20" s="405">
        <v>0.17207620038501892</v>
      </c>
      <c r="AP20" s="404">
        <v>291430.40874000004</v>
      </c>
      <c r="AQ20" s="405">
        <v>0.26485127011864562</v>
      </c>
    </row>
    <row r="21" spans="1:43" s="273" customFormat="1" ht="19.5">
      <c r="A21" s="385" t="s">
        <v>501</v>
      </c>
      <c r="B21" s="404">
        <v>1271.7203999999999</v>
      </c>
      <c r="C21" s="405">
        <v>5.9921579445714683E-2</v>
      </c>
      <c r="D21" s="404">
        <v>1450.07529</v>
      </c>
      <c r="E21" s="405">
        <v>6.4867133157382184E-2</v>
      </c>
      <c r="F21" s="404">
        <v>1758.12897</v>
      </c>
      <c r="G21" s="405">
        <v>6.85090355666928E-2</v>
      </c>
      <c r="H21" s="404">
        <v>5539.5989600000003</v>
      </c>
      <c r="I21" s="405">
        <v>6.4083894843512249E-2</v>
      </c>
      <c r="J21" s="404">
        <v>0</v>
      </c>
      <c r="K21" s="405">
        <v>0</v>
      </c>
      <c r="L21" s="404">
        <v>9363.427810000001</v>
      </c>
      <c r="M21" s="405">
        <v>6.2752647412844573E-2</v>
      </c>
      <c r="N21" s="404">
        <v>5784.4157000000005</v>
      </c>
      <c r="O21" s="405">
        <v>6.617074273831304E-2</v>
      </c>
      <c r="P21" s="404">
        <v>1031.0257199999999</v>
      </c>
      <c r="Q21" s="405">
        <v>5.137594378275321E-2</v>
      </c>
      <c r="R21" s="404">
        <v>6963.35952</v>
      </c>
      <c r="S21" s="405">
        <v>9.9280135178977727E-2</v>
      </c>
      <c r="T21" s="404">
        <v>3460.4531499999998</v>
      </c>
      <c r="U21" s="405">
        <v>0.114059710626224</v>
      </c>
      <c r="V21" s="404">
        <v>1817.94236</v>
      </c>
      <c r="W21" s="405">
        <v>5.4707398531082946E-2</v>
      </c>
      <c r="X21" s="404">
        <v>2013.2162599999999</v>
      </c>
      <c r="Y21" s="405">
        <v>5.7773951945313172E-2</v>
      </c>
      <c r="Z21" s="404">
        <v>23026.961469999998</v>
      </c>
      <c r="AA21" s="405">
        <v>0.11108885682017963</v>
      </c>
      <c r="AB21" s="404">
        <v>16525.749609999999</v>
      </c>
      <c r="AC21" s="405">
        <v>0.10616601808114472</v>
      </c>
      <c r="AD21" s="404">
        <v>3565.0606600000001</v>
      </c>
      <c r="AE21" s="405">
        <v>0.11438928015145046</v>
      </c>
      <c r="AF21" s="404">
        <v>95.806539999999998</v>
      </c>
      <c r="AG21" s="405">
        <v>5.2359053747829294E-2</v>
      </c>
      <c r="AH21" s="404">
        <v>37.629049999999999</v>
      </c>
      <c r="AI21" s="405">
        <v>4.044810711677313E-2</v>
      </c>
      <c r="AJ21" s="404">
        <v>1520.66956</v>
      </c>
      <c r="AK21" s="405">
        <v>4.3879830574132944E-2</v>
      </c>
      <c r="AL21" s="404">
        <v>3610.2124599999997</v>
      </c>
      <c r="AM21" s="405">
        <v>0.11324876320979509</v>
      </c>
      <c r="AN21" s="404">
        <v>2859.4766099999997</v>
      </c>
      <c r="AO21" s="405">
        <v>5.6063156546485859E-2</v>
      </c>
      <c r="AP21" s="404">
        <v>91694.930099999998</v>
      </c>
      <c r="AQ21" s="405">
        <v>8.333213683988544E-2</v>
      </c>
    </row>
    <row r="22" spans="1:43" s="273" customFormat="1" ht="19.5">
      <c r="A22" s="385" t="s">
        <v>502</v>
      </c>
      <c r="B22" s="404">
        <v>212.89452</v>
      </c>
      <c r="C22" s="405">
        <v>1.0031274086455872E-2</v>
      </c>
      <c r="D22" s="404">
        <v>226.62965</v>
      </c>
      <c r="E22" s="405">
        <v>1.0137967169939789E-2</v>
      </c>
      <c r="F22" s="404">
        <v>254.09990999999999</v>
      </c>
      <c r="G22" s="405">
        <v>9.9015146606016291E-3</v>
      </c>
      <c r="H22" s="404">
        <v>865.31318999999996</v>
      </c>
      <c r="I22" s="405">
        <v>1.0010226349429479E-2</v>
      </c>
      <c r="J22" s="404">
        <v>54.940519999999999</v>
      </c>
      <c r="K22" s="405">
        <v>1.0960135706501437E-2</v>
      </c>
      <c r="L22" s="404">
        <v>1510.8643</v>
      </c>
      <c r="M22" s="405">
        <v>1.0125643795245345E-2</v>
      </c>
      <c r="N22" s="404">
        <v>858.44563000000005</v>
      </c>
      <c r="O22" s="405">
        <v>9.820176813633754E-3</v>
      </c>
      <c r="P22" s="404">
        <v>172.68261999999999</v>
      </c>
      <c r="Q22" s="405">
        <v>8.6047635915217861E-3</v>
      </c>
      <c r="R22" s="404">
        <v>11323.17491</v>
      </c>
      <c r="S22" s="405">
        <v>0.16144022615681475</v>
      </c>
      <c r="T22" s="404">
        <v>1397.10492</v>
      </c>
      <c r="U22" s="405">
        <v>4.6049859940936883E-2</v>
      </c>
      <c r="V22" s="404">
        <v>309.39140999999995</v>
      </c>
      <c r="W22" s="405">
        <v>9.3105257577933767E-3</v>
      </c>
      <c r="X22" s="404">
        <v>3079.4612499999998</v>
      </c>
      <c r="Y22" s="405">
        <v>8.8372347178913624E-2</v>
      </c>
      <c r="Z22" s="404">
        <v>29964.83986</v>
      </c>
      <c r="AA22" s="405">
        <v>0.1445592293704894</v>
      </c>
      <c r="AB22" s="404">
        <v>24495.028340000001</v>
      </c>
      <c r="AC22" s="405">
        <v>0.15736288416647456</v>
      </c>
      <c r="AD22" s="404">
        <v>1464.64382</v>
      </c>
      <c r="AE22" s="405">
        <v>4.6994867191985049E-2</v>
      </c>
      <c r="AF22" s="404">
        <v>14.391360000000001</v>
      </c>
      <c r="AG22" s="405">
        <v>7.8649953515110838E-3</v>
      </c>
      <c r="AH22" s="404">
        <v>7.1944300000000005</v>
      </c>
      <c r="AI22" s="405">
        <v>7.7334154139986561E-3</v>
      </c>
      <c r="AJ22" s="404">
        <v>323.78035</v>
      </c>
      <c r="AK22" s="405">
        <v>9.3428758455804603E-3</v>
      </c>
      <c r="AL22" s="404">
        <v>1366.4233100000001</v>
      </c>
      <c r="AM22" s="405">
        <v>4.286333604824312E-2</v>
      </c>
      <c r="AN22" s="404">
        <v>2387.2098300000002</v>
      </c>
      <c r="AO22" s="405">
        <v>4.6803851425313785E-2</v>
      </c>
      <c r="AP22" s="404">
        <v>80288.51413000001</v>
      </c>
      <c r="AQ22" s="405">
        <v>7.2966012830323723E-2</v>
      </c>
    </row>
    <row r="23" spans="1:43" ht="19.5">
      <c r="A23" s="385" t="s">
        <v>494</v>
      </c>
      <c r="B23" s="404">
        <v>0</v>
      </c>
      <c r="C23" s="405">
        <v>0</v>
      </c>
      <c r="D23" s="404">
        <v>0</v>
      </c>
      <c r="E23" s="405">
        <v>0</v>
      </c>
      <c r="F23" s="404">
        <v>0</v>
      </c>
      <c r="G23" s="405">
        <v>0</v>
      </c>
      <c r="H23" s="404">
        <v>0</v>
      </c>
      <c r="I23" s="405">
        <v>0</v>
      </c>
      <c r="J23" s="404">
        <v>0</v>
      </c>
      <c r="K23" s="405">
        <v>0</v>
      </c>
      <c r="L23" s="404">
        <v>0</v>
      </c>
      <c r="M23" s="405">
        <v>0</v>
      </c>
      <c r="N23" s="404">
        <v>0</v>
      </c>
      <c r="O23" s="405">
        <v>0</v>
      </c>
      <c r="P23" s="404">
        <v>0</v>
      </c>
      <c r="Q23" s="405">
        <v>0</v>
      </c>
      <c r="R23" s="404">
        <v>0</v>
      </c>
      <c r="S23" s="405">
        <v>0</v>
      </c>
      <c r="T23" s="404">
        <v>0</v>
      </c>
      <c r="U23" s="405">
        <v>0</v>
      </c>
      <c r="V23" s="404">
        <v>0</v>
      </c>
      <c r="W23" s="405">
        <v>0</v>
      </c>
      <c r="X23" s="404">
        <v>0</v>
      </c>
      <c r="Y23" s="405">
        <v>0</v>
      </c>
      <c r="Z23" s="404">
        <v>0</v>
      </c>
      <c r="AA23" s="405">
        <v>0</v>
      </c>
      <c r="AB23" s="404">
        <v>0</v>
      </c>
      <c r="AC23" s="405">
        <v>0</v>
      </c>
      <c r="AD23" s="404">
        <v>0</v>
      </c>
      <c r="AE23" s="405">
        <v>0</v>
      </c>
      <c r="AF23" s="404">
        <v>0</v>
      </c>
      <c r="AG23" s="405">
        <v>0</v>
      </c>
      <c r="AH23" s="404">
        <v>0</v>
      </c>
      <c r="AI23" s="405">
        <v>0</v>
      </c>
      <c r="AJ23" s="404">
        <v>0</v>
      </c>
      <c r="AK23" s="405">
        <v>0</v>
      </c>
      <c r="AL23" s="404">
        <v>0</v>
      </c>
      <c r="AM23" s="405">
        <v>0</v>
      </c>
      <c r="AN23" s="404">
        <v>0</v>
      </c>
      <c r="AO23" s="405">
        <v>0</v>
      </c>
      <c r="AP23" s="404">
        <v>0</v>
      </c>
      <c r="AQ23" s="405">
        <v>0</v>
      </c>
    </row>
    <row r="24" spans="1:43" ht="19.5">
      <c r="A24" s="385" t="s">
        <v>503</v>
      </c>
      <c r="B24" s="404">
        <v>0</v>
      </c>
      <c r="C24" s="405">
        <v>0</v>
      </c>
      <c r="D24" s="404">
        <v>0</v>
      </c>
      <c r="E24" s="405">
        <v>0</v>
      </c>
      <c r="F24" s="404">
        <v>0</v>
      </c>
      <c r="G24" s="405">
        <v>0</v>
      </c>
      <c r="H24" s="404">
        <v>0</v>
      </c>
      <c r="I24" s="405">
        <v>0</v>
      </c>
      <c r="J24" s="404">
        <v>0</v>
      </c>
      <c r="K24" s="405">
        <v>0</v>
      </c>
      <c r="L24" s="404">
        <v>0</v>
      </c>
      <c r="M24" s="405">
        <v>0</v>
      </c>
      <c r="N24" s="404">
        <v>0</v>
      </c>
      <c r="O24" s="405">
        <v>0</v>
      </c>
      <c r="P24" s="404">
        <v>0</v>
      </c>
      <c r="Q24" s="405">
        <v>0</v>
      </c>
      <c r="R24" s="404">
        <v>0</v>
      </c>
      <c r="S24" s="405">
        <v>0</v>
      </c>
      <c r="T24" s="404">
        <v>737.11013000000003</v>
      </c>
      <c r="U24" s="405">
        <v>2.4295826148508431E-2</v>
      </c>
      <c r="V24" s="404">
        <v>0</v>
      </c>
      <c r="W24" s="405">
        <v>0</v>
      </c>
      <c r="X24" s="404">
        <v>0</v>
      </c>
      <c r="Y24" s="405">
        <v>0</v>
      </c>
      <c r="Z24" s="404">
        <v>0</v>
      </c>
      <c r="AA24" s="405">
        <v>0</v>
      </c>
      <c r="AB24" s="404">
        <v>0</v>
      </c>
      <c r="AC24" s="405">
        <v>0</v>
      </c>
      <c r="AD24" s="404">
        <v>764.86246999999992</v>
      </c>
      <c r="AE24" s="405">
        <v>2.4541536793418924E-2</v>
      </c>
      <c r="AF24" s="404">
        <v>0</v>
      </c>
      <c r="AG24" s="405">
        <v>0</v>
      </c>
      <c r="AH24" s="404">
        <v>0</v>
      </c>
      <c r="AI24" s="405">
        <v>0</v>
      </c>
      <c r="AJ24" s="404">
        <v>0</v>
      </c>
      <c r="AK24" s="405">
        <v>0</v>
      </c>
      <c r="AL24" s="404">
        <v>742.80693999999994</v>
      </c>
      <c r="AM24" s="405">
        <v>2.3301112660458902E-2</v>
      </c>
      <c r="AN24" s="404">
        <v>747.04079999999999</v>
      </c>
      <c r="AO24" s="405">
        <v>1.4646549361707156E-2</v>
      </c>
      <c r="AP24" s="404">
        <v>2991.8203400000002</v>
      </c>
      <c r="AQ24" s="405">
        <v>2.7189592892577232E-3</v>
      </c>
    </row>
    <row r="25" spans="1:43" ht="19.5">
      <c r="A25" s="386" t="s">
        <v>496</v>
      </c>
      <c r="B25" s="404">
        <v>0</v>
      </c>
      <c r="C25" s="405">
        <v>0</v>
      </c>
      <c r="D25" s="404">
        <v>0</v>
      </c>
      <c r="E25" s="405">
        <v>0</v>
      </c>
      <c r="F25" s="404">
        <v>0</v>
      </c>
      <c r="G25" s="405">
        <v>0</v>
      </c>
      <c r="H25" s="404">
        <v>0</v>
      </c>
      <c r="I25" s="405">
        <v>0</v>
      </c>
      <c r="J25" s="404">
        <v>0</v>
      </c>
      <c r="K25" s="405">
        <v>0</v>
      </c>
      <c r="L25" s="404">
        <v>0</v>
      </c>
      <c r="M25" s="405">
        <v>0</v>
      </c>
      <c r="N25" s="404">
        <v>0</v>
      </c>
      <c r="O25" s="405">
        <v>0</v>
      </c>
      <c r="P25" s="404">
        <v>0</v>
      </c>
      <c r="Q25" s="405">
        <v>0</v>
      </c>
      <c r="R25" s="404">
        <v>0</v>
      </c>
      <c r="S25" s="405">
        <v>0</v>
      </c>
      <c r="T25" s="404">
        <v>0</v>
      </c>
      <c r="U25" s="405">
        <v>0</v>
      </c>
      <c r="V25" s="404">
        <v>0</v>
      </c>
      <c r="W25" s="405">
        <v>0</v>
      </c>
      <c r="X25" s="404">
        <v>0</v>
      </c>
      <c r="Y25" s="405">
        <v>0</v>
      </c>
      <c r="Z25" s="404">
        <v>0</v>
      </c>
      <c r="AA25" s="405">
        <v>0</v>
      </c>
      <c r="AB25" s="404">
        <v>0</v>
      </c>
      <c r="AC25" s="405">
        <v>0</v>
      </c>
      <c r="AD25" s="404">
        <v>0</v>
      </c>
      <c r="AE25" s="405">
        <v>0</v>
      </c>
      <c r="AF25" s="404">
        <v>0</v>
      </c>
      <c r="AG25" s="405">
        <v>0</v>
      </c>
      <c r="AH25" s="404">
        <v>0</v>
      </c>
      <c r="AI25" s="405">
        <v>0</v>
      </c>
      <c r="AJ25" s="404">
        <v>0</v>
      </c>
      <c r="AK25" s="405">
        <v>0</v>
      </c>
      <c r="AL25" s="404">
        <v>0</v>
      </c>
      <c r="AM25" s="405">
        <v>0</v>
      </c>
      <c r="AN25" s="404">
        <v>0</v>
      </c>
      <c r="AO25" s="405">
        <v>0</v>
      </c>
      <c r="AP25" s="404">
        <v>0</v>
      </c>
      <c r="AQ25" s="405">
        <v>0</v>
      </c>
    </row>
    <row r="26" spans="1:43" ht="39">
      <c r="A26" s="386" t="s">
        <v>504</v>
      </c>
      <c r="B26" s="404">
        <v>1734.7182</v>
      </c>
      <c r="C26" s="405">
        <v>8.1737349213889449E-2</v>
      </c>
      <c r="D26" s="404">
        <v>1788.9196200000001</v>
      </c>
      <c r="E26" s="405">
        <v>8.0024870431654307E-2</v>
      </c>
      <c r="F26" s="404">
        <v>1760.03069</v>
      </c>
      <c r="G26" s="405">
        <v>6.8583139915885064E-2</v>
      </c>
      <c r="H26" s="404">
        <v>7206.2140999999992</v>
      </c>
      <c r="I26" s="405">
        <v>8.3363844556038985E-2</v>
      </c>
      <c r="J26" s="404">
        <v>36.391919999999999</v>
      </c>
      <c r="K26" s="405">
        <v>7.2598581487787845E-3</v>
      </c>
      <c r="L26" s="404">
        <v>12441.02923</v>
      </c>
      <c r="M26" s="405">
        <v>8.3378388402727821E-2</v>
      </c>
      <c r="N26" s="404">
        <v>7126.8789999999999</v>
      </c>
      <c r="O26" s="405">
        <v>8.1527832938439335E-2</v>
      </c>
      <c r="P26" s="404">
        <v>2170.2392599999998</v>
      </c>
      <c r="Q26" s="405">
        <v>0.10814287951699589</v>
      </c>
      <c r="R26" s="404">
        <v>11189.2245</v>
      </c>
      <c r="S26" s="405">
        <v>0.15953042747790358</v>
      </c>
      <c r="T26" s="404">
        <v>2203.69742</v>
      </c>
      <c r="U26" s="405">
        <v>7.2635888751436048E-2</v>
      </c>
      <c r="V26" s="404">
        <v>4133.11625</v>
      </c>
      <c r="W26" s="405">
        <v>0.12437800165679898</v>
      </c>
      <c r="X26" s="404">
        <v>5497.8286699999999</v>
      </c>
      <c r="Y26" s="405">
        <v>0.15777305980240047</v>
      </c>
      <c r="Z26" s="404">
        <v>29333.522410000001</v>
      </c>
      <c r="AA26" s="405">
        <v>0.14151356770546683</v>
      </c>
      <c r="AB26" s="404">
        <v>21134.78023</v>
      </c>
      <c r="AC26" s="405">
        <v>0.13577571444513736</v>
      </c>
      <c r="AD26" s="404">
        <v>2259.2947899999999</v>
      </c>
      <c r="AE26" s="405">
        <v>7.2492204011480238E-2</v>
      </c>
      <c r="AF26" s="404">
        <v>196.37719000000001</v>
      </c>
      <c r="AG26" s="405">
        <v>0.10732173237920592</v>
      </c>
      <c r="AH26" s="404">
        <v>42.712249999999997</v>
      </c>
      <c r="AI26" s="405">
        <v>4.5912125424330215E-2</v>
      </c>
      <c r="AJ26" s="404">
        <v>1048.4580000000001</v>
      </c>
      <c r="AK26" s="405">
        <v>3.0253883298679486E-2</v>
      </c>
      <c r="AL26" s="404">
        <v>2368.7668599999997</v>
      </c>
      <c r="AM26" s="405">
        <v>7.4305853242595546E-2</v>
      </c>
      <c r="AN26" s="404">
        <v>2782.9435800000001</v>
      </c>
      <c r="AO26" s="405">
        <v>5.456264305151208E-2</v>
      </c>
      <c r="AP26" s="404">
        <v>116455.14417</v>
      </c>
      <c r="AQ26" s="405">
        <v>0.10583416115917872</v>
      </c>
    </row>
    <row r="27" spans="1:43" ht="19.5">
      <c r="A27" s="387" t="s">
        <v>498</v>
      </c>
      <c r="B27" s="404">
        <v>0</v>
      </c>
      <c r="C27" s="405">
        <v>0</v>
      </c>
      <c r="D27" s="404">
        <v>0</v>
      </c>
      <c r="E27" s="405">
        <v>0</v>
      </c>
      <c r="F27" s="404">
        <v>0</v>
      </c>
      <c r="G27" s="405">
        <v>0</v>
      </c>
      <c r="H27" s="404">
        <v>0</v>
      </c>
      <c r="I27" s="405">
        <v>0</v>
      </c>
      <c r="J27" s="404">
        <v>0</v>
      </c>
      <c r="K27" s="405">
        <v>0</v>
      </c>
      <c r="L27" s="404">
        <v>0</v>
      </c>
      <c r="M27" s="405">
        <v>0</v>
      </c>
      <c r="N27" s="404">
        <v>0</v>
      </c>
      <c r="O27" s="405">
        <v>0</v>
      </c>
      <c r="P27" s="404">
        <v>0</v>
      </c>
      <c r="Q27" s="405">
        <v>0</v>
      </c>
      <c r="R27" s="404">
        <v>0</v>
      </c>
      <c r="S27" s="405">
        <v>0</v>
      </c>
      <c r="T27" s="404">
        <v>0</v>
      </c>
      <c r="U27" s="405">
        <v>0</v>
      </c>
      <c r="V27" s="404">
        <v>0</v>
      </c>
      <c r="W27" s="405">
        <v>0</v>
      </c>
      <c r="X27" s="404">
        <v>0</v>
      </c>
      <c r="Y27" s="405">
        <v>0</v>
      </c>
      <c r="Z27" s="404">
        <v>0</v>
      </c>
      <c r="AA27" s="405">
        <v>0</v>
      </c>
      <c r="AB27" s="404">
        <v>0</v>
      </c>
      <c r="AC27" s="405">
        <v>0</v>
      </c>
      <c r="AD27" s="404">
        <v>0</v>
      </c>
      <c r="AE27" s="405">
        <v>0</v>
      </c>
      <c r="AF27" s="404">
        <v>0</v>
      </c>
      <c r="AG27" s="405">
        <v>0</v>
      </c>
      <c r="AH27" s="404">
        <v>0</v>
      </c>
      <c r="AI27" s="405">
        <v>0</v>
      </c>
      <c r="AJ27" s="404">
        <v>0</v>
      </c>
      <c r="AK27" s="405">
        <v>0</v>
      </c>
      <c r="AL27" s="404">
        <v>0</v>
      </c>
      <c r="AM27" s="405">
        <v>0</v>
      </c>
      <c r="AN27" s="404">
        <v>0</v>
      </c>
      <c r="AO27" s="405">
        <v>0</v>
      </c>
      <c r="AP27" s="404">
        <v>0</v>
      </c>
      <c r="AQ27" s="405">
        <v>0</v>
      </c>
    </row>
    <row r="28" spans="1:43" ht="19.5">
      <c r="A28" s="385" t="s">
        <v>499</v>
      </c>
      <c r="B28" s="404">
        <v>0</v>
      </c>
      <c r="C28" s="405">
        <v>0</v>
      </c>
      <c r="D28" s="404">
        <v>0</v>
      </c>
      <c r="E28" s="405">
        <v>0</v>
      </c>
      <c r="F28" s="404">
        <v>0</v>
      </c>
      <c r="G28" s="405">
        <v>0</v>
      </c>
      <c r="H28" s="404">
        <v>0</v>
      </c>
      <c r="I28" s="405">
        <v>0</v>
      </c>
      <c r="J28" s="404">
        <v>0</v>
      </c>
      <c r="K28" s="405">
        <v>0</v>
      </c>
      <c r="L28" s="404">
        <v>0</v>
      </c>
      <c r="M28" s="405">
        <v>0</v>
      </c>
      <c r="N28" s="404">
        <v>0</v>
      </c>
      <c r="O28" s="405">
        <v>0</v>
      </c>
      <c r="P28" s="404">
        <v>0</v>
      </c>
      <c r="Q28" s="405">
        <v>0</v>
      </c>
      <c r="R28" s="404">
        <v>0</v>
      </c>
      <c r="S28" s="405">
        <v>0</v>
      </c>
      <c r="T28" s="404">
        <v>0</v>
      </c>
      <c r="U28" s="405">
        <v>0</v>
      </c>
      <c r="V28" s="404">
        <v>0</v>
      </c>
      <c r="W28" s="405">
        <v>0</v>
      </c>
      <c r="X28" s="404">
        <v>0</v>
      </c>
      <c r="Y28" s="405">
        <v>0</v>
      </c>
      <c r="Z28" s="404">
        <v>0</v>
      </c>
      <c r="AA28" s="405">
        <v>0</v>
      </c>
      <c r="AB28" s="404">
        <v>0</v>
      </c>
      <c r="AC28" s="405">
        <v>0</v>
      </c>
      <c r="AD28" s="404">
        <v>0</v>
      </c>
      <c r="AE28" s="405">
        <v>0</v>
      </c>
      <c r="AF28" s="404">
        <v>0</v>
      </c>
      <c r="AG28" s="405">
        <v>0</v>
      </c>
      <c r="AH28" s="404">
        <v>0</v>
      </c>
      <c r="AI28" s="405">
        <v>0</v>
      </c>
      <c r="AJ28" s="404">
        <v>0</v>
      </c>
      <c r="AK28" s="405">
        <v>0</v>
      </c>
      <c r="AL28" s="404">
        <v>0</v>
      </c>
      <c r="AM28" s="405">
        <v>0</v>
      </c>
      <c r="AN28" s="404">
        <v>0</v>
      </c>
      <c r="AO28" s="405">
        <v>0</v>
      </c>
      <c r="AP28" s="404">
        <v>0</v>
      </c>
      <c r="AQ28" s="405">
        <v>0</v>
      </c>
    </row>
    <row r="29" spans="1:43" ht="19.5">
      <c r="A29" s="385" t="s">
        <v>505</v>
      </c>
      <c r="B29" s="404">
        <v>0</v>
      </c>
      <c r="C29" s="405">
        <v>0</v>
      </c>
      <c r="D29" s="404">
        <v>0</v>
      </c>
      <c r="E29" s="405">
        <v>0</v>
      </c>
      <c r="F29" s="404">
        <v>0</v>
      </c>
      <c r="G29" s="405">
        <v>0</v>
      </c>
      <c r="H29" s="404">
        <v>0</v>
      </c>
      <c r="I29" s="405">
        <v>0</v>
      </c>
      <c r="J29" s="404">
        <v>0</v>
      </c>
      <c r="K29" s="405">
        <v>0</v>
      </c>
      <c r="L29" s="404">
        <v>0</v>
      </c>
      <c r="M29" s="405">
        <v>0</v>
      </c>
      <c r="N29" s="404">
        <v>0</v>
      </c>
      <c r="O29" s="405">
        <v>0</v>
      </c>
      <c r="P29" s="404">
        <v>0</v>
      </c>
      <c r="Q29" s="405">
        <v>0</v>
      </c>
      <c r="R29" s="404">
        <v>0</v>
      </c>
      <c r="S29" s="405">
        <v>0</v>
      </c>
      <c r="T29" s="404">
        <v>0</v>
      </c>
      <c r="U29" s="405">
        <v>0</v>
      </c>
      <c r="V29" s="404">
        <v>0</v>
      </c>
      <c r="W29" s="405">
        <v>0</v>
      </c>
      <c r="X29" s="404">
        <v>0</v>
      </c>
      <c r="Y29" s="405">
        <v>0</v>
      </c>
      <c r="Z29" s="404">
        <v>0</v>
      </c>
      <c r="AA29" s="405">
        <v>0</v>
      </c>
      <c r="AB29" s="404">
        <v>0</v>
      </c>
      <c r="AC29" s="405">
        <v>0</v>
      </c>
      <c r="AD29" s="404">
        <v>0</v>
      </c>
      <c r="AE29" s="405">
        <v>0</v>
      </c>
      <c r="AF29" s="404">
        <v>0</v>
      </c>
      <c r="AG29" s="405">
        <v>0</v>
      </c>
      <c r="AH29" s="404">
        <v>0</v>
      </c>
      <c r="AI29" s="405">
        <v>0</v>
      </c>
      <c r="AJ29" s="404">
        <v>0</v>
      </c>
      <c r="AK29" s="405">
        <v>0</v>
      </c>
      <c r="AL29" s="404">
        <v>0</v>
      </c>
      <c r="AM29" s="405">
        <v>0</v>
      </c>
      <c r="AN29" s="404">
        <v>0</v>
      </c>
      <c r="AO29" s="405">
        <v>0</v>
      </c>
      <c r="AP29" s="404">
        <v>0</v>
      </c>
      <c r="AQ29" s="405">
        <v>0</v>
      </c>
    </row>
    <row r="30" spans="1:43" ht="18">
      <c r="A30" s="378" t="s">
        <v>506</v>
      </c>
      <c r="B30" s="402">
        <v>21253.693960000001</v>
      </c>
      <c r="C30" s="403">
        <v>1.0014425428254878</v>
      </c>
      <c r="D30" s="402">
        <v>22382.32113</v>
      </c>
      <c r="E30" s="403">
        <v>1.0012424976298981</v>
      </c>
      <c r="F30" s="402">
        <v>25694.809679999998</v>
      </c>
      <c r="G30" s="403">
        <v>1.001249999450565</v>
      </c>
      <c r="H30" s="402">
        <v>86562.218959999998</v>
      </c>
      <c r="I30" s="403">
        <v>1.0013800957991592</v>
      </c>
      <c r="J30" s="402">
        <v>5016.5606100000005</v>
      </c>
      <c r="K30" s="403">
        <v>1.0007583667844724</v>
      </c>
      <c r="L30" s="402">
        <v>149400.80269000001</v>
      </c>
      <c r="M30" s="403">
        <v>1.0012674935549624</v>
      </c>
      <c r="N30" s="402">
        <v>87533.059200000003</v>
      </c>
      <c r="O30" s="403">
        <v>1.001333210097733</v>
      </c>
      <c r="P30" s="402">
        <v>20112.538680000001</v>
      </c>
      <c r="Q30" s="403">
        <v>1.0022064789539196</v>
      </c>
      <c r="R30" s="402">
        <v>70350.313469999994</v>
      </c>
      <c r="S30" s="403">
        <v>1.0030199663143426</v>
      </c>
      <c r="T30" s="402">
        <v>30370.5563</v>
      </c>
      <c r="U30" s="403">
        <v>1.0010413991980918</v>
      </c>
      <c r="V30" s="402">
        <v>33296.211620000002</v>
      </c>
      <c r="W30" s="403">
        <v>1.0019839785627829</v>
      </c>
      <c r="X30" s="402">
        <v>34871.627700000005</v>
      </c>
      <c r="Y30" s="403">
        <v>1.0007229640568531</v>
      </c>
      <c r="Z30" s="402">
        <v>207804.92215</v>
      </c>
      <c r="AA30" s="403">
        <v>1.0025122625633995</v>
      </c>
      <c r="AB30" s="402">
        <v>156035.88997999998</v>
      </c>
      <c r="AC30" s="403">
        <v>1.0024180147870572</v>
      </c>
      <c r="AD30" s="402">
        <v>31206.966619999999</v>
      </c>
      <c r="AE30" s="403">
        <v>1.0013132419946378</v>
      </c>
      <c r="AF30" s="402">
        <v>1832.20245</v>
      </c>
      <c r="AG30" s="403">
        <v>1.0013135487040292</v>
      </c>
      <c r="AH30" s="402">
        <v>931.10011999999995</v>
      </c>
      <c r="AI30" s="403">
        <v>1.0008553867344594</v>
      </c>
      <c r="AJ30" s="402">
        <v>34687.810530000002</v>
      </c>
      <c r="AK30" s="403">
        <v>1.0009375403319212</v>
      </c>
      <c r="AL30" s="402">
        <v>31914.470730000001</v>
      </c>
      <c r="AM30" s="403">
        <v>1.0011251079299934</v>
      </c>
      <c r="AN30" s="402">
        <v>51060.720340000007</v>
      </c>
      <c r="AO30" s="403">
        <v>1.0011010923421246</v>
      </c>
      <c r="AP30" s="402">
        <v>1102318.7969199999</v>
      </c>
      <c r="AQ30" s="403">
        <v>1.0017847303655376</v>
      </c>
    </row>
    <row r="31" spans="1:43" ht="19.5">
      <c r="A31" s="385" t="s">
        <v>507</v>
      </c>
      <c r="B31" s="404">
        <v>30.615200000000002</v>
      </c>
      <c r="C31" s="405">
        <v>1.4425428254877758E-3</v>
      </c>
      <c r="D31" s="404">
        <v>27.775470000000002</v>
      </c>
      <c r="E31" s="405">
        <v>1.2424976298981512E-3</v>
      </c>
      <c r="F31" s="404">
        <v>32.078400000000002</v>
      </c>
      <c r="G31" s="405">
        <v>1.2499994505651077E-3</v>
      </c>
      <c r="H31" s="404">
        <v>119.29951</v>
      </c>
      <c r="I31" s="405">
        <v>1.3800957991591757E-3</v>
      </c>
      <c r="J31" s="404">
        <v>3.8015100000000004</v>
      </c>
      <c r="K31" s="405">
        <v>7.5836678447204875E-4</v>
      </c>
      <c r="L31" s="404">
        <v>189.12484000000001</v>
      </c>
      <c r="M31" s="405">
        <v>1.2674935549623939E-3</v>
      </c>
      <c r="N31" s="404">
        <v>116.54458</v>
      </c>
      <c r="O31" s="405">
        <v>1.3332100977329036E-3</v>
      </c>
      <c r="P31" s="404">
        <v>44.280190000000005</v>
      </c>
      <c r="Q31" s="405">
        <v>2.2064789539194343E-3</v>
      </c>
      <c r="R31" s="404">
        <v>211.8159</v>
      </c>
      <c r="S31" s="405">
        <v>3.019966314342596E-3</v>
      </c>
      <c r="T31" s="404">
        <v>31.59497</v>
      </c>
      <c r="U31" s="405">
        <v>1.0413991980917957E-3</v>
      </c>
      <c r="V31" s="404">
        <v>65.928169999999994</v>
      </c>
      <c r="W31" s="405">
        <v>1.9839785627829179E-3</v>
      </c>
      <c r="X31" s="404">
        <v>25.192720000000001</v>
      </c>
      <c r="Y31" s="405">
        <v>7.2296405685285412E-4</v>
      </c>
      <c r="Z31" s="404">
        <v>520.75225999999998</v>
      </c>
      <c r="AA31" s="405">
        <v>2.5122625633995539E-3</v>
      </c>
      <c r="AB31" s="404">
        <v>376.38697999999999</v>
      </c>
      <c r="AC31" s="405">
        <v>2.4180147870573633E-3</v>
      </c>
      <c r="AD31" s="404">
        <v>40.928550000000001</v>
      </c>
      <c r="AE31" s="405">
        <v>1.3132419946376586E-3</v>
      </c>
      <c r="AF31" s="404">
        <v>2.4035300000000004</v>
      </c>
      <c r="AG31" s="405">
        <v>1.313548704029184E-3</v>
      </c>
      <c r="AH31" s="404">
        <v>0.79576999999999998</v>
      </c>
      <c r="AI31" s="405">
        <v>8.5538673445953461E-4</v>
      </c>
      <c r="AJ31" s="404">
        <v>32.490760000000002</v>
      </c>
      <c r="AK31" s="405">
        <v>9.3754033192116758E-4</v>
      </c>
      <c r="AL31" s="404">
        <v>35.866870000000006</v>
      </c>
      <c r="AM31" s="405">
        <v>1.1251079299932681E-3</v>
      </c>
      <c r="AN31" s="404">
        <v>56.160730000000001</v>
      </c>
      <c r="AO31" s="405">
        <v>1.10109234212443E-3</v>
      </c>
      <c r="AP31" s="404">
        <v>1963.8369100000002</v>
      </c>
      <c r="AQ31" s="405">
        <v>1.7847303655378196E-3</v>
      </c>
    </row>
    <row r="32" spans="1:43" ht="22.5" customHeight="1">
      <c r="A32" s="752" t="s">
        <v>508</v>
      </c>
      <c r="B32" s="753">
        <v>21223.07876</v>
      </c>
      <c r="C32" s="754">
        <v>1</v>
      </c>
      <c r="D32" s="753">
        <v>22354.54566</v>
      </c>
      <c r="E32" s="754">
        <v>1</v>
      </c>
      <c r="F32" s="753">
        <v>25662.73128</v>
      </c>
      <c r="G32" s="754">
        <v>1</v>
      </c>
      <c r="H32" s="753">
        <v>86442.919450000001</v>
      </c>
      <c r="I32" s="754">
        <v>1</v>
      </c>
      <c r="J32" s="753">
        <v>5012.7590999999993</v>
      </c>
      <c r="K32" s="754">
        <v>1</v>
      </c>
      <c r="L32" s="753">
        <v>149211.67785000001</v>
      </c>
      <c r="M32" s="754">
        <v>1</v>
      </c>
      <c r="N32" s="753">
        <v>87416.514620000002</v>
      </c>
      <c r="O32" s="754">
        <v>1</v>
      </c>
      <c r="P32" s="753">
        <v>20068.25849</v>
      </c>
      <c r="Q32" s="754">
        <v>1</v>
      </c>
      <c r="R32" s="753">
        <v>70138.497569999992</v>
      </c>
      <c r="S32" s="754">
        <v>1</v>
      </c>
      <c r="T32" s="753">
        <v>30338.961329999998</v>
      </c>
      <c r="U32" s="754">
        <v>1</v>
      </c>
      <c r="V32" s="753">
        <v>33230.283450000003</v>
      </c>
      <c r="W32" s="754">
        <v>1</v>
      </c>
      <c r="X32" s="753">
        <v>34846.434979999998</v>
      </c>
      <c r="Y32" s="754">
        <v>1</v>
      </c>
      <c r="Z32" s="753">
        <v>207284.16988999999</v>
      </c>
      <c r="AA32" s="754">
        <v>1</v>
      </c>
      <c r="AB32" s="753">
        <v>155659.503</v>
      </c>
      <c r="AC32" s="754">
        <v>1</v>
      </c>
      <c r="AD32" s="753">
        <v>31166.038069999999</v>
      </c>
      <c r="AE32" s="754">
        <v>1</v>
      </c>
      <c r="AF32" s="753">
        <v>1829.79892</v>
      </c>
      <c r="AG32" s="754">
        <v>1</v>
      </c>
      <c r="AH32" s="753">
        <v>930.30435</v>
      </c>
      <c r="AI32" s="754">
        <v>1</v>
      </c>
      <c r="AJ32" s="753">
        <v>34655.319770000002</v>
      </c>
      <c r="AK32" s="754">
        <v>1</v>
      </c>
      <c r="AL32" s="753">
        <v>31878.603859999999</v>
      </c>
      <c r="AM32" s="754">
        <v>1</v>
      </c>
      <c r="AN32" s="753">
        <v>51004.559609999997</v>
      </c>
      <c r="AO32" s="754">
        <v>1</v>
      </c>
      <c r="AP32" s="753">
        <v>1100354.96001</v>
      </c>
      <c r="AQ32" s="754">
        <v>1</v>
      </c>
    </row>
    <row r="33" spans="1:43" ht="19.5">
      <c r="A33" s="387" t="s">
        <v>509</v>
      </c>
      <c r="B33" s="404">
        <v>31.036830000000002</v>
      </c>
      <c r="C33" s="405">
        <v>1.4624094058632237E-3</v>
      </c>
      <c r="D33" s="404">
        <v>45.263480000000001</v>
      </c>
      <c r="E33" s="405">
        <v>2.0247998187228645E-3</v>
      </c>
      <c r="F33" s="404">
        <v>58.467359999999999</v>
      </c>
      <c r="G33" s="405">
        <v>2.2782984150079913E-3</v>
      </c>
      <c r="H33" s="404">
        <v>168.01909000000001</v>
      </c>
      <c r="I33" s="405">
        <v>1.94369985499142E-3</v>
      </c>
      <c r="J33" s="404">
        <v>1.6238299999999999</v>
      </c>
      <c r="K33" s="405">
        <v>3.2393936504947944E-4</v>
      </c>
      <c r="L33" s="404">
        <v>273.09889000000004</v>
      </c>
      <c r="M33" s="405">
        <v>1.8302782592830419E-3</v>
      </c>
      <c r="N33" s="404">
        <v>201.99232000000001</v>
      </c>
      <c r="O33" s="405">
        <v>2.3106883279213493E-3</v>
      </c>
      <c r="P33" s="404">
        <v>13.62407</v>
      </c>
      <c r="Q33" s="405">
        <v>6.7888651159186855E-4</v>
      </c>
      <c r="R33" s="404">
        <v>0</v>
      </c>
      <c r="S33" s="405">
        <v>0</v>
      </c>
      <c r="T33" s="404">
        <v>143.95522</v>
      </c>
      <c r="U33" s="405">
        <v>4.7448961233110222E-3</v>
      </c>
      <c r="V33" s="404">
        <v>15.465290000000001</v>
      </c>
      <c r="W33" s="405">
        <v>4.6539747466403268E-4</v>
      </c>
      <c r="X33" s="404">
        <v>0</v>
      </c>
      <c r="Y33" s="405">
        <v>0</v>
      </c>
      <c r="Z33" s="404">
        <v>0</v>
      </c>
      <c r="AA33" s="405">
        <v>0</v>
      </c>
      <c r="AB33" s="404">
        <v>0</v>
      </c>
      <c r="AC33" s="405">
        <v>0</v>
      </c>
      <c r="AD33" s="404">
        <v>148.6918</v>
      </c>
      <c r="AE33" s="405">
        <v>4.7709561178752675E-3</v>
      </c>
      <c r="AF33" s="404">
        <v>0.82447999999999999</v>
      </c>
      <c r="AG33" s="405">
        <v>4.5058502931021515E-4</v>
      </c>
      <c r="AH33" s="404">
        <v>1.0127000000000002</v>
      </c>
      <c r="AI33" s="405">
        <v>1.0885684883662E-3</v>
      </c>
      <c r="AJ33" s="404">
        <v>38.152699999999996</v>
      </c>
      <c r="AK33" s="405">
        <v>1.100919000407769E-3</v>
      </c>
      <c r="AL33" s="404">
        <v>200.79417999999998</v>
      </c>
      <c r="AM33" s="405">
        <v>6.2987131080714772E-3</v>
      </c>
      <c r="AN33" s="404">
        <v>234.15946</v>
      </c>
      <c r="AO33" s="405">
        <v>4.5909515108153286E-3</v>
      </c>
      <c r="AP33" s="404">
        <v>1576.1816999999999</v>
      </c>
      <c r="AQ33" s="405">
        <v>1.432430222321782E-3</v>
      </c>
    </row>
    <row r="34" spans="1:43" ht="28.5">
      <c r="A34" s="387" t="s">
        <v>510</v>
      </c>
      <c r="B34" s="404">
        <v>0</v>
      </c>
      <c r="C34" s="405">
        <v>0</v>
      </c>
      <c r="D34" s="404">
        <v>0</v>
      </c>
      <c r="E34" s="405">
        <v>0</v>
      </c>
      <c r="F34" s="404">
        <v>0</v>
      </c>
      <c r="G34" s="405">
        <v>0</v>
      </c>
      <c r="H34" s="404">
        <v>0</v>
      </c>
      <c r="I34" s="405">
        <v>0</v>
      </c>
      <c r="J34" s="404">
        <v>0</v>
      </c>
      <c r="K34" s="405">
        <v>0</v>
      </c>
      <c r="L34" s="404">
        <v>0</v>
      </c>
      <c r="M34" s="405">
        <v>0</v>
      </c>
      <c r="N34" s="404">
        <v>0</v>
      </c>
      <c r="O34" s="405">
        <v>0</v>
      </c>
      <c r="P34" s="404">
        <v>0</v>
      </c>
      <c r="Q34" s="405">
        <v>0</v>
      </c>
      <c r="R34" s="404">
        <v>0</v>
      </c>
      <c r="S34" s="405">
        <v>0</v>
      </c>
      <c r="T34" s="404">
        <v>0</v>
      </c>
      <c r="U34" s="405">
        <v>0</v>
      </c>
      <c r="V34" s="404">
        <v>0</v>
      </c>
      <c r="W34" s="405">
        <v>0</v>
      </c>
      <c r="X34" s="404">
        <v>0</v>
      </c>
      <c r="Y34" s="405">
        <v>0</v>
      </c>
      <c r="Z34" s="404">
        <v>0</v>
      </c>
      <c r="AA34" s="405">
        <v>0</v>
      </c>
      <c r="AB34" s="404">
        <v>0</v>
      </c>
      <c r="AC34" s="405">
        <v>0</v>
      </c>
      <c r="AD34" s="404">
        <v>0</v>
      </c>
      <c r="AE34" s="405">
        <v>0</v>
      </c>
      <c r="AF34" s="404">
        <v>0</v>
      </c>
      <c r="AG34" s="405">
        <v>0</v>
      </c>
      <c r="AH34" s="404">
        <v>0</v>
      </c>
      <c r="AI34" s="405">
        <v>0</v>
      </c>
      <c r="AJ34" s="404">
        <v>0</v>
      </c>
      <c r="AK34" s="405">
        <v>0</v>
      </c>
      <c r="AL34" s="404">
        <v>0</v>
      </c>
      <c r="AM34" s="405">
        <v>0</v>
      </c>
      <c r="AN34" s="404">
        <v>0</v>
      </c>
      <c r="AO34" s="405">
        <v>0</v>
      </c>
      <c r="AP34" s="404">
        <v>0</v>
      </c>
      <c r="AQ34" s="405">
        <v>0</v>
      </c>
    </row>
    <row r="35" spans="1:43" ht="12.75" customHeight="1">
      <c r="A35" s="34" t="s">
        <v>615</v>
      </c>
    </row>
    <row r="36" spans="1:43" ht="12.75" customHeight="1"/>
    <row r="37" spans="1:43">
      <c r="A37" s="657" t="s">
        <v>93</v>
      </c>
      <c r="AQ37" s="25" t="s">
        <v>916</v>
      </c>
    </row>
    <row r="39" spans="1:43" ht="12.75" customHeight="1"/>
    <row r="51" spans="1:1">
      <c r="A51" s="34"/>
    </row>
    <row r="52" spans="1:1">
      <c r="A52" s="576"/>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38" t="s">
        <v>96</v>
      </c>
      <c r="B1" s="637"/>
      <c r="C1" s="637"/>
      <c r="D1" s="637"/>
      <c r="E1" s="637"/>
      <c r="F1" s="591"/>
      <c r="G1" s="591"/>
      <c r="H1" s="591"/>
      <c r="I1" s="591"/>
    </row>
    <row r="2" spans="1:9">
      <c r="A2" s="639" t="s">
        <v>97</v>
      </c>
      <c r="B2" s="637"/>
      <c r="C2" s="637"/>
      <c r="D2" s="637"/>
      <c r="E2" s="637"/>
      <c r="G2" s="591"/>
      <c r="H2" s="591"/>
      <c r="I2" s="591"/>
    </row>
    <row r="4" spans="1:9">
      <c r="A4" s="59" t="s">
        <v>98</v>
      </c>
      <c r="I4" s="60"/>
    </row>
    <row r="5" spans="1:9">
      <c r="A5" s="590" t="s">
        <v>99</v>
      </c>
      <c r="I5" s="61"/>
    </row>
    <row r="7" spans="1:9" ht="26.25" customHeight="1">
      <c r="A7" s="1093" t="s">
        <v>756</v>
      </c>
      <c r="B7" s="1093"/>
      <c r="C7" s="1093"/>
      <c r="D7" s="59"/>
      <c r="E7" s="1093" t="s">
        <v>758</v>
      </c>
      <c r="F7" s="1093"/>
      <c r="G7" s="1093"/>
      <c r="I7" s="59"/>
    </row>
    <row r="8" spans="1:9" ht="27.75" customHeight="1">
      <c r="A8" s="1094" t="s">
        <v>757</v>
      </c>
      <c r="B8" s="1094"/>
      <c r="C8" s="1094"/>
      <c r="E8" s="1094" t="s">
        <v>759</v>
      </c>
      <c r="F8" s="1094"/>
      <c r="G8" s="1094"/>
      <c r="H8" s="592"/>
    </row>
    <row r="9" spans="1:9">
      <c r="B9" s="591"/>
    </row>
    <row r="10" spans="1:9" ht="26.25" customHeight="1">
      <c r="A10" s="142" t="s">
        <v>611</v>
      </c>
      <c r="B10" s="142" t="s">
        <v>612</v>
      </c>
      <c r="C10" s="142" t="s">
        <v>613</v>
      </c>
      <c r="E10" s="142" t="s">
        <v>614</v>
      </c>
      <c r="F10" s="142" t="s">
        <v>612</v>
      </c>
      <c r="G10" s="142" t="s">
        <v>613</v>
      </c>
    </row>
    <row r="11" spans="1:9">
      <c r="A11" s="81" t="s">
        <v>173</v>
      </c>
      <c r="B11" s="82">
        <v>137</v>
      </c>
      <c r="C11" s="82">
        <v>135</v>
      </c>
      <c r="E11" s="83" t="s">
        <v>960</v>
      </c>
      <c r="F11" s="82">
        <v>396</v>
      </c>
      <c r="G11" s="82">
        <v>391</v>
      </c>
    </row>
    <row r="12" spans="1:9">
      <c r="A12" s="81" t="s">
        <v>205</v>
      </c>
      <c r="B12" s="82">
        <v>191</v>
      </c>
      <c r="C12" s="82">
        <v>189</v>
      </c>
      <c r="E12" s="83" t="s">
        <v>1195</v>
      </c>
      <c r="F12" s="82">
        <v>946</v>
      </c>
      <c r="G12" s="82">
        <v>938</v>
      </c>
    </row>
    <row r="13" spans="1:9">
      <c r="A13" s="81" t="s">
        <v>268</v>
      </c>
      <c r="B13" s="184">
        <v>251</v>
      </c>
      <c r="C13" s="82">
        <v>249</v>
      </c>
      <c r="E13" s="83" t="s">
        <v>1238</v>
      </c>
      <c r="F13" s="82">
        <v>1521</v>
      </c>
      <c r="G13" s="82">
        <v>1513</v>
      </c>
    </row>
    <row r="14" spans="1:9">
      <c r="A14" s="81" t="s">
        <v>281</v>
      </c>
      <c r="B14" s="82">
        <v>347</v>
      </c>
      <c r="C14" s="82">
        <v>343</v>
      </c>
      <c r="E14" s="83" t="s">
        <v>1313</v>
      </c>
      <c r="F14" s="82">
        <v>2223</v>
      </c>
      <c r="G14" s="82">
        <v>2216</v>
      </c>
    </row>
    <row r="15" spans="1:9">
      <c r="A15" s="81" t="s">
        <v>1237</v>
      </c>
      <c r="B15" s="82">
        <v>1521</v>
      </c>
      <c r="C15" s="82">
        <v>1513</v>
      </c>
      <c r="E15" s="83" t="s">
        <v>1478</v>
      </c>
      <c r="F15" s="82">
        <v>2632</v>
      </c>
      <c r="G15" s="82">
        <v>2624</v>
      </c>
    </row>
    <row r="16" spans="1:9" ht="15">
      <c r="A16" s="34" t="s">
        <v>615</v>
      </c>
      <c r="E16" s="34" t="s">
        <v>610</v>
      </c>
      <c r="F16"/>
      <c r="G16"/>
    </row>
    <row r="17" spans="1:9">
      <c r="A17" s="34"/>
    </row>
    <row r="21" spans="1:9">
      <c r="A21" s="59" t="s">
        <v>100</v>
      </c>
    </row>
    <row r="22" spans="1:9">
      <c r="A22" s="590" t="s">
        <v>101</v>
      </c>
    </row>
    <row r="23" spans="1:9">
      <c r="E23" s="34"/>
    </row>
    <row r="24" spans="1:9" ht="29.25" customHeight="1">
      <c r="A24" s="1093" t="s">
        <v>760</v>
      </c>
      <c r="B24" s="1093"/>
      <c r="C24" s="1093"/>
      <c r="E24" s="1093" t="s">
        <v>762</v>
      </c>
      <c r="F24" s="1093"/>
      <c r="G24" s="1093"/>
    </row>
    <row r="25" spans="1:9" ht="27" customHeight="1">
      <c r="A25" s="1094" t="s">
        <v>761</v>
      </c>
      <c r="B25" s="1094"/>
      <c r="C25" s="1094"/>
      <c r="E25" s="1094" t="s">
        <v>763</v>
      </c>
      <c r="F25" s="1094"/>
      <c r="G25" s="1094"/>
      <c r="H25" s="1095"/>
      <c r="I25" s="1095"/>
    </row>
    <row r="26" spans="1:9">
      <c r="H26" s="75"/>
      <c r="I26" s="76"/>
    </row>
    <row r="27" spans="1:9" ht="25.5" customHeight="1">
      <c r="A27" s="142" t="s">
        <v>611</v>
      </c>
      <c r="B27" s="142" t="s">
        <v>612</v>
      </c>
      <c r="C27" s="142" t="s">
        <v>613</v>
      </c>
      <c r="E27" s="142" t="s">
        <v>614</v>
      </c>
      <c r="F27" s="142" t="s">
        <v>612</v>
      </c>
      <c r="G27" s="142" t="s">
        <v>613</v>
      </c>
    </row>
    <row r="28" spans="1:9">
      <c r="A28" s="81" t="s">
        <v>173</v>
      </c>
      <c r="B28" s="82">
        <v>14285</v>
      </c>
      <c r="C28" s="82">
        <v>14904</v>
      </c>
      <c r="E28" s="83" t="s">
        <v>960</v>
      </c>
      <c r="F28" s="82">
        <v>8741</v>
      </c>
      <c r="G28" s="82">
        <v>8979</v>
      </c>
    </row>
    <row r="29" spans="1:9">
      <c r="A29" s="81" t="s">
        <v>205</v>
      </c>
      <c r="B29" s="82">
        <v>13006</v>
      </c>
      <c r="C29" s="82">
        <v>13515</v>
      </c>
      <c r="E29" s="83" t="s">
        <v>1195</v>
      </c>
      <c r="F29" s="82">
        <v>8202</v>
      </c>
      <c r="G29" s="82">
        <v>8432</v>
      </c>
    </row>
    <row r="30" spans="1:9">
      <c r="A30" s="81" t="s">
        <v>268</v>
      </c>
      <c r="B30" s="82">
        <v>11521</v>
      </c>
      <c r="C30" s="82">
        <v>11909</v>
      </c>
      <c r="E30" s="83" t="s">
        <v>1238</v>
      </c>
      <c r="F30" s="82">
        <v>7714</v>
      </c>
      <c r="G30" s="82">
        <v>7908</v>
      </c>
    </row>
    <row r="31" spans="1:9">
      <c r="A31" s="81" t="s">
        <v>281</v>
      </c>
      <c r="B31" s="82">
        <v>10024</v>
      </c>
      <c r="C31" s="82">
        <v>10317</v>
      </c>
      <c r="E31" s="83" t="s">
        <v>1313</v>
      </c>
      <c r="F31" s="82">
        <v>7134</v>
      </c>
      <c r="G31" s="82">
        <v>7300</v>
      </c>
    </row>
    <row r="32" spans="1:9">
      <c r="A32" s="81" t="s">
        <v>1237</v>
      </c>
      <c r="B32" s="82">
        <v>7714</v>
      </c>
      <c r="C32" s="82">
        <v>7908</v>
      </c>
      <c r="E32" s="83" t="s">
        <v>1478</v>
      </c>
      <c r="F32" s="82">
        <v>6579</v>
      </c>
      <c r="G32" s="82">
        <v>6706</v>
      </c>
    </row>
    <row r="33" spans="1:9" ht="15">
      <c r="A33" s="34" t="s">
        <v>610</v>
      </c>
      <c r="E33" s="34" t="s">
        <v>610</v>
      </c>
      <c r="F33" s="273"/>
      <c r="G33" s="273"/>
    </row>
    <row r="34" spans="1:9">
      <c r="A34" s="34"/>
    </row>
    <row r="36" spans="1:9">
      <c r="A36" s="657" t="s">
        <v>93</v>
      </c>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917</v>
      </c>
    </row>
  </sheetData>
  <mergeCells count="9">
    <mergeCell ref="A7:C7"/>
    <mergeCell ref="A8:C8"/>
    <mergeCell ref="E7:G7"/>
    <mergeCell ref="E25:G25"/>
    <mergeCell ref="H25:I25"/>
    <mergeCell ref="A24:C24"/>
    <mergeCell ref="A25:C25"/>
    <mergeCell ref="E24:G24"/>
    <mergeCell ref="E8:G8"/>
  </mergeCells>
  <hyperlinks>
    <hyperlink ref="A36" location="'2 Sadržaj'!A1" display="Sadržaj / Contents"/>
  </hyperlink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0"/>
  <sheetViews>
    <sheetView showGridLines="0" zoomScaleNormal="100" workbookViewId="0"/>
  </sheetViews>
  <sheetFormatPr defaultRowHeight="14.25"/>
  <cols>
    <col min="1" max="1" width="50.140625" style="949" customWidth="1"/>
    <col min="2" max="2" width="14.28515625" style="949" bestFit="1" customWidth="1"/>
    <col min="3" max="3" width="12.5703125" style="949" customWidth="1"/>
    <col min="4" max="4" width="13.7109375" style="949" customWidth="1"/>
    <col min="5" max="16384" width="9.140625" style="949"/>
  </cols>
  <sheetData>
    <row r="1" spans="1:4">
      <c r="A1" s="152" t="s">
        <v>1365</v>
      </c>
      <c r="B1" s="298"/>
      <c r="C1" s="298"/>
      <c r="D1" s="298"/>
    </row>
    <row r="2" spans="1:4">
      <c r="A2" s="564" t="s">
        <v>1366</v>
      </c>
      <c r="B2" s="298"/>
      <c r="C2" s="298"/>
      <c r="D2" s="298"/>
    </row>
    <row r="3" spans="1:4">
      <c r="A3" s="298"/>
      <c r="B3" s="298"/>
      <c r="C3" s="298"/>
      <c r="D3" s="298"/>
    </row>
    <row r="4" spans="1:4">
      <c r="A4" s="298"/>
      <c r="B4" s="298"/>
      <c r="C4" s="298"/>
      <c r="D4" s="950" t="s">
        <v>376</v>
      </c>
    </row>
    <row r="5" spans="1:4" ht="35.25" customHeight="1">
      <c r="A5" s="1096" t="s">
        <v>366</v>
      </c>
      <c r="B5" s="951" t="s">
        <v>1367</v>
      </c>
      <c r="C5" s="1098" t="s">
        <v>405</v>
      </c>
      <c r="D5" s="1098"/>
    </row>
    <row r="6" spans="1:4" ht="22.5">
      <c r="A6" s="1097"/>
      <c r="B6" s="952">
        <v>44012</v>
      </c>
      <c r="C6" s="953" t="s">
        <v>406</v>
      </c>
      <c r="D6" s="953" t="s">
        <v>407</v>
      </c>
    </row>
    <row r="7" spans="1:4">
      <c r="A7" s="493" t="s">
        <v>1368</v>
      </c>
      <c r="B7" s="494">
        <v>589.31361000000004</v>
      </c>
      <c r="C7" s="495">
        <v>6.6998093580116995</v>
      </c>
      <c r="D7" s="494">
        <v>512.77747999999997</v>
      </c>
    </row>
    <row r="8" spans="1:4">
      <c r="A8" s="493" t="s">
        <v>1411</v>
      </c>
      <c r="B8" s="494">
        <v>4337.5314000000008</v>
      </c>
      <c r="C8" s="495">
        <v>3.4984868081468123</v>
      </c>
      <c r="D8" s="494">
        <v>3373.3113000000003</v>
      </c>
    </row>
    <row r="9" spans="1:4">
      <c r="A9" s="493" t="s">
        <v>1412</v>
      </c>
      <c r="B9" s="494">
        <v>997922.12985000003</v>
      </c>
      <c r="C9" s="495">
        <v>0.78588189757094029</v>
      </c>
      <c r="D9" s="494">
        <v>439138.18607000005</v>
      </c>
    </row>
    <row r="10" spans="1:4">
      <c r="A10" s="493" t="s">
        <v>1369</v>
      </c>
      <c r="B10" s="494">
        <v>16.183799999999998</v>
      </c>
      <c r="C10" s="495">
        <v>-0.88110689205799064</v>
      </c>
      <c r="D10" s="494">
        <v>-119.93678999999999</v>
      </c>
    </row>
    <row r="11" spans="1:4">
      <c r="A11" s="493" t="s">
        <v>1370</v>
      </c>
      <c r="B11" s="494">
        <v>23.429970000000001</v>
      </c>
      <c r="C11" s="495">
        <v>0.18335452902631477</v>
      </c>
      <c r="D11" s="494">
        <v>3.6303500000000022</v>
      </c>
    </row>
    <row r="12" spans="1:4">
      <c r="A12" s="493" t="s">
        <v>1413</v>
      </c>
      <c r="B12" s="494">
        <v>44150.004869999997</v>
      </c>
      <c r="C12" s="495">
        <v>0.48264051070050806</v>
      </c>
      <c r="D12" s="494">
        <v>14372.048209999997</v>
      </c>
    </row>
    <row r="13" spans="1:4" ht="22.5">
      <c r="A13" s="496" t="s">
        <v>1414</v>
      </c>
      <c r="B13" s="494">
        <v>62.160739999999997</v>
      </c>
      <c r="C13" s="495">
        <v>1.3232337309766473E-2</v>
      </c>
      <c r="D13" s="494">
        <v>0.8117900000000009</v>
      </c>
    </row>
    <row r="14" spans="1:4">
      <c r="A14" s="954" t="s">
        <v>1371</v>
      </c>
      <c r="B14" s="955">
        <v>1047100.75424</v>
      </c>
      <c r="C14" s="956">
        <v>0.77528887781556399</v>
      </c>
      <c r="D14" s="955">
        <v>457280.82840999996</v>
      </c>
    </row>
    <row r="15" spans="1:4">
      <c r="A15" s="493" t="s">
        <v>1415</v>
      </c>
      <c r="B15" s="494">
        <v>416347.97745999997</v>
      </c>
      <c r="C15" s="495">
        <v>19.674229831417435</v>
      </c>
      <c r="D15" s="494">
        <v>396209.47745999997</v>
      </c>
    </row>
    <row r="16" spans="1:4">
      <c r="A16" s="496" t="s">
        <v>1416</v>
      </c>
      <c r="B16" s="494">
        <v>44637.509210000004</v>
      </c>
      <c r="C16" s="495">
        <v>0.1425213909875056</v>
      </c>
      <c r="D16" s="494">
        <v>5568.2107599999981</v>
      </c>
    </row>
    <row r="17" spans="1:4" ht="22.5">
      <c r="A17" s="496" t="s">
        <v>1418</v>
      </c>
      <c r="B17" s="494">
        <v>0</v>
      </c>
      <c r="C17" s="495"/>
      <c r="D17" s="494">
        <v>0</v>
      </c>
    </row>
    <row r="18" spans="1:4">
      <c r="A18" s="493" t="s">
        <v>1419</v>
      </c>
      <c r="B18" s="494">
        <v>0</v>
      </c>
      <c r="C18" s="495"/>
      <c r="D18" s="494">
        <v>0</v>
      </c>
    </row>
    <row r="19" spans="1:4">
      <c r="A19" s="493" t="s">
        <v>1420</v>
      </c>
      <c r="B19" s="494">
        <v>859781.05807999999</v>
      </c>
      <c r="C19" s="495">
        <v>0.75106338475203649</v>
      </c>
      <c r="D19" s="494">
        <v>368775.95480000007</v>
      </c>
    </row>
    <row r="20" spans="1:4">
      <c r="A20" s="493" t="s">
        <v>1421</v>
      </c>
      <c r="B20" s="494">
        <v>15700.61346</v>
      </c>
      <c r="C20" s="495">
        <v>0.16993546406759719</v>
      </c>
      <c r="D20" s="494">
        <v>2280.5454800000002</v>
      </c>
    </row>
    <row r="21" spans="1:4">
      <c r="A21" s="493" t="s">
        <v>1422</v>
      </c>
      <c r="B21" s="494">
        <v>10154.50186</v>
      </c>
      <c r="C21" s="495">
        <v>9.8901921678593077</v>
      </c>
      <c r="D21" s="494">
        <v>9222.05717</v>
      </c>
    </row>
    <row r="22" spans="1:4">
      <c r="A22" s="493" t="s">
        <v>1423</v>
      </c>
      <c r="B22" s="494">
        <v>354.17851000000002</v>
      </c>
      <c r="C22" s="495"/>
      <c r="D22" s="494">
        <v>354.17851000000002</v>
      </c>
    </row>
    <row r="23" spans="1:4">
      <c r="A23" s="496" t="s">
        <v>1424</v>
      </c>
      <c r="B23" s="494">
        <v>567.43938000000003</v>
      </c>
      <c r="C23" s="495">
        <v>0.34347991984948778</v>
      </c>
      <c r="D23" s="494">
        <v>145.07402000000002</v>
      </c>
    </row>
    <row r="24" spans="1:4" ht="22.5">
      <c r="A24" s="496" t="s">
        <v>1425</v>
      </c>
      <c r="B24" s="494">
        <v>115905.45374</v>
      </c>
      <c r="C24" s="495">
        <v>1.5773579850194932</v>
      </c>
      <c r="D24" s="494">
        <v>70934.80766999998</v>
      </c>
    </row>
    <row r="25" spans="1:4">
      <c r="A25" s="954" t="s">
        <v>1372</v>
      </c>
      <c r="B25" s="955">
        <v>1047100.75424</v>
      </c>
      <c r="C25" s="956">
        <v>0.77528887781556399</v>
      </c>
      <c r="D25" s="955">
        <v>457280.82840999996</v>
      </c>
    </row>
    <row r="26" spans="1:4">
      <c r="A26" s="493" t="s">
        <v>1452</v>
      </c>
      <c r="B26" s="494">
        <v>416347.97745999997</v>
      </c>
      <c r="C26" s="495">
        <v>19.674229831417435</v>
      </c>
      <c r="D26" s="494">
        <v>396209.47745999997</v>
      </c>
    </row>
    <row r="27" spans="1:4">
      <c r="A27" s="34" t="s">
        <v>615</v>
      </c>
      <c r="B27" s="957"/>
      <c r="C27" s="957"/>
      <c r="D27" s="958"/>
    </row>
    <row r="28" spans="1:4">
      <c r="A28" s="959"/>
      <c r="B28" s="960"/>
      <c r="C28" s="960"/>
      <c r="D28" s="958"/>
    </row>
    <row r="29" spans="1:4">
      <c r="A29" s="152" t="s">
        <v>1440</v>
      </c>
      <c r="B29" s="960"/>
      <c r="C29" s="960"/>
      <c r="D29" s="958"/>
    </row>
    <row r="30" spans="1:4">
      <c r="A30" s="564" t="s">
        <v>1441</v>
      </c>
      <c r="B30" s="960"/>
      <c r="C30" s="960"/>
      <c r="D30" s="958"/>
    </row>
    <row r="31" spans="1:4">
      <c r="A31" s="959"/>
      <c r="B31" s="960"/>
      <c r="C31" s="960"/>
      <c r="D31" s="958"/>
    </row>
    <row r="32" spans="1:4">
      <c r="A32" s="961"/>
      <c r="B32" s="298"/>
      <c r="C32" s="298"/>
      <c r="D32" s="950" t="s">
        <v>376</v>
      </c>
    </row>
    <row r="33" spans="1:4" ht="40.5" customHeight="1">
      <c r="A33" s="1096" t="s">
        <v>366</v>
      </c>
      <c r="B33" s="951" t="s">
        <v>367</v>
      </c>
      <c r="C33" s="1098" t="s">
        <v>425</v>
      </c>
      <c r="D33" s="1098"/>
    </row>
    <row r="34" spans="1:4" ht="22.5">
      <c r="A34" s="1099"/>
      <c r="B34" s="952" t="s">
        <v>1490</v>
      </c>
      <c r="C34" s="953" t="s">
        <v>406</v>
      </c>
      <c r="D34" s="953" t="s">
        <v>407</v>
      </c>
    </row>
    <row r="35" spans="1:4" ht="45">
      <c r="A35" s="80" t="s">
        <v>1399</v>
      </c>
      <c r="B35" s="494">
        <v>279378.36091000005</v>
      </c>
      <c r="C35" s="495">
        <v>2.2188580366818837</v>
      </c>
      <c r="D35" s="494">
        <v>192584.11347000004</v>
      </c>
    </row>
    <row r="36" spans="1:4">
      <c r="A36" s="80" t="s">
        <v>1400</v>
      </c>
      <c r="B36" s="494">
        <v>88356.676209999991</v>
      </c>
      <c r="C36" s="495">
        <v>0.98166783846829198</v>
      </c>
      <c r="D36" s="494">
        <v>43769.649819999991</v>
      </c>
    </row>
    <row r="37" spans="1:4">
      <c r="A37" s="80" t="s">
        <v>1401</v>
      </c>
      <c r="B37" s="494">
        <v>0</v>
      </c>
      <c r="C37" s="495"/>
      <c r="D37" s="494">
        <v>0</v>
      </c>
    </row>
    <row r="38" spans="1:4">
      <c r="A38" s="80" t="s">
        <v>1402</v>
      </c>
      <c r="B38" s="494">
        <v>54.583880000000001</v>
      </c>
      <c r="C38" s="495">
        <v>0.44150983856924086</v>
      </c>
      <c r="D38" s="494">
        <v>16.718109999999999</v>
      </c>
    </row>
    <row r="39" spans="1:4" ht="22.5">
      <c r="A39" s="80" t="s">
        <v>1403</v>
      </c>
      <c r="B39" s="554">
        <v>-270164.33197000006</v>
      </c>
      <c r="C39" s="962">
        <v>1.8246213368842277</v>
      </c>
      <c r="D39" s="554">
        <v>-174518.11970000004</v>
      </c>
    </row>
    <row r="40" spans="1:4">
      <c r="A40" s="80" t="s">
        <v>1404</v>
      </c>
      <c r="B40" s="554">
        <v>-3794.8522400000002</v>
      </c>
      <c r="C40" s="962">
        <v>7.9484706017575402E-2</v>
      </c>
      <c r="D40" s="554">
        <v>-279.4228700000001</v>
      </c>
    </row>
    <row r="41" spans="1:4">
      <c r="A41" s="80" t="s">
        <v>1405</v>
      </c>
      <c r="B41" s="554">
        <v>-89322.918810000003</v>
      </c>
      <c r="C41" s="962">
        <v>2.9811522565990249</v>
      </c>
      <c r="D41" s="554">
        <v>-66886.47</v>
      </c>
    </row>
    <row r="42" spans="1:4">
      <c r="A42" s="80" t="s">
        <v>1406</v>
      </c>
      <c r="B42" s="554">
        <v>0</v>
      </c>
      <c r="C42" s="962">
        <v>-1</v>
      </c>
      <c r="D42" s="554">
        <v>7600.27099</v>
      </c>
    </row>
    <row r="43" spans="1:4" ht="22.5">
      <c r="A43" s="80" t="s">
        <v>1407</v>
      </c>
      <c r="B43" s="554">
        <v>4507.5179800000005</v>
      </c>
      <c r="C43" s="962">
        <v>1.0297020482225925</v>
      </c>
      <c r="D43" s="554">
        <v>2286.7398200000002</v>
      </c>
    </row>
    <row r="44" spans="1:4">
      <c r="A44" s="80" t="s">
        <v>1408</v>
      </c>
      <c r="B44" s="554">
        <v>-817.88531999999998</v>
      </c>
      <c r="C44" s="962">
        <v>1.3365969618437634</v>
      </c>
      <c r="D44" s="554">
        <v>-467.85262999999992</v>
      </c>
    </row>
    <row r="45" spans="1:4" ht="22.5">
      <c r="A45" s="80" t="s">
        <v>1409</v>
      </c>
      <c r="B45" s="554">
        <v>3689.6326600000002</v>
      </c>
      <c r="C45" s="962">
        <v>0.97227935022074385</v>
      </c>
      <c r="D45" s="554">
        <v>1818.8871900000001</v>
      </c>
    </row>
    <row r="46" spans="1:4">
      <c r="A46" s="80" t="s">
        <v>1410</v>
      </c>
      <c r="B46" s="554">
        <v>-344.63418000000001</v>
      </c>
      <c r="C46" s="962">
        <v>-0.70617091151177847</v>
      </c>
      <c r="D46" s="554">
        <v>828.27277000000004</v>
      </c>
    </row>
    <row r="47" spans="1:4" ht="21.75">
      <c r="A47" s="963" t="s">
        <v>1417</v>
      </c>
      <c r="B47" s="964">
        <v>3344.9984800000002</v>
      </c>
      <c r="C47" s="965">
        <v>3.7933703631034872</v>
      </c>
      <c r="D47" s="964">
        <v>2647.15996</v>
      </c>
    </row>
    <row r="48" spans="1:4">
      <c r="A48" s="34" t="s">
        <v>615</v>
      </c>
    </row>
    <row r="49" spans="1:5">
      <c r="A49" s="657" t="s">
        <v>93</v>
      </c>
    </row>
    <row r="50" spans="1:5">
      <c r="E50" s="62" t="s">
        <v>1427</v>
      </c>
    </row>
  </sheetData>
  <mergeCells count="4">
    <mergeCell ref="A5:A6"/>
    <mergeCell ref="C5:D5"/>
    <mergeCell ref="A33:A34"/>
    <mergeCell ref="C33:D33"/>
  </mergeCells>
  <hyperlinks>
    <hyperlink ref="A49" location="'2 Sadržaj'!A1" display="Sadržaj / Contents"/>
  </hyperlinks>
  <pageMargins left="0.7" right="0.7" top="0.75" bottom="0.75" header="0.3" footer="0.3"/>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7"/>
  <sheetViews>
    <sheetView showGridLines="0" zoomScaleNormal="100" workbookViewId="0"/>
  </sheetViews>
  <sheetFormatPr defaultRowHeight="14.25"/>
  <cols>
    <col min="1" max="1" width="57.140625" style="949" customWidth="1"/>
    <col min="2" max="2" width="13.140625" style="949" customWidth="1"/>
    <col min="3" max="3" width="13.42578125" style="949" customWidth="1"/>
    <col min="4" max="4" width="12.85546875" style="949" customWidth="1"/>
    <col min="5" max="5" width="12.7109375" style="949" bestFit="1" customWidth="1"/>
    <col min="6" max="16384" width="9.140625" style="949"/>
  </cols>
  <sheetData>
    <row r="1" spans="1:5">
      <c r="A1" s="966" t="s">
        <v>1443</v>
      </c>
      <c r="B1" s="967"/>
      <c r="C1" s="967"/>
      <c r="D1" s="968"/>
      <c r="E1" s="141" t="s">
        <v>1476</v>
      </c>
    </row>
    <row r="2" spans="1:5">
      <c r="A2" s="564" t="s">
        <v>1444</v>
      </c>
      <c r="B2" s="968"/>
      <c r="C2" s="968"/>
      <c r="D2" s="968"/>
      <c r="E2" s="569" t="s">
        <v>1477</v>
      </c>
    </row>
    <row r="3" spans="1:5">
      <c r="A3" s="968"/>
      <c r="B3" s="968"/>
      <c r="C3" s="950" t="s">
        <v>376</v>
      </c>
      <c r="D3" s="968"/>
    </row>
    <row r="4" spans="1:5" ht="24">
      <c r="A4" s="951" t="s">
        <v>479</v>
      </c>
      <c r="B4" s="980" t="s">
        <v>1373</v>
      </c>
      <c r="C4" s="980" t="s">
        <v>1374</v>
      </c>
      <c r="D4" s="968"/>
    </row>
    <row r="5" spans="1:5">
      <c r="A5" s="996" t="s">
        <v>1442</v>
      </c>
      <c r="B5" s="978">
        <v>35709.137040000001</v>
      </c>
      <c r="C5" s="979">
        <v>3.6348663921909045E-2</v>
      </c>
      <c r="D5" s="968"/>
    </row>
    <row r="6" spans="1:5">
      <c r="A6" s="80" t="s">
        <v>1375</v>
      </c>
      <c r="B6" s="978">
        <v>96338.49235</v>
      </c>
      <c r="C6" s="979">
        <v>9.8063850639991693E-2</v>
      </c>
      <c r="D6" s="968"/>
    </row>
    <row r="7" spans="1:5">
      <c r="A7" s="80" t="s">
        <v>1379</v>
      </c>
      <c r="B7" s="978">
        <v>700.77039000000002</v>
      </c>
      <c r="C7" s="979">
        <v>7.1332072136053861E-4</v>
      </c>
      <c r="D7" s="968"/>
    </row>
    <row r="8" spans="1:5">
      <c r="A8" s="80" t="s">
        <v>1376</v>
      </c>
      <c r="B8" s="978">
        <v>809090.50427000003</v>
      </c>
      <c r="C8" s="979">
        <v>0.82358077679600361</v>
      </c>
      <c r="D8" s="968"/>
    </row>
    <row r="9" spans="1:5">
      <c r="A9" s="80" t="s">
        <v>1377</v>
      </c>
      <c r="B9" s="978">
        <v>0</v>
      </c>
      <c r="C9" s="979">
        <v>0</v>
      </c>
      <c r="D9" s="968"/>
    </row>
    <row r="10" spans="1:5">
      <c r="A10" s="80" t="s">
        <v>1378</v>
      </c>
      <c r="B10" s="978">
        <v>3138.0898900000002</v>
      </c>
      <c r="C10" s="979">
        <v>3.1942909917027367E-3</v>
      </c>
      <c r="D10" s="968"/>
    </row>
    <row r="11" spans="1:5">
      <c r="A11" s="80" t="s">
        <v>1380</v>
      </c>
      <c r="B11" s="978"/>
      <c r="C11" s="979">
        <v>0</v>
      </c>
      <c r="D11" s="968"/>
    </row>
    <row r="12" spans="1:5">
      <c r="A12" s="977" t="s">
        <v>1385</v>
      </c>
      <c r="B12" s="978">
        <v>37366.618520000004</v>
      </c>
      <c r="C12" s="979">
        <v>3.803582979225259E-2</v>
      </c>
      <c r="D12" s="968"/>
    </row>
    <row r="13" spans="1:5">
      <c r="A13" s="80" t="s">
        <v>1381</v>
      </c>
      <c r="B13" s="978">
        <v>62.154000000000003</v>
      </c>
      <c r="C13" s="979">
        <v>6.3267136779912919E-5</v>
      </c>
      <c r="D13" s="968"/>
    </row>
    <row r="14" spans="1:5" ht="21.75">
      <c r="A14" s="997" t="s">
        <v>1505</v>
      </c>
      <c r="B14" s="998">
        <v>982405.76645999996</v>
      </c>
      <c r="C14" s="999">
        <v>1.0000000000000002</v>
      </c>
      <c r="D14" s="968"/>
    </row>
    <row r="15" spans="1:5">
      <c r="A15" s="34" t="s">
        <v>615</v>
      </c>
      <c r="B15" s="968"/>
      <c r="C15" s="968"/>
      <c r="D15" s="968"/>
    </row>
    <row r="16" spans="1:5">
      <c r="A16" s="968"/>
      <c r="B16" s="968"/>
      <c r="C16" s="968"/>
      <c r="D16" s="968"/>
    </row>
    <row r="17" spans="1:5">
      <c r="A17" s="969" t="s">
        <v>1445</v>
      </c>
      <c r="B17" s="968"/>
      <c r="C17" s="968"/>
      <c r="E17" s="141" t="s">
        <v>1476</v>
      </c>
    </row>
    <row r="18" spans="1:5">
      <c r="A18" s="564" t="s">
        <v>1446</v>
      </c>
      <c r="B18" s="968"/>
      <c r="C18" s="968"/>
      <c r="E18" s="569" t="s">
        <v>1477</v>
      </c>
    </row>
    <row r="19" spans="1:5">
      <c r="A19" s="968"/>
      <c r="B19" s="950" t="s">
        <v>376</v>
      </c>
      <c r="C19" s="968"/>
      <c r="D19" s="968"/>
    </row>
    <row r="20" spans="1:5" ht="24">
      <c r="A20" s="983" t="s">
        <v>1390</v>
      </c>
      <c r="B20" s="984" t="s">
        <v>1391</v>
      </c>
      <c r="C20" s="968"/>
      <c r="D20" s="968"/>
    </row>
    <row r="21" spans="1:5">
      <c r="A21" s="970" t="s">
        <v>1382</v>
      </c>
      <c r="B21" s="971">
        <v>31898.146989999997</v>
      </c>
      <c r="C21" s="968"/>
      <c r="D21" s="968"/>
    </row>
    <row r="22" spans="1:5">
      <c r="A22" s="970" t="s">
        <v>1383</v>
      </c>
      <c r="B22" s="971">
        <v>54719.098100000003</v>
      </c>
      <c r="C22" s="968"/>
      <c r="D22" s="968"/>
    </row>
    <row r="23" spans="1:5" ht="21.75">
      <c r="A23" s="981" t="s">
        <v>1449</v>
      </c>
      <c r="B23" s="973">
        <v>22820.951109999998</v>
      </c>
      <c r="C23" s="968"/>
      <c r="D23" s="968"/>
    </row>
    <row r="24" spans="1:5">
      <c r="A24" s="970" t="s">
        <v>1384</v>
      </c>
      <c r="B24" s="971">
        <v>10632.71566</v>
      </c>
      <c r="C24" s="968"/>
      <c r="D24" s="968"/>
    </row>
    <row r="25" spans="1:5">
      <c r="A25" s="970" t="s">
        <v>1394</v>
      </c>
      <c r="B25" s="971">
        <v>54719.098100000003</v>
      </c>
      <c r="C25" s="968"/>
      <c r="D25" s="968"/>
    </row>
    <row r="26" spans="1:5" ht="32.25">
      <c r="A26" s="981" t="s">
        <v>1386</v>
      </c>
      <c r="B26" s="973">
        <v>44086.382440000001</v>
      </c>
      <c r="C26" s="968"/>
      <c r="D26" s="968"/>
    </row>
    <row r="27" spans="1:5" ht="22.5">
      <c r="A27" s="982" t="s">
        <v>1387</v>
      </c>
      <c r="B27" s="971">
        <v>23100</v>
      </c>
      <c r="C27" s="968"/>
      <c r="D27" s="968"/>
    </row>
    <row r="28" spans="1:5">
      <c r="A28" s="970" t="s">
        <v>1394</v>
      </c>
      <c r="B28" s="971">
        <v>54719.098100000003</v>
      </c>
      <c r="C28" s="968"/>
      <c r="D28" s="968"/>
    </row>
    <row r="29" spans="1:5" ht="32.25">
      <c r="A29" s="981" t="s">
        <v>1388</v>
      </c>
      <c r="B29" s="973">
        <v>31619.098100000003</v>
      </c>
      <c r="C29" s="968"/>
      <c r="D29" s="968"/>
    </row>
    <row r="30" spans="1:5">
      <c r="A30" s="34" t="s">
        <v>615</v>
      </c>
      <c r="B30" s="968"/>
      <c r="C30" s="968"/>
      <c r="D30" s="968"/>
    </row>
    <row r="31" spans="1:5">
      <c r="A31" s="57" t="s">
        <v>1453</v>
      </c>
      <c r="B31" s="968"/>
      <c r="C31" s="968"/>
      <c r="D31" s="968"/>
    </row>
    <row r="33" spans="1:5">
      <c r="A33" s="969" t="s">
        <v>1447</v>
      </c>
      <c r="B33" s="968"/>
      <c r="C33" s="968"/>
      <c r="D33" s="968"/>
    </row>
    <row r="34" spans="1:5">
      <c r="A34" s="564" t="s">
        <v>1448</v>
      </c>
      <c r="B34" s="968"/>
      <c r="C34" s="968"/>
      <c r="D34" s="968"/>
    </row>
    <row r="35" spans="1:5">
      <c r="A35" s="968"/>
      <c r="C35" s="968"/>
      <c r="D35" s="950" t="s">
        <v>376</v>
      </c>
    </row>
    <row r="36" spans="1:5" ht="78.75" customHeight="1">
      <c r="A36" s="993" t="s">
        <v>1392</v>
      </c>
      <c r="B36" s="993" t="s">
        <v>1367</v>
      </c>
      <c r="C36" s="1098" t="s">
        <v>405</v>
      </c>
      <c r="D36" s="1098"/>
    </row>
    <row r="37" spans="1:5" ht="22.5">
      <c r="A37" s="994"/>
      <c r="B37" s="952">
        <v>44012</v>
      </c>
      <c r="C37" s="995" t="s">
        <v>406</v>
      </c>
      <c r="D37" s="995" t="s">
        <v>407</v>
      </c>
    </row>
    <row r="38" spans="1:5">
      <c r="A38" s="970" t="s">
        <v>1393</v>
      </c>
      <c r="B38" s="971">
        <v>6465.9756600000001</v>
      </c>
      <c r="C38" s="974">
        <v>1.3800546882382194</v>
      </c>
      <c r="D38" s="971">
        <v>3749.2415899999996</v>
      </c>
    </row>
    <row r="39" spans="1:5">
      <c r="A39" s="970" t="s">
        <v>1395</v>
      </c>
      <c r="B39" s="971">
        <v>2196.8424100000002</v>
      </c>
      <c r="C39" s="974">
        <v>0.79906675377602476</v>
      </c>
      <c r="D39" s="971">
        <v>975.74130000000036</v>
      </c>
    </row>
    <row r="40" spans="1:5">
      <c r="A40" s="970" t="s">
        <v>1396</v>
      </c>
      <c r="B40" s="971">
        <v>507433.95079000003</v>
      </c>
      <c r="C40" s="974">
        <v>2.2039990737695523</v>
      </c>
      <c r="D40" s="971">
        <v>349058.76431000006</v>
      </c>
    </row>
    <row r="41" spans="1:5">
      <c r="A41" s="970" t="s">
        <v>1397</v>
      </c>
      <c r="B41" s="971">
        <v>191154.76805000001</v>
      </c>
      <c r="C41" s="974">
        <v>-0.16053186295888047</v>
      </c>
      <c r="D41" s="971">
        <v>-36554.610799999995</v>
      </c>
    </row>
    <row r="42" spans="1:5">
      <c r="A42" s="970" t="s">
        <v>1398</v>
      </c>
      <c r="B42" s="971">
        <v>90202.137789999993</v>
      </c>
      <c r="C42" s="974">
        <v>1.771691905970733</v>
      </c>
      <c r="D42" s="971">
        <v>57658.066929999994</v>
      </c>
    </row>
    <row r="43" spans="1:5">
      <c r="A43" s="972" t="s">
        <v>1426</v>
      </c>
      <c r="B43" s="975">
        <v>797453.67470000009</v>
      </c>
      <c r="C43" s="976">
        <v>0.88716741324644321</v>
      </c>
      <c r="D43" s="975">
        <v>374887.20333000011</v>
      </c>
    </row>
    <row r="44" spans="1:5">
      <c r="A44" s="34" t="s">
        <v>615</v>
      </c>
    </row>
    <row r="45" spans="1:5">
      <c r="E45" s="949" t="s">
        <v>1389</v>
      </c>
    </row>
    <row r="47" spans="1:5">
      <c r="A47" s="657" t="s">
        <v>93</v>
      </c>
    </row>
    <row r="57" spans="5:5">
      <c r="E57" s="62" t="s">
        <v>1428</v>
      </c>
    </row>
  </sheetData>
  <mergeCells count="1">
    <mergeCell ref="C36:D36"/>
  </mergeCells>
  <hyperlinks>
    <hyperlink ref="A47" location="'2 Sadržaj'!A1" display="Sadržaj / Contents"/>
  </hyperlink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11" bestFit="1" customWidth="1"/>
    <col min="14" max="16" width="11.42578125" customWidth="1"/>
  </cols>
  <sheetData>
    <row r="1" spans="1:16" ht="18">
      <c r="A1" s="640" t="s">
        <v>102</v>
      </c>
      <c r="B1" s="586"/>
      <c r="C1" s="586"/>
      <c r="D1" s="205"/>
      <c r="E1" s="205"/>
      <c r="F1" s="205"/>
      <c r="G1" s="205"/>
      <c r="H1" s="205"/>
      <c r="I1" s="205"/>
      <c r="J1" s="205"/>
      <c r="K1" s="205"/>
      <c r="L1" s="205"/>
      <c r="M1" s="205"/>
      <c r="N1" s="205"/>
      <c r="O1" s="205"/>
      <c r="P1" s="205"/>
    </row>
    <row r="2" spans="1:16" ht="18">
      <c r="A2" s="641" t="s">
        <v>103</v>
      </c>
      <c r="B2" s="586"/>
      <c r="C2" s="586"/>
      <c r="D2" s="205"/>
      <c r="E2" s="205"/>
      <c r="F2" s="205"/>
      <c r="G2" s="205"/>
      <c r="H2" s="205"/>
      <c r="I2" s="205"/>
      <c r="J2" s="205"/>
      <c r="K2" s="205"/>
      <c r="L2" s="205"/>
      <c r="M2" s="205"/>
      <c r="N2" s="205"/>
      <c r="O2" s="205"/>
      <c r="P2" s="205"/>
    </row>
    <row r="3" spans="1:16" s="273" customFormat="1" ht="18">
      <c r="A3" s="587"/>
      <c r="B3" s="586"/>
      <c r="C3" s="586"/>
      <c r="D3" s="205"/>
      <c r="E3" s="205"/>
      <c r="F3" s="205"/>
      <c r="G3" s="205"/>
      <c r="H3" s="205"/>
      <c r="I3" s="205"/>
      <c r="J3" s="205"/>
      <c r="K3" s="205"/>
      <c r="L3" s="205"/>
      <c r="M3" s="205"/>
      <c r="N3" s="205"/>
      <c r="O3" s="205"/>
      <c r="P3" s="205"/>
    </row>
    <row r="4" spans="1:16" ht="12.6" customHeight="1">
      <c r="A4" s="152" t="s">
        <v>1556</v>
      </c>
    </row>
    <row r="5" spans="1:16" ht="12.75" customHeight="1">
      <c r="A5" s="564" t="s">
        <v>1557</v>
      </c>
      <c r="H5" s="53"/>
      <c r="J5" s="53"/>
    </row>
    <row r="6" spans="1:16" ht="12.75" customHeight="1">
      <c r="L6" s="1100" t="s">
        <v>602</v>
      </c>
      <c r="M6" s="1101"/>
      <c r="N6" s="1101"/>
      <c r="O6" s="1101"/>
      <c r="P6" s="1101"/>
    </row>
    <row r="7" spans="1:16" ht="24" customHeight="1">
      <c r="A7" s="1102" t="s">
        <v>603</v>
      </c>
      <c r="B7" s="1103" t="s">
        <v>599</v>
      </c>
      <c r="C7" s="1103"/>
      <c r="D7" s="1103"/>
      <c r="E7" s="1103"/>
      <c r="F7" s="1103"/>
      <c r="G7" s="1103" t="s">
        <v>600</v>
      </c>
      <c r="H7" s="1103"/>
      <c r="I7" s="1103"/>
      <c r="J7" s="1103"/>
      <c r="K7" s="1103"/>
      <c r="L7" s="1103" t="s">
        <v>601</v>
      </c>
      <c r="M7" s="1103"/>
      <c r="N7" s="1103"/>
      <c r="O7" s="1103"/>
      <c r="P7" s="1103"/>
    </row>
    <row r="8" spans="1:16" ht="48" customHeight="1">
      <c r="A8" s="1102"/>
      <c r="B8" s="1102" t="s">
        <v>604</v>
      </c>
      <c r="C8" s="1102"/>
      <c r="D8" s="1102"/>
      <c r="E8" s="1102" t="s">
        <v>605</v>
      </c>
      <c r="F8" s="1102"/>
      <c r="G8" s="1102" t="s">
        <v>604</v>
      </c>
      <c r="H8" s="1102"/>
      <c r="I8" s="1102"/>
      <c r="J8" s="1102" t="s">
        <v>606</v>
      </c>
      <c r="K8" s="1102"/>
      <c r="L8" s="1102" t="s">
        <v>607</v>
      </c>
      <c r="M8" s="1102"/>
      <c r="N8" s="1102"/>
      <c r="O8" s="1102" t="s">
        <v>606</v>
      </c>
      <c r="P8" s="1102"/>
    </row>
    <row r="9" spans="1:16" ht="24">
      <c r="A9" s="1102"/>
      <c r="B9" s="912" t="s">
        <v>1558</v>
      </c>
      <c r="C9" s="912" t="s">
        <v>1559</v>
      </c>
      <c r="D9" s="410" t="s">
        <v>608</v>
      </c>
      <c r="E9" s="912" t="s">
        <v>1558</v>
      </c>
      <c r="F9" s="912" t="s">
        <v>1559</v>
      </c>
      <c r="G9" s="912" t="s">
        <v>1558</v>
      </c>
      <c r="H9" s="912" t="s">
        <v>1559</v>
      </c>
      <c r="I9" s="410" t="s">
        <v>608</v>
      </c>
      <c r="J9" s="912" t="s">
        <v>1558</v>
      </c>
      <c r="K9" s="912" t="s">
        <v>1559</v>
      </c>
      <c r="L9" s="912" t="s">
        <v>1558</v>
      </c>
      <c r="M9" s="912" t="s">
        <v>1559</v>
      </c>
      <c r="N9" s="410" t="s">
        <v>608</v>
      </c>
      <c r="O9" s="912" t="s">
        <v>1558</v>
      </c>
      <c r="P9" s="912" t="s">
        <v>1559</v>
      </c>
    </row>
    <row r="10" spans="1:16">
      <c r="A10" s="84" t="s">
        <v>1538</v>
      </c>
      <c r="B10" s="85">
        <v>482155.49508999998</v>
      </c>
      <c r="C10" s="85">
        <v>627566.21014999994</v>
      </c>
      <c r="D10" s="86">
        <v>130.15846890490326</v>
      </c>
      <c r="E10" s="87">
        <v>9.1662205808551694E-2</v>
      </c>
      <c r="F10" s="88">
        <v>0.11504001889938362</v>
      </c>
      <c r="G10" s="85">
        <v>0</v>
      </c>
      <c r="H10" s="85">
        <v>0</v>
      </c>
      <c r="I10" s="86" t="s">
        <v>158</v>
      </c>
      <c r="J10" s="87">
        <v>0</v>
      </c>
      <c r="K10" s="88">
        <v>0</v>
      </c>
      <c r="L10" s="85">
        <v>482155.49508999998</v>
      </c>
      <c r="M10" s="85">
        <v>627566.21014999994</v>
      </c>
      <c r="N10" s="89">
        <v>130.15846890490326</v>
      </c>
      <c r="O10" s="90">
        <v>6.5214966409687727E-2</v>
      </c>
      <c r="P10" s="88">
        <v>8.6533475780583347E-2</v>
      </c>
    </row>
    <row r="11" spans="1:16">
      <c r="A11" s="84" t="s">
        <v>1539</v>
      </c>
      <c r="B11" s="85">
        <v>49176.593999999997</v>
      </c>
      <c r="C11" s="85">
        <v>53445.726149999995</v>
      </c>
      <c r="D11" s="86">
        <v>108.68122780117713</v>
      </c>
      <c r="E11" s="87">
        <v>9.3489240008561656E-3</v>
      </c>
      <c r="F11" s="88">
        <v>9.7972090385773005E-3</v>
      </c>
      <c r="G11" s="85">
        <v>217338.74169999998</v>
      </c>
      <c r="H11" s="85">
        <v>207094.28765000001</v>
      </c>
      <c r="I11" s="86">
        <v>95.286411447002521</v>
      </c>
      <c r="J11" s="87">
        <v>0.10188429864928648</v>
      </c>
      <c r="K11" s="88">
        <v>0.11523836961283442</v>
      </c>
      <c r="L11" s="85">
        <v>266515.3357</v>
      </c>
      <c r="M11" s="85">
        <v>260540.01380000002</v>
      </c>
      <c r="N11" s="89">
        <v>97.757981962161438</v>
      </c>
      <c r="O11" s="90">
        <v>3.6048098263606471E-2</v>
      </c>
      <c r="P11" s="88">
        <v>3.5925186234367808E-2</v>
      </c>
    </row>
    <row r="12" spans="1:16">
      <c r="A12" s="84" t="s">
        <v>1540</v>
      </c>
      <c r="B12" s="85">
        <v>575035.08811000001</v>
      </c>
      <c r="C12" s="85">
        <v>560744.0896699999</v>
      </c>
      <c r="D12" s="86">
        <v>97.514760623221946</v>
      </c>
      <c r="E12" s="87">
        <v>0.10931947292986617</v>
      </c>
      <c r="F12" s="88">
        <v>0.1027907647512377</v>
      </c>
      <c r="G12" s="85">
        <v>406095.11589999998</v>
      </c>
      <c r="H12" s="85">
        <v>249343.47123</v>
      </c>
      <c r="I12" s="86">
        <v>61.400263501667006</v>
      </c>
      <c r="J12" s="87">
        <v>0.19036972306337877</v>
      </c>
      <c r="K12" s="88">
        <v>0.13874808148601236</v>
      </c>
      <c r="L12" s="85">
        <v>981130.20400999999</v>
      </c>
      <c r="M12" s="85">
        <v>810087.56089999992</v>
      </c>
      <c r="N12" s="89">
        <v>82.566774276143192</v>
      </c>
      <c r="O12" s="90">
        <v>0.13270485133867194</v>
      </c>
      <c r="P12" s="88">
        <v>0.1117008710754788</v>
      </c>
    </row>
    <row r="13" spans="1:16">
      <c r="A13" s="84" t="s">
        <v>1541</v>
      </c>
      <c r="B13" s="85">
        <v>1656263.0557800001</v>
      </c>
      <c r="C13" s="85">
        <v>1684521.71523</v>
      </c>
      <c r="D13" s="86">
        <v>101.70616976279121</v>
      </c>
      <c r="E13" s="87">
        <v>0.31487088011652492</v>
      </c>
      <c r="F13" s="88">
        <v>0.30879197576644946</v>
      </c>
      <c r="G13" s="85">
        <v>406372.2512</v>
      </c>
      <c r="H13" s="85">
        <v>317627.82166000002</v>
      </c>
      <c r="I13" s="86">
        <v>78.161789030146267</v>
      </c>
      <c r="J13" s="88">
        <v>0.19049963885957141</v>
      </c>
      <c r="K13" s="88">
        <v>0.17674515664881757</v>
      </c>
      <c r="L13" s="85">
        <v>2062635.3069800001</v>
      </c>
      <c r="M13" s="85">
        <v>2002149.5368900001</v>
      </c>
      <c r="N13" s="89">
        <v>97.067548980407977</v>
      </c>
      <c r="O13" s="90">
        <v>0.2789861230037996</v>
      </c>
      <c r="P13" s="88">
        <v>0.27607120277901243</v>
      </c>
    </row>
    <row r="14" spans="1:16">
      <c r="A14" s="84" t="s">
        <v>1542</v>
      </c>
      <c r="B14" s="85">
        <v>47619.106229999998</v>
      </c>
      <c r="C14" s="85">
        <v>0</v>
      </c>
      <c r="D14" s="86" t="s">
        <v>158</v>
      </c>
      <c r="E14" s="87">
        <v>9.0528312134217012E-3</v>
      </c>
      <c r="F14" s="88">
        <v>0</v>
      </c>
      <c r="G14" s="85">
        <v>0</v>
      </c>
      <c r="H14" s="85">
        <v>0</v>
      </c>
      <c r="I14" s="86" t="s">
        <v>158</v>
      </c>
      <c r="J14" s="87">
        <v>0</v>
      </c>
      <c r="K14" s="88">
        <v>0</v>
      </c>
      <c r="L14" s="85">
        <v>47619.106229999998</v>
      </c>
      <c r="M14" s="85">
        <v>0</v>
      </c>
      <c r="N14" s="89" t="s">
        <v>158</v>
      </c>
      <c r="O14" s="90">
        <v>6.4408234374040002E-3</v>
      </c>
      <c r="P14" s="88">
        <v>0</v>
      </c>
    </row>
    <row r="15" spans="1:16">
      <c r="A15" s="84" t="s">
        <v>1543</v>
      </c>
      <c r="B15" s="85">
        <v>0</v>
      </c>
      <c r="C15" s="85">
        <v>0</v>
      </c>
      <c r="D15" s="86" t="s">
        <v>158</v>
      </c>
      <c r="E15" s="87">
        <v>0</v>
      </c>
      <c r="F15" s="88">
        <v>0</v>
      </c>
      <c r="G15" s="85">
        <v>475.95029</v>
      </c>
      <c r="H15" s="85">
        <v>0</v>
      </c>
      <c r="I15" s="86" t="s">
        <v>158</v>
      </c>
      <c r="J15" s="87">
        <v>2.2311650978227099E-4</v>
      </c>
      <c r="K15" s="88">
        <v>0</v>
      </c>
      <c r="L15" s="85">
        <v>475.95029</v>
      </c>
      <c r="M15" s="85">
        <v>0</v>
      </c>
      <c r="N15" s="89" t="s">
        <v>158</v>
      </c>
      <c r="O15" s="90">
        <v>6.437566820479215E-5</v>
      </c>
      <c r="P15" s="88">
        <v>0</v>
      </c>
    </row>
    <row r="16" spans="1:16">
      <c r="A16" s="84" t="s">
        <v>1544</v>
      </c>
      <c r="B16" s="85">
        <v>814336.01390000002</v>
      </c>
      <c r="C16" s="85">
        <v>861438.03989000001</v>
      </c>
      <c r="D16" s="86">
        <v>105.78410203969982</v>
      </c>
      <c r="E16" s="87">
        <v>0.15481278563357298</v>
      </c>
      <c r="F16" s="88">
        <v>0.15791138335173732</v>
      </c>
      <c r="G16" s="85">
        <v>0</v>
      </c>
      <c r="H16" s="85">
        <v>0</v>
      </c>
      <c r="I16" s="86" t="s">
        <v>158</v>
      </c>
      <c r="J16" s="87">
        <v>0</v>
      </c>
      <c r="K16" s="88">
        <v>0</v>
      </c>
      <c r="L16" s="85">
        <v>814336.01390000002</v>
      </c>
      <c r="M16" s="85">
        <v>861438.03989000001</v>
      </c>
      <c r="N16" s="89">
        <v>105.78410203969982</v>
      </c>
      <c r="O16" s="90">
        <v>0.11014474859977376</v>
      </c>
      <c r="P16" s="88">
        <v>0.11878145533596733</v>
      </c>
    </row>
    <row r="17" spans="1:16">
      <c r="A17" s="84" t="s">
        <v>1545</v>
      </c>
      <c r="B17" s="85">
        <v>390471.07370000001</v>
      </c>
      <c r="C17" s="85">
        <v>404730.13620000001</v>
      </c>
      <c r="D17" s="86">
        <v>103.65175898047579</v>
      </c>
      <c r="E17" s="87">
        <v>7.4232151835363122E-2</v>
      </c>
      <c r="F17" s="88">
        <v>7.4191633909781993E-2</v>
      </c>
      <c r="G17" s="85">
        <v>166912.16032</v>
      </c>
      <c r="H17" s="85">
        <v>130610.30533</v>
      </c>
      <c r="I17" s="86">
        <v>78.250922568851223</v>
      </c>
      <c r="J17" s="87">
        <v>7.8245269376382265E-2</v>
      </c>
      <c r="K17" s="88">
        <v>7.267857946087436E-2</v>
      </c>
      <c r="L17" s="85">
        <v>557383.23401999997</v>
      </c>
      <c r="M17" s="85">
        <v>535340.44152999995</v>
      </c>
      <c r="N17" s="89">
        <v>96.045307582895632</v>
      </c>
      <c r="O17" s="90">
        <v>7.5390054150792807E-2</v>
      </c>
      <c r="P17" s="88">
        <v>7.3816703930618802E-2</v>
      </c>
    </row>
    <row r="18" spans="1:16">
      <c r="A18" s="84" t="s">
        <v>1546</v>
      </c>
      <c r="B18" s="85">
        <v>102280.32212000001</v>
      </c>
      <c r="C18" s="85">
        <v>115780.10287999999</v>
      </c>
      <c r="D18" s="86">
        <v>113.19880547908463</v>
      </c>
      <c r="E18" s="87">
        <v>1.9444432411951262E-2</v>
      </c>
      <c r="F18" s="88">
        <v>2.1223808752074476E-2</v>
      </c>
      <c r="G18" s="85">
        <v>178065.18771999999</v>
      </c>
      <c r="H18" s="85">
        <v>161006.41888999997</v>
      </c>
      <c r="I18" s="86">
        <v>90.419930448828552</v>
      </c>
      <c r="J18" s="87">
        <v>8.3473598046996236E-2</v>
      </c>
      <c r="K18" s="88">
        <v>8.9592607409056474E-2</v>
      </c>
      <c r="L18" s="85">
        <v>280345.50983999996</v>
      </c>
      <c r="M18" s="85">
        <v>276786.52176999999</v>
      </c>
      <c r="N18" s="89">
        <v>98.73049934988039</v>
      </c>
      <c r="O18" s="90">
        <v>3.7918727865809541E-2</v>
      </c>
      <c r="P18" s="88">
        <v>3.8165375048238165E-2</v>
      </c>
    </row>
    <row r="19" spans="1:16">
      <c r="A19" s="84" t="s">
        <v>1547</v>
      </c>
      <c r="B19" s="85">
        <v>173269.22743999999</v>
      </c>
      <c r="C19" s="85">
        <v>164201.36588999999</v>
      </c>
      <c r="D19" s="86">
        <v>94.766605886125959</v>
      </c>
      <c r="E19" s="87">
        <v>3.294007793674409E-2</v>
      </c>
      <c r="F19" s="88">
        <v>3.0099976591753095E-2</v>
      </c>
      <c r="G19" s="85">
        <v>0</v>
      </c>
      <c r="H19" s="85">
        <v>0</v>
      </c>
      <c r="I19" s="86" t="s">
        <v>158</v>
      </c>
      <c r="J19" s="87">
        <v>0</v>
      </c>
      <c r="K19" s="88">
        <v>0</v>
      </c>
      <c r="L19" s="85">
        <v>173269.22743999999</v>
      </c>
      <c r="M19" s="85">
        <v>164201.36588999999</v>
      </c>
      <c r="N19" s="89">
        <v>94.766605886125959</v>
      </c>
      <c r="O19" s="90">
        <v>2.3435897676999225E-2</v>
      </c>
      <c r="P19" s="88">
        <v>2.2641300134665986E-2</v>
      </c>
    </row>
    <row r="20" spans="1:16">
      <c r="A20" s="84" t="s">
        <v>1548</v>
      </c>
      <c r="B20" s="85">
        <v>7250.8724499999998</v>
      </c>
      <c r="C20" s="85">
        <v>8348.2250000000004</v>
      </c>
      <c r="D20" s="86">
        <v>115.13407603798078</v>
      </c>
      <c r="E20" s="87">
        <v>1.3784577165907781E-3</v>
      </c>
      <c r="F20" s="88">
        <v>1.5303245239203656E-3</v>
      </c>
      <c r="G20" s="85">
        <v>0</v>
      </c>
      <c r="H20" s="85">
        <v>0</v>
      </c>
      <c r="I20" s="86" t="s">
        <v>158</v>
      </c>
      <c r="J20" s="87">
        <v>0</v>
      </c>
      <c r="K20" s="88">
        <v>0</v>
      </c>
      <c r="L20" s="85">
        <v>7250.8724499999998</v>
      </c>
      <c r="M20" s="85">
        <v>8348.2250000000004</v>
      </c>
      <c r="N20" s="89">
        <v>115.13407603798078</v>
      </c>
      <c r="O20" s="90">
        <v>9.8073216645475384E-4</v>
      </c>
      <c r="P20" s="88">
        <v>1.151115076249394E-3</v>
      </c>
    </row>
    <row r="21" spans="1:16">
      <c r="A21" s="84" t="s">
        <v>1549</v>
      </c>
      <c r="B21" s="85">
        <v>47449.85411</v>
      </c>
      <c r="C21" s="85">
        <v>0</v>
      </c>
      <c r="D21" s="86" t="s">
        <v>158</v>
      </c>
      <c r="E21" s="87">
        <v>9.0206548246530172E-3</v>
      </c>
      <c r="F21" s="88">
        <v>0</v>
      </c>
      <c r="G21" s="85">
        <v>0</v>
      </c>
      <c r="H21" s="85">
        <v>0</v>
      </c>
      <c r="I21" s="86" t="s">
        <v>158</v>
      </c>
      <c r="J21" s="86">
        <v>0</v>
      </c>
      <c r="K21" s="88">
        <v>0</v>
      </c>
      <c r="L21" s="85">
        <v>47449.85411</v>
      </c>
      <c r="M21" s="85">
        <v>0</v>
      </c>
      <c r="N21" s="89" t="s">
        <v>158</v>
      </c>
      <c r="O21" s="90">
        <v>6.4179308821329922E-3</v>
      </c>
      <c r="P21" s="88">
        <v>0</v>
      </c>
    </row>
    <row r="22" spans="1:16">
      <c r="A22" s="84" t="s">
        <v>1550</v>
      </c>
      <c r="B22" s="85">
        <v>19348.694760000002</v>
      </c>
      <c r="C22" s="85">
        <v>20676.310079999999</v>
      </c>
      <c r="D22" s="86">
        <v>106.86152392431455</v>
      </c>
      <c r="E22" s="87">
        <v>3.6783652976658766E-3</v>
      </c>
      <c r="F22" s="88">
        <v>3.7902026334467333E-3</v>
      </c>
      <c r="G22" s="85">
        <v>158311.87791000001</v>
      </c>
      <c r="H22" s="85">
        <v>134291.43233000001</v>
      </c>
      <c r="I22" s="86">
        <v>84.827136221796579</v>
      </c>
      <c r="J22" s="86">
        <v>7.4213619360030653E-2</v>
      </c>
      <c r="K22" s="88">
        <v>7.4726955969137671E-2</v>
      </c>
      <c r="L22" s="85">
        <v>177660.57266999999</v>
      </c>
      <c r="M22" s="85">
        <v>154967.74241000001</v>
      </c>
      <c r="N22" s="89">
        <v>87.226861920482861</v>
      </c>
      <c r="O22" s="90">
        <v>2.4029858410795978E-2</v>
      </c>
      <c r="P22" s="88">
        <v>2.1368099760186578E-2</v>
      </c>
    </row>
    <row r="23" spans="1:16">
      <c r="A23" s="84" t="s">
        <v>1551</v>
      </c>
      <c r="B23" s="85">
        <v>0</v>
      </c>
      <c r="C23" s="85">
        <v>0</v>
      </c>
      <c r="D23" s="86" t="s">
        <v>158</v>
      </c>
      <c r="E23" s="87">
        <v>0</v>
      </c>
      <c r="F23" s="88">
        <v>0</v>
      </c>
      <c r="G23" s="85">
        <v>28640.468270000001</v>
      </c>
      <c r="H23" s="85">
        <v>21731.344649999999</v>
      </c>
      <c r="I23" s="86">
        <v>75.876359440543467</v>
      </c>
      <c r="J23" s="86">
        <v>1.3426110779199812E-2</v>
      </c>
      <c r="K23" s="88">
        <v>1.2092485772436956E-2</v>
      </c>
      <c r="L23" s="85">
        <v>28640.468270000001</v>
      </c>
      <c r="M23" s="85">
        <v>21731.344649999999</v>
      </c>
      <c r="N23" s="89">
        <v>75.876359440543467</v>
      </c>
      <c r="O23" s="90">
        <v>3.8738274171014743E-3</v>
      </c>
      <c r="P23" s="88">
        <v>2.9964787070049749E-3</v>
      </c>
    </row>
    <row r="24" spans="1:16" s="273" customFormat="1">
      <c r="A24" s="84" t="s">
        <v>1552</v>
      </c>
      <c r="B24" s="85">
        <v>320593.93057999999</v>
      </c>
      <c r="C24" s="85">
        <v>357930.08386000001</v>
      </c>
      <c r="D24" s="86">
        <v>111.6459326639321</v>
      </c>
      <c r="E24" s="87">
        <v>6.0947862556893988E-2</v>
      </c>
      <c r="F24" s="88">
        <v>6.5612652411719985E-2</v>
      </c>
      <c r="G24" s="85">
        <v>39752.61176</v>
      </c>
      <c r="H24" s="85">
        <v>39433.886409999999</v>
      </c>
      <c r="I24" s="86">
        <v>99.198227900284252</v>
      </c>
      <c r="J24" s="86">
        <v>1.8635273844713616E-2</v>
      </c>
      <c r="K24" s="88">
        <v>2.1943129523042195E-2</v>
      </c>
      <c r="L24" s="85">
        <v>360346.54233999999</v>
      </c>
      <c r="M24" s="85">
        <v>397363.97026999999</v>
      </c>
      <c r="N24" s="89">
        <v>110.27273015847969</v>
      </c>
      <c r="O24" s="90">
        <v>4.8739437575348314E-2</v>
      </c>
      <c r="P24" s="88">
        <v>5.4791486446054451E-2</v>
      </c>
    </row>
    <row r="25" spans="1:16">
      <c r="A25" s="84" t="s">
        <v>1553</v>
      </c>
      <c r="B25" s="85">
        <v>297786.69851000002</v>
      </c>
      <c r="C25" s="85">
        <v>271031.51551999996</v>
      </c>
      <c r="D25" s="86">
        <v>91.01531964863716</v>
      </c>
      <c r="E25" s="87">
        <v>5.661199742373086E-2</v>
      </c>
      <c r="F25" s="88">
        <v>4.9683157192763623E-2</v>
      </c>
      <c r="G25" s="85">
        <v>126626.77514</v>
      </c>
      <c r="H25" s="85">
        <v>116619.72573000001</v>
      </c>
      <c r="I25" s="86">
        <v>92.097208983695523</v>
      </c>
      <c r="J25" s="86">
        <v>5.9360241411390333E-2</v>
      </c>
      <c r="K25" s="88">
        <v>6.4893470555469068E-2</v>
      </c>
      <c r="L25" s="85">
        <v>424413.47365</v>
      </c>
      <c r="M25" s="85">
        <v>387651.24125000002</v>
      </c>
      <c r="N25" s="89">
        <v>91.338109018113641</v>
      </c>
      <c r="O25" s="90">
        <v>5.7404946557203899E-2</v>
      </c>
      <c r="P25" s="88">
        <v>5.3452223452250744E-2</v>
      </c>
    </row>
    <row r="26" spans="1:16" ht="24">
      <c r="A26" s="84" t="s">
        <v>1554</v>
      </c>
      <c r="B26" s="85">
        <v>277098.08014999999</v>
      </c>
      <c r="C26" s="85">
        <v>324785.60196</v>
      </c>
      <c r="D26" s="86">
        <v>117.20961826375181</v>
      </c>
      <c r="E26" s="87">
        <v>5.2678900293613273E-2</v>
      </c>
      <c r="F26" s="88">
        <v>5.9536892177154591E-2</v>
      </c>
      <c r="G26" s="85">
        <v>371013.10719999997</v>
      </c>
      <c r="H26" s="85">
        <v>392022.99485000002</v>
      </c>
      <c r="I26" s="86">
        <v>105.66284242854913</v>
      </c>
      <c r="J26" s="87">
        <v>0.17392393974996748</v>
      </c>
      <c r="K26" s="88">
        <v>0.21814262136290549</v>
      </c>
      <c r="L26" s="85">
        <v>648111.18735000002</v>
      </c>
      <c r="M26" s="85">
        <v>716808.5968099999</v>
      </c>
      <c r="N26" s="89">
        <v>110.59963333465824</v>
      </c>
      <c r="O26" s="90">
        <v>8.766165633948346E-2</v>
      </c>
      <c r="P26" s="88">
        <v>9.8838876835873987E-2</v>
      </c>
    </row>
    <row r="27" spans="1:16">
      <c r="A27" s="84" t="s">
        <v>1555</v>
      </c>
      <c r="B27" s="85">
        <v>0</v>
      </c>
      <c r="C27" s="85">
        <v>0</v>
      </c>
      <c r="D27" s="86" t="s">
        <v>158</v>
      </c>
      <c r="E27" s="87">
        <v>0</v>
      </c>
      <c r="F27" s="88">
        <v>0</v>
      </c>
      <c r="G27" s="85">
        <v>33587.466930000002</v>
      </c>
      <c r="H27" s="85">
        <v>27313.222850000002</v>
      </c>
      <c r="I27" s="86">
        <v>81.319686616807928</v>
      </c>
      <c r="J27" s="87">
        <v>1.5745170349300657E-2</v>
      </c>
      <c r="K27" s="88">
        <v>1.5198542199413557E-2</v>
      </c>
      <c r="L27" s="85">
        <v>33587.466930000002</v>
      </c>
      <c r="M27" s="85">
        <v>27313.222850000002</v>
      </c>
      <c r="N27" s="89">
        <v>81.319686616807928</v>
      </c>
      <c r="O27" s="90">
        <v>4.5429442367292371E-3</v>
      </c>
      <c r="P27" s="88">
        <v>3.7661494034473726E-3</v>
      </c>
    </row>
    <row r="28" spans="1:16" ht="18.75" customHeight="1">
      <c r="A28" s="411" t="s">
        <v>609</v>
      </c>
      <c r="B28" s="412">
        <v>5260134.1069300007</v>
      </c>
      <c r="C28" s="412">
        <v>5455199.1224799985</v>
      </c>
      <c r="D28" s="413">
        <v>103.70836582460907</v>
      </c>
      <c r="E28" s="414">
        <v>1</v>
      </c>
      <c r="F28" s="415">
        <v>1</v>
      </c>
      <c r="G28" s="416">
        <v>2133191.7143399999</v>
      </c>
      <c r="H28" s="412">
        <v>1797094.9115799998</v>
      </c>
      <c r="I28" s="413">
        <v>84.244416453493159</v>
      </c>
      <c r="J28" s="414">
        <v>1</v>
      </c>
      <c r="K28" s="415">
        <v>1</v>
      </c>
      <c r="L28" s="417">
        <v>7393325.8212700002</v>
      </c>
      <c r="M28" s="418">
        <v>7252294.0340599986</v>
      </c>
      <c r="N28" s="419">
        <v>98.092444582866008</v>
      </c>
      <c r="O28" s="420">
        <v>1</v>
      </c>
      <c r="P28" s="415">
        <v>1</v>
      </c>
    </row>
    <row r="29" spans="1:16" ht="12.75" customHeight="1">
      <c r="A29" s="34" t="s">
        <v>610</v>
      </c>
    </row>
    <row r="30" spans="1:16" ht="12.75" customHeight="1"/>
    <row r="31" spans="1:16" ht="12.75" customHeight="1">
      <c r="A31" s="300" t="s">
        <v>280</v>
      </c>
    </row>
    <row r="32" spans="1:16" ht="12.75" customHeight="1">
      <c r="A32" s="1008" t="s">
        <v>1482</v>
      </c>
    </row>
    <row r="33" spans="1:16">
      <c r="A33" s="1008" t="s">
        <v>1483</v>
      </c>
    </row>
    <row r="34" spans="1:16">
      <c r="A34" s="1008" t="s">
        <v>1484</v>
      </c>
    </row>
    <row r="35" spans="1:16" ht="12.75" customHeight="1">
      <c r="A35" s="588" t="s">
        <v>1466</v>
      </c>
    </row>
    <row r="36" spans="1:16" ht="12.75" customHeight="1">
      <c r="A36" s="589" t="s">
        <v>1485</v>
      </c>
    </row>
    <row r="37" spans="1:16" ht="12.75" customHeight="1">
      <c r="A37" s="928" t="s">
        <v>1486</v>
      </c>
    </row>
    <row r="38" spans="1:16" ht="12.75" customHeight="1">
      <c r="A38" s="928" t="s">
        <v>1504</v>
      </c>
    </row>
    <row r="39" spans="1:16" ht="12.75" customHeight="1"/>
    <row r="40" spans="1:16" ht="12.75" customHeight="1">
      <c r="A40" s="657" t="s">
        <v>93</v>
      </c>
    </row>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1429</v>
      </c>
    </row>
    <row r="49" ht="12.75" customHeight="1"/>
    <row r="50" ht="12.75" customHeight="1"/>
    <row r="51" ht="12.75" customHeight="1"/>
    <row r="52" ht="12.75" customHeight="1"/>
    <row r="53" ht="12.75" customHeight="1"/>
    <row r="54" ht="12.75" customHeight="1"/>
    <row r="55" ht="12.75" customHeight="1"/>
    <row r="107" spans="1:1">
      <c r="A107" s="689"/>
    </row>
    <row r="109" spans="1:1">
      <c r="A109" s="690"/>
    </row>
    <row r="111" spans="1:1">
      <c r="A111" s="690"/>
    </row>
    <row r="113" spans="1:1">
      <c r="A113" s="690"/>
    </row>
    <row r="115" spans="1:1">
      <c r="A115" s="690"/>
    </row>
    <row r="117" spans="1:1">
      <c r="A117" s="690"/>
    </row>
    <row r="119" spans="1:1">
      <c r="A119" s="690"/>
    </row>
  </sheetData>
  <mergeCells count="11">
    <mergeCell ref="L6:P6"/>
    <mergeCell ref="A7:A9"/>
    <mergeCell ref="B7:F7"/>
    <mergeCell ref="G7:K7"/>
    <mergeCell ref="L7:P7"/>
    <mergeCell ref="B8:D8"/>
    <mergeCell ref="E8:F8"/>
    <mergeCell ref="G8:I8"/>
    <mergeCell ref="J8:K8"/>
    <mergeCell ref="L8:N8"/>
    <mergeCell ref="O8:P8"/>
  </mergeCells>
  <hyperlinks>
    <hyperlink ref="A40" location="'2 Sadržaj'!A1" display="Sadržaj / Contents"/>
  </hyperlinks>
  <pageMargins left="0.7" right="0.7" top="0.75" bottom="0.75" header="0.3" footer="0.3"/>
  <pageSetup paperSize="9"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140625" bestFit="1" customWidth="1"/>
    <col min="4" max="4" width="13.140625" customWidth="1"/>
    <col min="5" max="5" width="12" bestFit="1" customWidth="1"/>
    <col min="6" max="6" width="12.140625" customWidth="1"/>
  </cols>
  <sheetData>
    <row r="1" spans="1:8">
      <c r="A1" s="151" t="s">
        <v>1560</v>
      </c>
    </row>
    <row r="2" spans="1:8">
      <c r="A2" s="585" t="s">
        <v>1561</v>
      </c>
    </row>
    <row r="3" spans="1:8" ht="12.75" customHeight="1"/>
    <row r="4" spans="1:8" ht="12.75" customHeight="1">
      <c r="B4" s="905"/>
      <c r="C4" s="904"/>
      <c r="D4" s="904"/>
      <c r="E4" s="904"/>
      <c r="F4" s="25" t="s">
        <v>565</v>
      </c>
    </row>
    <row r="5" spans="1:8">
      <c r="A5" s="1104" t="s">
        <v>566</v>
      </c>
      <c r="B5" s="1104" t="s">
        <v>567</v>
      </c>
      <c r="C5" s="1105" t="s">
        <v>1257</v>
      </c>
      <c r="D5" s="1105"/>
      <c r="E5" s="1106" t="s">
        <v>1258</v>
      </c>
      <c r="F5" s="1106"/>
    </row>
    <row r="6" spans="1:8" ht="65.25">
      <c r="A6" s="1104"/>
      <c r="B6" s="1104"/>
      <c r="C6" s="421" t="s">
        <v>568</v>
      </c>
      <c r="D6" s="421" t="s">
        <v>569</v>
      </c>
      <c r="E6" s="421" t="s">
        <v>570</v>
      </c>
      <c r="F6" s="421" t="s">
        <v>571</v>
      </c>
    </row>
    <row r="7" spans="1:8" ht="22.5">
      <c r="A7" s="91">
        <v>1</v>
      </c>
      <c r="B7" s="92" t="s">
        <v>572</v>
      </c>
      <c r="C7" s="93">
        <v>1850872</v>
      </c>
      <c r="D7" s="93">
        <v>322401.04625999997</v>
      </c>
      <c r="E7" s="93">
        <v>7877</v>
      </c>
      <c r="F7" s="93">
        <v>61593.932580000001</v>
      </c>
      <c r="G7" s="53"/>
    </row>
    <row r="8" spans="1:8" ht="22.5">
      <c r="A8" s="91">
        <v>2</v>
      </c>
      <c r="B8" s="92" t="s">
        <v>574</v>
      </c>
      <c r="C8" s="93">
        <v>348284</v>
      </c>
      <c r="D8" s="93">
        <v>440950.95182999998</v>
      </c>
      <c r="E8" s="93">
        <v>2765683</v>
      </c>
      <c r="F8" s="93">
        <v>204212.68135</v>
      </c>
      <c r="G8" s="53"/>
    </row>
    <row r="9" spans="1:8" ht="22.5">
      <c r="A9" s="91">
        <v>3</v>
      </c>
      <c r="B9" s="92" t="s">
        <v>573</v>
      </c>
      <c r="C9" s="93">
        <v>468072</v>
      </c>
      <c r="D9" s="93">
        <v>878614.16110000003</v>
      </c>
      <c r="E9" s="93">
        <v>74879</v>
      </c>
      <c r="F9" s="93">
        <v>484619.62377999997</v>
      </c>
      <c r="G9" s="53"/>
    </row>
    <row r="10" spans="1:8" ht="33.75">
      <c r="A10" s="91">
        <v>4</v>
      </c>
      <c r="B10" s="92" t="s">
        <v>575</v>
      </c>
      <c r="C10" s="93">
        <v>19</v>
      </c>
      <c r="D10" s="93">
        <v>1896.5008</v>
      </c>
      <c r="E10" s="93">
        <v>89</v>
      </c>
      <c r="F10" s="93">
        <v>725.52522999999997</v>
      </c>
    </row>
    <row r="11" spans="1:8" ht="22.5">
      <c r="A11" s="91">
        <v>5</v>
      </c>
      <c r="B11" s="92" t="s">
        <v>576</v>
      </c>
      <c r="C11" s="93">
        <v>117</v>
      </c>
      <c r="D11" s="93">
        <v>6256.3444400000008</v>
      </c>
      <c r="E11" s="93">
        <v>11</v>
      </c>
      <c r="F11" s="191">
        <v>2446.8550800000003</v>
      </c>
    </row>
    <row r="12" spans="1:8" ht="22.5">
      <c r="A12" s="91">
        <v>6</v>
      </c>
      <c r="B12" s="92" t="s">
        <v>577</v>
      </c>
      <c r="C12" s="93">
        <v>20230</v>
      </c>
      <c r="D12" s="93">
        <v>145775.73780999999</v>
      </c>
      <c r="E12" s="93">
        <v>902</v>
      </c>
      <c r="F12" s="93">
        <v>45380.828070000003</v>
      </c>
    </row>
    <row r="13" spans="1:8" ht="22.5">
      <c r="A13" s="91">
        <v>7</v>
      </c>
      <c r="B13" s="92" t="s">
        <v>578</v>
      </c>
      <c r="C13" s="93">
        <v>6524</v>
      </c>
      <c r="D13" s="93">
        <v>27118.63769</v>
      </c>
      <c r="E13" s="93">
        <v>813</v>
      </c>
      <c r="F13" s="93">
        <v>4443.4334200000003</v>
      </c>
    </row>
    <row r="14" spans="1:8" ht="22.5">
      <c r="A14" s="91">
        <v>8</v>
      </c>
      <c r="B14" s="92" t="s">
        <v>579</v>
      </c>
      <c r="C14" s="93">
        <v>459316</v>
      </c>
      <c r="D14" s="93">
        <v>533827.84418000001</v>
      </c>
      <c r="E14" s="93">
        <v>25598</v>
      </c>
      <c r="F14" s="93">
        <v>346154.71486000001</v>
      </c>
      <c r="H14" s="273"/>
    </row>
    <row r="15" spans="1:8" ht="22.5">
      <c r="A15" s="91">
        <v>9</v>
      </c>
      <c r="B15" s="92" t="s">
        <v>580</v>
      </c>
      <c r="C15" s="93">
        <v>483522</v>
      </c>
      <c r="D15" s="93">
        <v>652284.96815999993</v>
      </c>
      <c r="E15" s="93">
        <v>40504</v>
      </c>
      <c r="F15" s="93">
        <v>236293.19655000002</v>
      </c>
    </row>
    <row r="16" spans="1:8" ht="33.75">
      <c r="A16" s="91">
        <v>10</v>
      </c>
      <c r="B16" s="92" t="s">
        <v>581</v>
      </c>
      <c r="C16" s="93">
        <v>2080684</v>
      </c>
      <c r="D16" s="93">
        <v>1719789.61047</v>
      </c>
      <c r="E16" s="93">
        <v>58447</v>
      </c>
      <c r="F16" s="93">
        <v>786657.76805999991</v>
      </c>
    </row>
    <row r="17" spans="1:6" ht="33.75">
      <c r="A17" s="91">
        <v>11</v>
      </c>
      <c r="B17" s="92" t="s">
        <v>582</v>
      </c>
      <c r="C17" s="93">
        <v>415</v>
      </c>
      <c r="D17" s="93">
        <v>1344.2557400000001</v>
      </c>
      <c r="E17" s="93">
        <v>1</v>
      </c>
      <c r="F17" s="93">
        <v>112.63848</v>
      </c>
    </row>
    <row r="18" spans="1:6" ht="22.5">
      <c r="A18" s="91">
        <v>12</v>
      </c>
      <c r="B18" s="92" t="s">
        <v>583</v>
      </c>
      <c r="C18" s="93">
        <v>50183</v>
      </c>
      <c r="D18" s="93">
        <v>32152.161920000002</v>
      </c>
      <c r="E18" s="93">
        <v>129</v>
      </c>
      <c r="F18" s="93">
        <v>5282.4065899999996</v>
      </c>
    </row>
    <row r="19" spans="1:6" ht="22.5">
      <c r="A19" s="91">
        <v>13</v>
      </c>
      <c r="B19" s="92" t="s">
        <v>584</v>
      </c>
      <c r="C19" s="93">
        <v>172162</v>
      </c>
      <c r="D19" s="93">
        <v>336424.79519999999</v>
      </c>
      <c r="E19" s="93">
        <v>8055</v>
      </c>
      <c r="F19" s="93">
        <v>107276.62562999999</v>
      </c>
    </row>
    <row r="20" spans="1:6" ht="22.5">
      <c r="A20" s="91">
        <v>14</v>
      </c>
      <c r="B20" s="92" t="s">
        <v>585</v>
      </c>
      <c r="C20" s="93">
        <v>48265</v>
      </c>
      <c r="D20" s="93">
        <v>176010.48855000001</v>
      </c>
      <c r="E20" s="93">
        <v>571</v>
      </c>
      <c r="F20" s="93">
        <v>-13421.002179999999</v>
      </c>
    </row>
    <row r="21" spans="1:6" ht="22.5">
      <c r="A21" s="91">
        <v>15</v>
      </c>
      <c r="B21" s="92" t="s">
        <v>586</v>
      </c>
      <c r="C21" s="93">
        <v>2164</v>
      </c>
      <c r="D21" s="93">
        <v>9756.1981999999989</v>
      </c>
      <c r="E21" s="93">
        <v>277</v>
      </c>
      <c r="F21" s="93">
        <v>1882.97405</v>
      </c>
    </row>
    <row r="22" spans="1:6" ht="22.5">
      <c r="A22" s="91">
        <v>16</v>
      </c>
      <c r="B22" s="92" t="s">
        <v>587</v>
      </c>
      <c r="C22" s="93">
        <v>67977</v>
      </c>
      <c r="D22" s="93">
        <v>95247.838950000005</v>
      </c>
      <c r="E22" s="93">
        <v>1511</v>
      </c>
      <c r="F22" s="93">
        <v>16219.005539999998</v>
      </c>
    </row>
    <row r="23" spans="1:6" ht="22.5">
      <c r="A23" s="91">
        <v>17</v>
      </c>
      <c r="B23" s="92" t="s">
        <v>588</v>
      </c>
      <c r="C23" s="93">
        <v>24595</v>
      </c>
      <c r="D23" s="93">
        <v>3978.9033899999999</v>
      </c>
      <c r="E23" s="93">
        <v>8</v>
      </c>
      <c r="F23" s="93">
        <v>99.508139999999997</v>
      </c>
    </row>
    <row r="24" spans="1:6" ht="22.5">
      <c r="A24" s="91">
        <v>18</v>
      </c>
      <c r="B24" s="92" t="s">
        <v>589</v>
      </c>
      <c r="C24" s="93">
        <v>485185</v>
      </c>
      <c r="D24" s="93">
        <v>71368.677790000002</v>
      </c>
      <c r="E24" s="93">
        <v>218532</v>
      </c>
      <c r="F24" s="93">
        <v>27628.541219999999</v>
      </c>
    </row>
    <row r="25" spans="1:6" ht="22.5">
      <c r="A25" s="91">
        <v>19</v>
      </c>
      <c r="B25" s="92" t="s">
        <v>590</v>
      </c>
      <c r="C25" s="93">
        <v>735536</v>
      </c>
      <c r="D25" s="93">
        <v>1501517.4554900001</v>
      </c>
      <c r="E25" s="93">
        <v>38070</v>
      </c>
      <c r="F25" s="93">
        <v>1669090.6502100001</v>
      </c>
    </row>
    <row r="26" spans="1:6" ht="22.5">
      <c r="A26" s="91">
        <v>20</v>
      </c>
      <c r="B26" s="92" t="s">
        <v>591</v>
      </c>
      <c r="C26" s="93">
        <v>3515</v>
      </c>
      <c r="D26" s="93">
        <v>8888.8055299999996</v>
      </c>
      <c r="E26" s="93">
        <v>2175</v>
      </c>
      <c r="F26" s="93">
        <v>14038.43015</v>
      </c>
    </row>
    <row r="27" spans="1:6" ht="33.75">
      <c r="A27" s="91">
        <v>21</v>
      </c>
      <c r="B27" s="92" t="s">
        <v>592</v>
      </c>
      <c r="C27" s="93">
        <v>606731</v>
      </c>
      <c r="D27" s="93">
        <v>80842.778359999997</v>
      </c>
      <c r="E27" s="93">
        <v>1513</v>
      </c>
      <c r="F27" s="93">
        <v>8770.0121799999997</v>
      </c>
    </row>
    <row r="28" spans="1:6" ht="22.5">
      <c r="A28" s="91">
        <v>22</v>
      </c>
      <c r="B28" s="92" t="s">
        <v>593</v>
      </c>
      <c r="C28" s="93">
        <v>2324</v>
      </c>
      <c r="D28" s="93">
        <v>2384.4407200000001</v>
      </c>
      <c r="E28" s="93">
        <v>178</v>
      </c>
      <c r="F28" s="93">
        <v>6720.0028499999999</v>
      </c>
    </row>
    <row r="29" spans="1:6" ht="45">
      <c r="A29" s="91">
        <v>23</v>
      </c>
      <c r="B29" s="92" t="s">
        <v>594</v>
      </c>
      <c r="C29" s="93">
        <v>60940</v>
      </c>
      <c r="D29" s="93">
        <v>203461.43148</v>
      </c>
      <c r="E29" s="93">
        <v>4207</v>
      </c>
      <c r="F29" s="93">
        <v>249711.88013999999</v>
      </c>
    </row>
    <row r="30" spans="1:6" ht="22.5">
      <c r="A30" s="91">
        <v>24</v>
      </c>
      <c r="B30" s="92" t="s">
        <v>595</v>
      </c>
      <c r="C30" s="93">
        <v>0</v>
      </c>
      <c r="D30" s="93">
        <v>0</v>
      </c>
      <c r="E30" s="93">
        <v>0</v>
      </c>
      <c r="F30" s="93">
        <v>0</v>
      </c>
    </row>
    <row r="31" spans="1:6" ht="22.5">
      <c r="A31" s="91">
        <v>25</v>
      </c>
      <c r="B31" s="92" t="s">
        <v>596</v>
      </c>
      <c r="C31" s="93">
        <v>0</v>
      </c>
      <c r="D31" s="93">
        <v>0</v>
      </c>
      <c r="E31" s="93">
        <v>0</v>
      </c>
      <c r="F31" s="93">
        <v>0</v>
      </c>
    </row>
    <row r="32" spans="1:6" ht="22.5">
      <c r="A32" s="425"/>
      <c r="B32" s="426" t="s">
        <v>597</v>
      </c>
      <c r="C32" s="427">
        <v>6568586</v>
      </c>
      <c r="D32" s="427">
        <v>5455199.1224799994</v>
      </c>
      <c r="E32" s="427">
        <v>3203887</v>
      </c>
      <c r="F32" s="427">
        <v>2317609.2564400001</v>
      </c>
    </row>
    <row r="33" spans="1:6" ht="22.5">
      <c r="A33" s="425"/>
      <c r="B33" s="426" t="s">
        <v>598</v>
      </c>
      <c r="C33" s="427">
        <v>1409046</v>
      </c>
      <c r="D33" s="427">
        <v>1797094.9115799998</v>
      </c>
      <c r="E33" s="427">
        <v>46143</v>
      </c>
      <c r="F33" s="427">
        <v>1948330.9755299999</v>
      </c>
    </row>
    <row r="34" spans="1:6">
      <c r="A34" s="422"/>
      <c r="B34" s="423" t="s">
        <v>337</v>
      </c>
      <c r="C34" s="424">
        <v>7977632</v>
      </c>
      <c r="D34" s="424">
        <v>7252294.0340600004</v>
      </c>
      <c r="E34" s="424">
        <v>3250030</v>
      </c>
      <c r="F34" s="424">
        <v>4265940.2319700001</v>
      </c>
    </row>
    <row r="35" spans="1:6" ht="12.75" customHeight="1">
      <c r="A35" s="34" t="s">
        <v>564</v>
      </c>
    </row>
    <row r="36" spans="1:6" ht="12.75" customHeight="1"/>
    <row r="37" spans="1:6" ht="12.75" customHeight="1">
      <c r="A37" s="657" t="s">
        <v>93</v>
      </c>
    </row>
    <row r="38" spans="1:6" ht="12.75" customHeight="1">
      <c r="F38" s="35" t="s">
        <v>1430</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5"/>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42" t="s">
        <v>104</v>
      </c>
      <c r="B1" s="205"/>
      <c r="C1" s="205"/>
      <c r="D1" s="205"/>
      <c r="E1" s="205"/>
      <c r="F1" s="205"/>
      <c r="G1" s="205"/>
    </row>
    <row r="2" spans="1:9">
      <c r="A2" s="643" t="s">
        <v>105</v>
      </c>
      <c r="B2" s="205"/>
      <c r="C2" s="205"/>
      <c r="D2" s="205"/>
      <c r="E2" s="205"/>
      <c r="F2" s="205"/>
      <c r="G2" s="205"/>
    </row>
    <row r="3" spans="1:9" s="273" customFormat="1">
      <c r="A3" s="584"/>
      <c r="B3" s="205"/>
      <c r="C3" s="205"/>
      <c r="D3" s="205"/>
      <c r="E3" s="205"/>
      <c r="F3" s="205"/>
      <c r="G3" s="205"/>
    </row>
    <row r="4" spans="1:9" ht="12.75" customHeight="1">
      <c r="A4" s="24" t="s">
        <v>764</v>
      </c>
    </row>
    <row r="5" spans="1:9" ht="12.75" customHeight="1">
      <c r="A5" s="565" t="s">
        <v>765</v>
      </c>
      <c r="B5" s="205"/>
    </row>
    <row r="6" spans="1:9" ht="53.25" customHeight="1">
      <c r="A6" s="921" t="s">
        <v>961</v>
      </c>
      <c r="B6" s="1107" t="s">
        <v>540</v>
      </c>
      <c r="C6" s="1108"/>
      <c r="D6" s="1109"/>
      <c r="E6" s="1107" t="s">
        <v>1200</v>
      </c>
      <c r="F6" s="1108"/>
      <c r="G6" s="1109"/>
      <c r="I6" s="196"/>
    </row>
    <row r="7" spans="1:9" s="273" customFormat="1">
      <c r="A7" s="1110" t="s">
        <v>1212</v>
      </c>
      <c r="B7" s="435" t="str">
        <f>Naslovnica!A20</f>
        <v>Kolovoz 2020.</v>
      </c>
      <c r="C7" s="1111" t="s">
        <v>1213</v>
      </c>
      <c r="D7" s="1113" t="s">
        <v>1208</v>
      </c>
      <c r="E7" s="435" t="str">
        <f>$B$7</f>
        <v>Kolovoz 2020.</v>
      </c>
      <c r="F7" s="1111" t="s">
        <v>1213</v>
      </c>
      <c r="G7" s="1113" t="s">
        <v>1208</v>
      </c>
    </row>
    <row r="8" spans="1:9" s="273" customFormat="1">
      <c r="A8" s="1110"/>
      <c r="B8" s="890" t="str">
        <f>Naslovnica!A24</f>
        <v>August 2020</v>
      </c>
      <c r="C8" s="1112"/>
      <c r="D8" s="1110"/>
      <c r="E8" s="890" t="str">
        <f>$B$8</f>
        <v>August 2020</v>
      </c>
      <c r="F8" s="1112"/>
      <c r="G8" s="1110"/>
    </row>
    <row r="9" spans="1:9" ht="25.5">
      <c r="A9" s="253" t="s">
        <v>546</v>
      </c>
      <c r="B9" s="261">
        <v>132326165</v>
      </c>
      <c r="C9" s="257">
        <v>1910491851.6099999</v>
      </c>
      <c r="D9" s="264">
        <v>0.1460096199912766</v>
      </c>
      <c r="E9" s="261">
        <v>34690</v>
      </c>
      <c r="F9" s="256">
        <v>876104</v>
      </c>
      <c r="G9" s="267">
        <v>6.427366160454058E-2</v>
      </c>
    </row>
    <row r="10" spans="1:9">
      <c r="A10" s="94" t="s">
        <v>548</v>
      </c>
      <c r="B10" s="262">
        <v>129845638.59</v>
      </c>
      <c r="C10" s="197">
        <v>1766369644.54</v>
      </c>
      <c r="D10" s="265">
        <v>0.24855011793327475</v>
      </c>
      <c r="E10" s="262">
        <v>34690</v>
      </c>
      <c r="F10" s="198">
        <v>876104</v>
      </c>
      <c r="G10" s="265">
        <v>6.427366160454058E-2</v>
      </c>
    </row>
    <row r="11" spans="1:9">
      <c r="A11" s="94" t="s">
        <v>547</v>
      </c>
      <c r="B11" s="262">
        <v>2480526.41</v>
      </c>
      <c r="C11" s="197">
        <v>144122207.06999999</v>
      </c>
      <c r="D11" s="265">
        <v>-0.78373318966848515</v>
      </c>
      <c r="E11" s="262" t="s">
        <v>158</v>
      </c>
      <c r="F11" s="198" t="s">
        <v>158</v>
      </c>
      <c r="G11" s="265"/>
    </row>
    <row r="12" spans="1:9">
      <c r="A12" s="94" t="s">
        <v>549</v>
      </c>
      <c r="B12" s="262" t="s">
        <v>158</v>
      </c>
      <c r="C12" s="198" t="s">
        <v>158</v>
      </c>
      <c r="D12" s="266"/>
      <c r="E12" s="262" t="s">
        <v>158</v>
      </c>
      <c r="F12" s="198" t="s">
        <v>158</v>
      </c>
      <c r="G12" s="266"/>
    </row>
    <row r="13" spans="1:9">
      <c r="A13" s="94" t="s">
        <v>1201</v>
      </c>
      <c r="B13" s="262" t="s">
        <v>158</v>
      </c>
      <c r="C13" s="198" t="s">
        <v>158</v>
      </c>
      <c r="D13" s="266"/>
      <c r="E13" s="262" t="s">
        <v>158</v>
      </c>
      <c r="F13" s="198" t="s">
        <v>158</v>
      </c>
      <c r="G13" s="266"/>
    </row>
    <row r="14" spans="1:9">
      <c r="A14" s="94" t="s">
        <v>550</v>
      </c>
      <c r="B14" s="262" t="s">
        <v>158</v>
      </c>
      <c r="C14" s="198" t="s">
        <v>158</v>
      </c>
      <c r="D14" s="266"/>
      <c r="E14" s="262" t="s">
        <v>158</v>
      </c>
      <c r="F14" s="198" t="s">
        <v>158</v>
      </c>
      <c r="G14" s="266"/>
    </row>
    <row r="15" spans="1:9">
      <c r="A15" s="94" t="s">
        <v>551</v>
      </c>
      <c r="B15" s="262">
        <v>6494250</v>
      </c>
      <c r="C15" s="198">
        <v>323585177</v>
      </c>
      <c r="D15" s="265">
        <v>-0.46395562245076094</v>
      </c>
      <c r="E15" s="262" t="s">
        <v>158</v>
      </c>
      <c r="F15" s="198" t="s">
        <v>158</v>
      </c>
      <c r="G15" s="265"/>
    </row>
    <row r="16" spans="1:9">
      <c r="A16" s="94" t="s">
        <v>552</v>
      </c>
      <c r="B16" s="262" t="s">
        <v>158</v>
      </c>
      <c r="C16" s="198" t="s">
        <v>158</v>
      </c>
      <c r="D16" s="265"/>
      <c r="E16" s="262" t="s">
        <v>158</v>
      </c>
      <c r="F16" s="198" t="s">
        <v>158</v>
      </c>
      <c r="G16" s="265"/>
    </row>
    <row r="17" spans="1:9" ht="18.75" customHeight="1">
      <c r="A17" s="428" t="s">
        <v>553</v>
      </c>
      <c r="B17" s="429">
        <v>138820415</v>
      </c>
      <c r="C17" s="430">
        <v>2234077028.6099997</v>
      </c>
      <c r="D17" s="431">
        <v>8.8087578504983277E-2</v>
      </c>
      <c r="E17" s="429">
        <v>34690</v>
      </c>
      <c r="F17" s="851">
        <v>876104</v>
      </c>
      <c r="G17" s="431">
        <v>6.427366160454058E-2</v>
      </c>
      <c r="I17" s="45"/>
    </row>
    <row r="18" spans="1:9" ht="15" customHeight="1">
      <c r="A18" s="1114" t="s">
        <v>1211</v>
      </c>
      <c r="B18" s="432" t="str">
        <f>B7</f>
        <v>Kolovoz 2020.</v>
      </c>
      <c r="C18" s="1112" t="s">
        <v>1213</v>
      </c>
      <c r="D18" s="1110" t="s">
        <v>1208</v>
      </c>
      <c r="E18" s="891" t="str">
        <f>E7</f>
        <v>Kolovoz 2020.</v>
      </c>
      <c r="F18" s="1112" t="s">
        <v>1213</v>
      </c>
      <c r="G18" s="1110" t="s">
        <v>1208</v>
      </c>
    </row>
    <row r="19" spans="1:9" s="273" customFormat="1">
      <c r="A19" s="1114"/>
      <c r="B19" s="890" t="str">
        <f>B8</f>
        <v>August 2020</v>
      </c>
      <c r="C19" s="1112"/>
      <c r="D19" s="1110"/>
      <c r="E19" s="893" t="str">
        <f>E8</f>
        <v>August 2020</v>
      </c>
      <c r="F19" s="1112"/>
      <c r="G19" s="1110"/>
    </row>
    <row r="20" spans="1:9" ht="25.5">
      <c r="A20" s="254" t="s">
        <v>554</v>
      </c>
      <c r="B20" s="261">
        <v>7976862</v>
      </c>
      <c r="C20" s="256">
        <v>154590366</v>
      </c>
      <c r="D20" s="267">
        <v>-0.25341745019257333</v>
      </c>
      <c r="E20" s="261">
        <v>23</v>
      </c>
      <c r="F20" s="256">
        <v>2067</v>
      </c>
      <c r="G20" s="267">
        <v>-0.80341880341880345</v>
      </c>
    </row>
    <row r="21" spans="1:9">
      <c r="A21" s="94" t="s">
        <v>548</v>
      </c>
      <c r="B21" s="262">
        <v>5577362</v>
      </c>
      <c r="C21" s="198">
        <v>46494236</v>
      </c>
      <c r="D21" s="265">
        <v>0.78727346489358774</v>
      </c>
      <c r="E21" s="262">
        <v>23</v>
      </c>
      <c r="F21" s="198">
        <v>2067</v>
      </c>
      <c r="G21" s="265">
        <v>-0.80341880341880345</v>
      </c>
    </row>
    <row r="22" spans="1:9">
      <c r="A22" s="94" t="s">
        <v>547</v>
      </c>
      <c r="B22" s="262">
        <v>2399500</v>
      </c>
      <c r="C22" s="198">
        <v>108096130</v>
      </c>
      <c r="D22" s="265">
        <v>-0.68276959659583158</v>
      </c>
      <c r="E22" s="262" t="s">
        <v>158</v>
      </c>
      <c r="F22" s="198" t="s">
        <v>158</v>
      </c>
      <c r="G22" s="265"/>
    </row>
    <row r="23" spans="1:9">
      <c r="A23" s="94" t="s">
        <v>549</v>
      </c>
      <c r="B23" s="262" t="s">
        <v>158</v>
      </c>
      <c r="C23" s="198" t="s">
        <v>158</v>
      </c>
      <c r="D23" s="266"/>
      <c r="E23" s="262" t="s">
        <v>158</v>
      </c>
      <c r="F23" s="198" t="s">
        <v>158</v>
      </c>
      <c r="G23" s="266"/>
    </row>
    <row r="24" spans="1:9">
      <c r="A24" s="94" t="s">
        <v>1201</v>
      </c>
      <c r="B24" s="262" t="s">
        <v>158</v>
      </c>
      <c r="C24" s="198" t="s">
        <v>158</v>
      </c>
      <c r="D24" s="266"/>
      <c r="E24" s="262" t="s">
        <v>158</v>
      </c>
      <c r="F24" s="198" t="s">
        <v>158</v>
      </c>
      <c r="G24" s="266"/>
    </row>
    <row r="25" spans="1:9">
      <c r="A25" s="94" t="s">
        <v>550</v>
      </c>
      <c r="B25" s="262" t="s">
        <v>158</v>
      </c>
      <c r="C25" s="198" t="s">
        <v>158</v>
      </c>
      <c r="D25" s="266"/>
      <c r="E25" s="262" t="s">
        <v>158</v>
      </c>
      <c r="F25" s="198" t="s">
        <v>158</v>
      </c>
      <c r="G25" s="266"/>
    </row>
    <row r="26" spans="1:9">
      <c r="A26" s="94" t="s">
        <v>555</v>
      </c>
      <c r="B26" s="262">
        <v>21497</v>
      </c>
      <c r="C26" s="198">
        <v>3870197</v>
      </c>
      <c r="D26" s="265">
        <v>-0.79594490692839992</v>
      </c>
      <c r="E26" s="262" t="s">
        <v>158</v>
      </c>
      <c r="F26" s="198" t="s">
        <v>158</v>
      </c>
      <c r="G26" s="265"/>
    </row>
    <row r="27" spans="1:9">
      <c r="A27" s="94" t="s">
        <v>556</v>
      </c>
      <c r="B27" s="262" t="s">
        <v>158</v>
      </c>
      <c r="C27" s="198" t="s">
        <v>158</v>
      </c>
      <c r="D27" s="265"/>
      <c r="E27" s="262" t="s">
        <v>158</v>
      </c>
      <c r="F27" s="198" t="s">
        <v>158</v>
      </c>
      <c r="G27" s="265"/>
    </row>
    <row r="28" spans="1:9" ht="18.75" customHeight="1">
      <c r="A28" s="428" t="s">
        <v>557</v>
      </c>
      <c r="B28" s="429">
        <v>7998359</v>
      </c>
      <c r="C28" s="433">
        <v>158460563</v>
      </c>
      <c r="D28" s="431">
        <v>-0.25871453263947131</v>
      </c>
      <c r="E28" s="429">
        <v>23</v>
      </c>
      <c r="F28" s="433">
        <v>2067</v>
      </c>
      <c r="G28" s="431">
        <v>-0.80341880341880345</v>
      </c>
    </row>
    <row r="29" spans="1:9" ht="18.75" customHeight="1">
      <c r="A29" s="436" t="s">
        <v>558</v>
      </c>
      <c r="B29" s="261">
        <v>184.76130000000001</v>
      </c>
      <c r="C29" s="437">
        <v>93842</v>
      </c>
      <c r="D29" s="438">
        <v>3.1697682941727034E-3</v>
      </c>
      <c r="E29" s="261">
        <v>3</v>
      </c>
      <c r="F29" s="437">
        <v>103</v>
      </c>
      <c r="G29" s="438">
        <v>-0.5714285714285714</v>
      </c>
    </row>
    <row r="30" spans="1:9" ht="15" customHeight="1">
      <c r="A30" s="1114" t="s">
        <v>1210</v>
      </c>
      <c r="B30" s="432" t="str">
        <f>B7</f>
        <v>Kolovoz 2020.</v>
      </c>
      <c r="C30" s="1112" t="s">
        <v>1213</v>
      </c>
      <c r="D30" s="1110" t="s">
        <v>1208</v>
      </c>
      <c r="E30" s="432" t="str">
        <f>E7</f>
        <v>Kolovoz 2020.</v>
      </c>
      <c r="F30" s="1112" t="s">
        <v>1213</v>
      </c>
      <c r="G30" s="1110" t="s">
        <v>1208</v>
      </c>
    </row>
    <row r="31" spans="1:9" s="273" customFormat="1">
      <c r="A31" s="1114"/>
      <c r="B31" s="890" t="str">
        <f>B8</f>
        <v>August 2020</v>
      </c>
      <c r="C31" s="1112"/>
      <c r="D31" s="1110"/>
      <c r="E31" s="890" t="str">
        <f>E8</f>
        <v>August 2020</v>
      </c>
      <c r="F31" s="1112"/>
      <c r="G31" s="1110"/>
    </row>
    <row r="32" spans="1:9" ht="17.25" customHeight="1">
      <c r="A32" s="255" t="s">
        <v>559</v>
      </c>
      <c r="B32" s="262">
        <v>107348162.05</v>
      </c>
      <c r="C32" s="198">
        <v>26347868696.190002</v>
      </c>
      <c r="D32" s="265">
        <v>-0.90461229524036735</v>
      </c>
      <c r="E32" s="262" t="s">
        <v>158</v>
      </c>
      <c r="F32" s="198" t="s">
        <v>158</v>
      </c>
      <c r="G32" s="265"/>
    </row>
    <row r="33" spans="1:7" ht="17.25" customHeight="1">
      <c r="A33" s="255" t="s">
        <v>560</v>
      </c>
      <c r="B33" s="262">
        <v>92650000</v>
      </c>
      <c r="C33" s="271">
        <v>21227057945.630001</v>
      </c>
      <c r="D33" s="265">
        <v>-0.91398029127946412</v>
      </c>
      <c r="E33" s="262" t="s">
        <v>158</v>
      </c>
      <c r="F33" s="271" t="s">
        <v>158</v>
      </c>
      <c r="G33" s="265"/>
    </row>
    <row r="34" spans="1:7">
      <c r="A34" s="1114" t="s">
        <v>1206</v>
      </c>
      <c r="B34" s="892" t="str">
        <f>B7</f>
        <v>Kolovoz 2020.</v>
      </c>
      <c r="C34" s="1115" t="s">
        <v>1207</v>
      </c>
      <c r="D34" s="1110" t="s">
        <v>1208</v>
      </c>
      <c r="E34" s="434"/>
      <c r="F34" s="1115"/>
      <c r="G34" s="1110"/>
    </row>
    <row r="35" spans="1:7" s="273" customFormat="1" ht="21" customHeight="1">
      <c r="A35" s="1114"/>
      <c r="B35" s="890" t="str">
        <f>B8</f>
        <v>August 2020</v>
      </c>
      <c r="C35" s="1115"/>
      <c r="D35" s="1110"/>
      <c r="E35" s="434"/>
      <c r="F35" s="1115"/>
      <c r="G35" s="1110"/>
    </row>
    <row r="36" spans="1:7">
      <c r="A36" s="199" t="s">
        <v>68</v>
      </c>
      <c r="B36" s="263">
        <v>1617.09</v>
      </c>
      <c r="C36" s="95">
        <v>-0.19844059025591976</v>
      </c>
      <c r="D36" s="265">
        <v>2.7526258601955789E-2</v>
      </c>
      <c r="E36" s="263"/>
      <c r="F36" s="95"/>
      <c r="G36" s="265"/>
    </row>
    <row r="37" spans="1:7">
      <c r="A37" s="96" t="s">
        <v>128</v>
      </c>
      <c r="B37" s="263">
        <v>1093.07</v>
      </c>
      <c r="C37" s="95">
        <v>-0.18933972129311682</v>
      </c>
      <c r="D37" s="265">
        <v>2.724419216600249E-2</v>
      </c>
      <c r="E37" s="263"/>
      <c r="F37" s="95"/>
      <c r="G37" s="265"/>
    </row>
    <row r="38" spans="1:7">
      <c r="A38" s="96" t="s">
        <v>69</v>
      </c>
      <c r="B38" s="263">
        <v>999.7</v>
      </c>
      <c r="C38" s="95">
        <v>-0.16684029369358866</v>
      </c>
      <c r="D38" s="265">
        <v>2.6913199794555753E-2</v>
      </c>
      <c r="E38" s="263"/>
      <c r="F38" s="95"/>
      <c r="G38" s="265"/>
    </row>
    <row r="39" spans="1:7" s="273" customFormat="1">
      <c r="A39" s="96" t="s">
        <v>1475</v>
      </c>
      <c r="B39" s="263">
        <v>997.12</v>
      </c>
      <c r="C39" s="95" t="s">
        <v>158</v>
      </c>
      <c r="D39" s="265">
        <v>2.6551223580039807E-2</v>
      </c>
      <c r="E39" s="263"/>
      <c r="F39" s="95"/>
      <c r="G39" s="265"/>
    </row>
    <row r="40" spans="1:7">
      <c r="A40" s="96" t="s">
        <v>924</v>
      </c>
      <c r="B40" s="263">
        <v>933.92</v>
      </c>
      <c r="C40" s="95">
        <v>-0.19778039289794458</v>
      </c>
      <c r="D40" s="265">
        <v>1.7541565884378052E-2</v>
      </c>
      <c r="E40" s="263"/>
      <c r="F40" s="95"/>
      <c r="G40" s="265"/>
    </row>
    <row r="41" spans="1:7" s="273" customFormat="1">
      <c r="A41" s="96" t="s">
        <v>108</v>
      </c>
      <c r="B41" s="263">
        <v>1065.22</v>
      </c>
      <c r="C41" s="95">
        <v>-3.9243097958925999E-2</v>
      </c>
      <c r="D41" s="265">
        <v>0.10984694568603559</v>
      </c>
      <c r="E41" s="263"/>
      <c r="F41" s="95"/>
      <c r="G41" s="265"/>
    </row>
    <row r="42" spans="1:7">
      <c r="A42" s="96" t="s">
        <v>109</v>
      </c>
      <c r="B42" s="263">
        <v>872.47</v>
      </c>
      <c r="C42" s="95">
        <v>2.2860950280305659E-3</v>
      </c>
      <c r="D42" s="265">
        <v>0.22369491430334643</v>
      </c>
      <c r="E42" s="263"/>
      <c r="F42" s="95"/>
      <c r="G42" s="265"/>
    </row>
    <row r="43" spans="1:7">
      <c r="A43" s="96" t="s">
        <v>110</v>
      </c>
      <c r="B43" s="263">
        <v>780.72</v>
      </c>
      <c r="C43" s="95">
        <v>0.80663673809413639</v>
      </c>
      <c r="D43" s="265">
        <v>0.39409306810471056</v>
      </c>
      <c r="E43" s="263"/>
      <c r="F43" s="95"/>
      <c r="G43" s="265"/>
    </row>
    <row r="44" spans="1:7">
      <c r="A44" s="96" t="s">
        <v>111</v>
      </c>
      <c r="B44" s="263">
        <v>648.99</v>
      </c>
      <c r="C44" s="95">
        <v>-5.8083336961727627E-2</v>
      </c>
      <c r="D44" s="265">
        <v>6.4022690756467826E-2</v>
      </c>
      <c r="E44" s="263"/>
      <c r="F44" s="95"/>
      <c r="G44" s="265"/>
    </row>
    <row r="45" spans="1:7">
      <c r="A45" s="96" t="s">
        <v>112</v>
      </c>
      <c r="B45" s="263">
        <v>0</v>
      </c>
      <c r="C45" s="95" t="s">
        <v>158</v>
      </c>
      <c r="D45" s="265" t="s">
        <v>158</v>
      </c>
      <c r="E45" s="263"/>
      <c r="F45" s="95"/>
      <c r="G45" s="265"/>
    </row>
    <row r="46" spans="1:7">
      <c r="A46" s="96" t="s">
        <v>113</v>
      </c>
      <c r="B46" s="263">
        <v>2904.79</v>
      </c>
      <c r="C46" s="95">
        <v>-0.15969544351327658</v>
      </c>
      <c r="D46" s="265">
        <v>2.131736611161128E-2</v>
      </c>
      <c r="E46" s="263"/>
      <c r="F46" s="95"/>
      <c r="G46" s="265"/>
    </row>
    <row r="47" spans="1:7">
      <c r="A47" s="199" t="s">
        <v>70</v>
      </c>
      <c r="B47" s="263">
        <v>112.0063</v>
      </c>
      <c r="C47" s="95">
        <v>-3.1009415117306149E-2</v>
      </c>
      <c r="D47" s="265">
        <v>1.2917725264567359E-3</v>
      </c>
      <c r="E47" s="263"/>
      <c r="F47" s="95"/>
      <c r="G47" s="265"/>
    </row>
    <row r="48" spans="1:7">
      <c r="A48" s="199" t="s">
        <v>94</v>
      </c>
      <c r="B48" s="263">
        <v>184.76130000000001</v>
      </c>
      <c r="C48" s="95">
        <v>-1.2944989005494123E-2</v>
      </c>
      <c r="D48" s="265">
        <v>3.1697682941727034E-3</v>
      </c>
      <c r="E48" s="263"/>
      <c r="F48" s="95"/>
      <c r="G48" s="265"/>
    </row>
    <row r="49" spans="1:7" ht="15" customHeight="1">
      <c r="A49" s="1114" t="s">
        <v>1209</v>
      </c>
      <c r="B49" s="432" t="str">
        <f>B7</f>
        <v>Kolovoz 2020.</v>
      </c>
      <c r="C49" s="1116"/>
      <c r="D49" s="1110" t="s">
        <v>1208</v>
      </c>
      <c r="E49" s="432" t="str">
        <f>E7</f>
        <v>Kolovoz 2020.</v>
      </c>
      <c r="F49" s="1116"/>
      <c r="G49" s="1110" t="s">
        <v>1208</v>
      </c>
    </row>
    <row r="50" spans="1:7" s="273" customFormat="1">
      <c r="A50" s="1114"/>
      <c r="B50" s="890" t="str">
        <f>B8</f>
        <v>August 2020</v>
      </c>
      <c r="C50" s="1116"/>
      <c r="D50" s="1110"/>
      <c r="E50" s="890" t="str">
        <f>E8</f>
        <v>August 2020</v>
      </c>
      <c r="F50" s="1116"/>
      <c r="G50" s="1110"/>
    </row>
    <row r="51" spans="1:7">
      <c r="A51" s="94" t="s">
        <v>548</v>
      </c>
      <c r="B51" s="262">
        <v>131466.07188049</v>
      </c>
      <c r="C51" s="198"/>
      <c r="D51" s="265">
        <v>1.0987606375756798E-2</v>
      </c>
      <c r="E51" s="262">
        <v>1049.2300600000001</v>
      </c>
      <c r="F51" s="198"/>
      <c r="G51" s="265">
        <v>1.3959538297880547E-2</v>
      </c>
    </row>
    <row r="52" spans="1:7">
      <c r="A52" s="94" t="s">
        <v>547</v>
      </c>
      <c r="B52" s="262">
        <v>122172.65140819999</v>
      </c>
      <c r="C52" s="198"/>
      <c r="D52" s="265">
        <v>2.2169430702860815E-3</v>
      </c>
      <c r="E52" s="262" t="s">
        <v>158</v>
      </c>
      <c r="F52" s="198"/>
      <c r="G52" s="265"/>
    </row>
    <row r="53" spans="1:7">
      <c r="A53" s="94" t="s">
        <v>549</v>
      </c>
      <c r="B53" s="262" t="s">
        <v>158</v>
      </c>
      <c r="C53" s="198"/>
      <c r="D53" s="266"/>
      <c r="E53" s="262" t="s">
        <v>158</v>
      </c>
      <c r="F53" s="198"/>
      <c r="G53" s="266"/>
    </row>
    <row r="54" spans="1:7">
      <c r="A54" s="94" t="s">
        <v>561</v>
      </c>
      <c r="B54" s="262" t="s">
        <v>158</v>
      </c>
      <c r="C54" s="198"/>
      <c r="D54" s="265"/>
      <c r="E54" s="262" t="s">
        <v>158</v>
      </c>
      <c r="F54" s="198"/>
      <c r="G54" s="265"/>
    </row>
    <row r="55" spans="1:7" ht="18.75" customHeight="1">
      <c r="A55" s="428" t="s">
        <v>562</v>
      </c>
      <c r="B55" s="429">
        <v>253638.72328868997</v>
      </c>
      <c r="C55" s="433"/>
      <c r="D55" s="431">
        <v>6.7438725686139733E-3</v>
      </c>
      <c r="E55" s="429">
        <v>1049.2300600000001</v>
      </c>
      <c r="F55" s="433"/>
      <c r="G55" s="431">
        <v>1.3959538297880547E-2</v>
      </c>
    </row>
    <row r="56" spans="1:7" s="205" customFormat="1">
      <c r="A56" s="20" t="s">
        <v>563</v>
      </c>
      <c r="B56" s="268"/>
      <c r="C56" s="249"/>
      <c r="D56" s="249"/>
    </row>
    <row r="57" spans="1:7" s="205" customFormat="1">
      <c r="A57" s="301"/>
      <c r="B57" s="269"/>
      <c r="C57" s="251"/>
      <c r="D57" s="252"/>
    </row>
    <row r="58" spans="1:7" s="205" customFormat="1">
      <c r="B58" s="250"/>
      <c r="C58" s="251"/>
      <c r="D58" s="252"/>
    </row>
    <row r="59" spans="1:7" s="205" customFormat="1">
      <c r="A59" s="657" t="s">
        <v>93</v>
      </c>
      <c r="B59" s="250"/>
      <c r="C59" s="251"/>
      <c r="D59" s="252"/>
    </row>
    <row r="60" spans="1:7" ht="12.75" customHeight="1">
      <c r="B60" s="36"/>
      <c r="C60" s="36"/>
      <c r="D60" s="36"/>
    </row>
    <row r="61" spans="1:7" ht="12.75" customHeight="1">
      <c r="B61" s="52"/>
      <c r="C61" s="52"/>
      <c r="G61" s="14" t="s">
        <v>1431</v>
      </c>
    </row>
    <row r="62" spans="1:7" ht="12.75" customHeight="1">
      <c r="B62" s="37"/>
      <c r="C62" s="37"/>
      <c r="D62" s="37"/>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13" spans="1:1">
      <c r="A113" s="689"/>
    </row>
    <row r="115" spans="1:1">
      <c r="A115" s="690"/>
    </row>
    <row r="117" spans="1:1">
      <c r="A117" s="690"/>
    </row>
    <row r="119" spans="1:1">
      <c r="A119" s="690"/>
    </row>
    <row r="121" spans="1:1">
      <c r="A121" s="690"/>
    </row>
    <row r="123" spans="1:1">
      <c r="A123" s="690"/>
    </row>
    <row r="125" spans="1:1">
      <c r="A125" s="690"/>
    </row>
  </sheetData>
  <mergeCells count="27">
    <mergeCell ref="F30:F31"/>
    <mergeCell ref="G30:G31"/>
    <mergeCell ref="G49:G50"/>
    <mergeCell ref="F34:F35"/>
    <mergeCell ref="F49:F50"/>
    <mergeCell ref="G34:G35"/>
    <mergeCell ref="A30:A31"/>
    <mergeCell ref="A34:A35"/>
    <mergeCell ref="C34:C35"/>
    <mergeCell ref="D34:D35"/>
    <mergeCell ref="A49:A50"/>
    <mergeCell ref="D49:D50"/>
    <mergeCell ref="C30:C31"/>
    <mergeCell ref="D30:D31"/>
    <mergeCell ref="C49:C50"/>
    <mergeCell ref="A18:A19"/>
    <mergeCell ref="C18:C19"/>
    <mergeCell ref="D18:D19"/>
    <mergeCell ref="F18:F19"/>
    <mergeCell ref="G18:G19"/>
    <mergeCell ref="B6:D6"/>
    <mergeCell ref="E6:G6"/>
    <mergeCell ref="A7:A8"/>
    <mergeCell ref="C7:C8"/>
    <mergeCell ref="D7:D8"/>
    <mergeCell ref="F7:F8"/>
    <mergeCell ref="G7:G8"/>
  </mergeCells>
  <hyperlinks>
    <hyperlink ref="A59"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72"/>
  <sheetViews>
    <sheetView showGridLines="0" zoomScaleNormal="100" workbookViewId="0"/>
  </sheetViews>
  <sheetFormatPr defaultRowHeight="15"/>
  <cols>
    <col min="1" max="1" width="112.42578125" style="21" bestFit="1" customWidth="1"/>
  </cols>
  <sheetData>
    <row r="1" spans="1:1">
      <c r="A1" s="1" t="s">
        <v>1451</v>
      </c>
    </row>
    <row r="2" spans="1:1">
      <c r="A2" s="1"/>
    </row>
    <row r="3" spans="1:1">
      <c r="A3" s="708" t="s">
        <v>712</v>
      </c>
    </row>
    <row r="4" spans="1:1">
      <c r="A4" s="676"/>
    </row>
    <row r="5" spans="1:1">
      <c r="A5" s="929" t="s">
        <v>861</v>
      </c>
    </row>
    <row r="6" spans="1:1">
      <c r="A6" s="930" t="s">
        <v>1352</v>
      </c>
    </row>
    <row r="7" spans="1:1">
      <c r="A7" s="929" t="s">
        <v>737</v>
      </c>
    </row>
    <row r="8" spans="1:1">
      <c r="A8" s="930" t="s">
        <v>738</v>
      </c>
    </row>
    <row r="9" spans="1:1">
      <c r="A9" s="929" t="s">
        <v>828</v>
      </c>
    </row>
    <row r="10" spans="1:1">
      <c r="A10" s="930" t="s">
        <v>829</v>
      </c>
    </row>
    <row r="11" spans="1:1">
      <c r="A11" s="929" t="s">
        <v>739</v>
      </c>
    </row>
    <row r="12" spans="1:1" s="273" customFormat="1">
      <c r="A12" s="930" t="s">
        <v>872</v>
      </c>
    </row>
    <row r="13" spans="1:1">
      <c r="A13" s="929" t="s">
        <v>832</v>
      </c>
    </row>
    <row r="14" spans="1:1">
      <c r="A14" s="930" t="s">
        <v>1353</v>
      </c>
    </row>
    <row r="15" spans="1:1">
      <c r="A15" s="929" t="s">
        <v>741</v>
      </c>
    </row>
    <row r="16" spans="1:1">
      <c r="A16" s="930" t="s">
        <v>1354</v>
      </c>
    </row>
    <row r="17" spans="1:2">
      <c r="A17" s="929" t="s">
        <v>742</v>
      </c>
    </row>
    <row r="18" spans="1:2">
      <c r="A18" s="930" t="s">
        <v>743</v>
      </c>
      <c r="B18" s="154"/>
    </row>
    <row r="19" spans="1:2">
      <c r="A19" s="929" t="s">
        <v>744</v>
      </c>
      <c r="B19" s="593"/>
    </row>
    <row r="20" spans="1:2">
      <c r="A20" s="930" t="s">
        <v>745</v>
      </c>
      <c r="B20" s="355"/>
    </row>
    <row r="21" spans="1:2">
      <c r="A21" s="929" t="s">
        <v>746</v>
      </c>
      <c r="B21" s="154"/>
    </row>
    <row r="22" spans="1:2">
      <c r="A22" s="930" t="s">
        <v>1328</v>
      </c>
      <c r="B22" s="593"/>
    </row>
    <row r="23" spans="1:2">
      <c r="A23" s="929" t="s">
        <v>747</v>
      </c>
      <c r="B23" s="154"/>
    </row>
    <row r="24" spans="1:2">
      <c r="A24" s="930" t="s">
        <v>1329</v>
      </c>
      <c r="B24" s="593"/>
    </row>
    <row r="25" spans="1:2">
      <c r="A25" s="929" t="s">
        <v>885</v>
      </c>
      <c r="B25" s="320"/>
    </row>
    <row r="26" spans="1:2">
      <c r="A26" s="930" t="s">
        <v>1355</v>
      </c>
      <c r="B26" s="600"/>
    </row>
    <row r="27" spans="1:2">
      <c r="A27" s="929" t="s">
        <v>750</v>
      </c>
      <c r="B27" s="140"/>
    </row>
    <row r="28" spans="1:2">
      <c r="A28" s="930" t="s">
        <v>749</v>
      </c>
      <c r="B28" s="567"/>
    </row>
    <row r="29" spans="1:2">
      <c r="A29" s="929" t="s">
        <v>830</v>
      </c>
      <c r="B29" s="155"/>
    </row>
    <row r="30" spans="1:2">
      <c r="A30" s="930" t="s">
        <v>1356</v>
      </c>
      <c r="B30" s="597"/>
    </row>
    <row r="31" spans="1:2">
      <c r="A31" s="929" t="s">
        <v>752</v>
      </c>
      <c r="B31" s="154"/>
    </row>
    <row r="32" spans="1:2">
      <c r="A32" s="930" t="s">
        <v>1332</v>
      </c>
      <c r="B32" s="593"/>
    </row>
    <row r="33" spans="1:2">
      <c r="A33" s="929" t="s">
        <v>753</v>
      </c>
      <c r="B33" s="140"/>
    </row>
    <row r="34" spans="1:2">
      <c r="A34" s="930" t="s">
        <v>1333</v>
      </c>
      <c r="B34" s="567"/>
    </row>
    <row r="35" spans="1:2">
      <c r="A35" s="929" t="s">
        <v>831</v>
      </c>
      <c r="B35" s="140"/>
    </row>
    <row r="36" spans="1:2">
      <c r="A36" s="930" t="s">
        <v>1357</v>
      </c>
      <c r="B36" s="567"/>
    </row>
    <row r="37" spans="1:2">
      <c r="A37" s="929" t="s">
        <v>754</v>
      </c>
      <c r="B37" s="154"/>
    </row>
    <row r="38" spans="1:2">
      <c r="A38" s="930" t="s">
        <v>1334</v>
      </c>
      <c r="B38" s="596"/>
    </row>
    <row r="39" spans="1:2">
      <c r="A39" s="929" t="s">
        <v>1361</v>
      </c>
      <c r="B39" s="156"/>
    </row>
    <row r="40" spans="1:2">
      <c r="A40" s="930" t="s">
        <v>1360</v>
      </c>
      <c r="B40" s="596"/>
    </row>
    <row r="41" spans="1:2">
      <c r="A41" s="929" t="s">
        <v>1234</v>
      </c>
      <c r="B41" s="155"/>
    </row>
    <row r="42" spans="1:2">
      <c r="A42" s="930" t="s">
        <v>1336</v>
      </c>
      <c r="B42" s="567"/>
    </row>
    <row r="43" spans="1:2">
      <c r="A43" s="929" t="s">
        <v>1235</v>
      </c>
      <c r="B43" s="155"/>
    </row>
    <row r="44" spans="1:2">
      <c r="A44" s="930" t="s">
        <v>1236</v>
      </c>
      <c r="B44" s="567"/>
    </row>
    <row r="45" spans="1:2" s="273" customFormat="1">
      <c r="A45" s="929" t="s">
        <v>1225</v>
      </c>
      <c r="B45" s="567"/>
    </row>
    <row r="46" spans="1:2" s="273" customFormat="1">
      <c r="A46" s="930" t="s">
        <v>1337</v>
      </c>
      <c r="B46" s="567"/>
    </row>
    <row r="47" spans="1:2">
      <c r="A47" s="678"/>
      <c r="B47" s="593"/>
    </row>
    <row r="48" spans="1:2">
      <c r="A48" s="686" t="s">
        <v>713</v>
      </c>
      <c r="B48" s="140"/>
    </row>
    <row r="49" spans="1:5">
      <c r="A49" s="677"/>
      <c r="B49" s="567"/>
    </row>
    <row r="50" spans="1:5">
      <c r="A50" s="931" t="s">
        <v>98</v>
      </c>
      <c r="B50" s="157"/>
    </row>
    <row r="51" spans="1:5">
      <c r="A51" s="932" t="s">
        <v>99</v>
      </c>
      <c r="B51" s="567"/>
    </row>
    <row r="52" spans="1:5" ht="15" customHeight="1">
      <c r="A52" s="931" t="s">
        <v>756</v>
      </c>
      <c r="C52" s="823"/>
      <c r="D52" s="59"/>
      <c r="E52" s="59"/>
    </row>
    <row r="53" spans="1:5">
      <c r="A53" s="932" t="s">
        <v>833</v>
      </c>
      <c r="C53" s="824"/>
    </row>
    <row r="54" spans="1:5">
      <c r="A54" s="931" t="s">
        <v>758</v>
      </c>
      <c r="C54" s="824"/>
    </row>
    <row r="55" spans="1:5">
      <c r="A55" s="932" t="s">
        <v>834</v>
      </c>
      <c r="C55" s="824"/>
    </row>
    <row r="56" spans="1:5">
      <c r="A56" s="931" t="s">
        <v>100</v>
      </c>
    </row>
    <row r="57" spans="1:5">
      <c r="A57" s="932" t="s">
        <v>101</v>
      </c>
    </row>
    <row r="58" spans="1:5">
      <c r="A58" s="931" t="s">
        <v>760</v>
      </c>
    </row>
    <row r="59" spans="1:5">
      <c r="A59" s="932" t="s">
        <v>835</v>
      </c>
    </row>
    <row r="60" spans="1:5">
      <c r="A60" s="931" t="s">
        <v>762</v>
      </c>
    </row>
    <row r="61" spans="1:5">
      <c r="A61" s="932" t="s">
        <v>836</v>
      </c>
    </row>
    <row r="62" spans="1:5" s="273" customFormat="1">
      <c r="A62" s="985" t="s">
        <v>1365</v>
      </c>
    </row>
    <row r="63" spans="1:5" s="273" customFormat="1">
      <c r="A63" s="932" t="s">
        <v>1366</v>
      </c>
    </row>
    <row r="64" spans="1:5" s="273" customFormat="1">
      <c r="A64" s="985" t="s">
        <v>1440</v>
      </c>
    </row>
    <row r="65" spans="1:1" s="273" customFormat="1">
      <c r="A65" s="932" t="s">
        <v>1441</v>
      </c>
    </row>
    <row r="66" spans="1:1" s="273" customFormat="1">
      <c r="A66" s="985" t="s">
        <v>1443</v>
      </c>
    </row>
    <row r="67" spans="1:1" s="273" customFormat="1">
      <c r="A67" s="986" t="s">
        <v>1444</v>
      </c>
    </row>
    <row r="68" spans="1:1" s="273" customFormat="1">
      <c r="A68" s="985" t="s">
        <v>1445</v>
      </c>
    </row>
    <row r="69" spans="1:1" s="273" customFormat="1">
      <c r="A69" s="986" t="s">
        <v>1446</v>
      </c>
    </row>
    <row r="70" spans="1:1" s="273" customFormat="1">
      <c r="A70" s="985" t="s">
        <v>1447</v>
      </c>
    </row>
    <row r="71" spans="1:1" s="273" customFormat="1">
      <c r="A71" s="986" t="s">
        <v>1448</v>
      </c>
    </row>
    <row r="72" spans="1:1">
      <c r="A72" s="677"/>
    </row>
    <row r="73" spans="1:1">
      <c r="A73" s="687" t="s">
        <v>714</v>
      </c>
    </row>
    <row r="74" spans="1:1">
      <c r="A74" s="679"/>
    </row>
    <row r="75" spans="1:1">
      <c r="A75" s="987" t="s">
        <v>837</v>
      </c>
    </row>
    <row r="76" spans="1:1">
      <c r="A76" s="986" t="s">
        <v>838</v>
      </c>
    </row>
    <row r="77" spans="1:1">
      <c r="A77" s="987" t="s">
        <v>839</v>
      </c>
    </row>
    <row r="78" spans="1:1">
      <c r="A78" s="988" t="s">
        <v>840</v>
      </c>
    </row>
    <row r="79" spans="1:1">
      <c r="A79" s="680"/>
    </row>
    <row r="80" spans="1:1">
      <c r="A80" s="688" t="s">
        <v>715</v>
      </c>
    </row>
    <row r="81" spans="1:1">
      <c r="A81" s="681"/>
    </row>
    <row r="82" spans="1:1">
      <c r="A82" s="934" t="s">
        <v>764</v>
      </c>
    </row>
    <row r="83" spans="1:1">
      <c r="A83" s="986" t="s">
        <v>765</v>
      </c>
    </row>
    <row r="84" spans="1:1" s="273" customFormat="1">
      <c r="A84" s="989" t="s">
        <v>766</v>
      </c>
    </row>
    <row r="85" spans="1:1" s="273" customFormat="1">
      <c r="A85" s="986" t="s">
        <v>767</v>
      </c>
    </row>
    <row r="86" spans="1:1">
      <c r="A86" s="989" t="s">
        <v>1295</v>
      </c>
    </row>
    <row r="87" spans="1:1">
      <c r="A87" s="986" t="s">
        <v>1296</v>
      </c>
    </row>
    <row r="88" spans="1:1">
      <c r="A88" s="989" t="s">
        <v>1305</v>
      </c>
    </row>
    <row r="89" spans="1:1">
      <c r="A89" s="986" t="s">
        <v>1306</v>
      </c>
    </row>
    <row r="90" spans="1:1">
      <c r="A90" s="989" t="s">
        <v>1307</v>
      </c>
    </row>
    <row r="91" spans="1:1">
      <c r="A91" s="986" t="s">
        <v>1308</v>
      </c>
    </row>
    <row r="92" spans="1:1">
      <c r="A92" s="989" t="s">
        <v>1309</v>
      </c>
    </row>
    <row r="93" spans="1:1">
      <c r="A93" s="986" t="s">
        <v>1310</v>
      </c>
    </row>
    <row r="94" spans="1:1">
      <c r="A94" s="989" t="s">
        <v>1311</v>
      </c>
    </row>
    <row r="95" spans="1:1">
      <c r="A95" s="986" t="s">
        <v>1312</v>
      </c>
    </row>
    <row r="96" spans="1:1">
      <c r="A96" s="682"/>
    </row>
    <row r="97" spans="1:5" s="273" customFormat="1">
      <c r="A97" s="825" t="s">
        <v>844</v>
      </c>
    </row>
    <row r="98" spans="1:5" s="273" customFormat="1">
      <c r="A98" s="682"/>
    </row>
    <row r="99" spans="1:5" s="273" customFormat="1">
      <c r="A99" s="990" t="s">
        <v>771</v>
      </c>
      <c r="E99" s="152"/>
    </row>
    <row r="100" spans="1:5" s="273" customFormat="1">
      <c r="A100" s="986" t="s">
        <v>772</v>
      </c>
      <c r="E100" s="152"/>
    </row>
    <row r="101" spans="1:5" s="273" customFormat="1">
      <c r="A101" s="990" t="s">
        <v>773</v>
      </c>
      <c r="E101" s="152"/>
    </row>
    <row r="102" spans="1:5" s="273" customFormat="1">
      <c r="A102" s="986" t="s">
        <v>774</v>
      </c>
      <c r="E102" s="152"/>
    </row>
    <row r="103" spans="1:5" s="273" customFormat="1">
      <c r="A103" s="990" t="s">
        <v>775</v>
      </c>
      <c r="E103" s="152"/>
    </row>
    <row r="104" spans="1:5" s="273" customFormat="1">
      <c r="A104" s="986" t="s">
        <v>776</v>
      </c>
      <c r="E104" s="797"/>
    </row>
    <row r="105" spans="1:5" s="273" customFormat="1">
      <c r="A105" s="990" t="s">
        <v>1239</v>
      </c>
      <c r="E105" s="797"/>
    </row>
    <row r="106" spans="1:5" s="273" customFormat="1">
      <c r="A106" s="986" t="s">
        <v>1240</v>
      </c>
      <c r="E106" s="797"/>
    </row>
    <row r="107" spans="1:5" s="273" customFormat="1">
      <c r="A107" s="682"/>
      <c r="E107" s="797"/>
    </row>
    <row r="108" spans="1:5">
      <c r="A108" s="707" t="s">
        <v>841</v>
      </c>
      <c r="E108" s="152"/>
    </row>
    <row r="109" spans="1:5">
      <c r="A109" s="679"/>
      <c r="E109" s="797"/>
    </row>
    <row r="110" spans="1:5">
      <c r="A110" s="991" t="s">
        <v>845</v>
      </c>
    </row>
    <row r="111" spans="1:5">
      <c r="A111" s="988" t="s">
        <v>846</v>
      </c>
    </row>
    <row r="112" spans="1:5">
      <c r="A112" s="991" t="s">
        <v>847</v>
      </c>
    </row>
    <row r="113" spans="1:3">
      <c r="A113" s="986" t="s">
        <v>848</v>
      </c>
      <c r="C113" s="691"/>
    </row>
    <row r="114" spans="1:3">
      <c r="A114" s="991" t="s">
        <v>811</v>
      </c>
    </row>
    <row r="115" spans="1:3">
      <c r="A115" s="986" t="s">
        <v>812</v>
      </c>
    </row>
    <row r="116" spans="1:3">
      <c r="A116" s="991" t="s">
        <v>849</v>
      </c>
    </row>
    <row r="117" spans="1:3">
      <c r="A117" s="986" t="s">
        <v>850</v>
      </c>
    </row>
    <row r="118" spans="1:3">
      <c r="A118" s="991" t="s">
        <v>851</v>
      </c>
    </row>
    <row r="119" spans="1:3">
      <c r="A119" s="986" t="s">
        <v>852</v>
      </c>
    </row>
    <row r="120" spans="1:3">
      <c r="A120" s="991" t="s">
        <v>853</v>
      </c>
    </row>
    <row r="121" spans="1:3">
      <c r="A121" s="986" t="s">
        <v>930</v>
      </c>
    </row>
    <row r="122" spans="1:3">
      <c r="A122" s="991" t="s">
        <v>818</v>
      </c>
    </row>
    <row r="123" spans="1:3">
      <c r="A123" s="986" t="s">
        <v>926</v>
      </c>
    </row>
    <row r="124" spans="1:3">
      <c r="A124" s="991" t="s">
        <v>819</v>
      </c>
    </row>
    <row r="125" spans="1:3">
      <c r="A125" s="986" t="s">
        <v>928</v>
      </c>
    </row>
    <row r="126" spans="1:3">
      <c r="A126" s="991" t="s">
        <v>820</v>
      </c>
    </row>
    <row r="127" spans="1:3">
      <c r="A127" s="986" t="s">
        <v>854</v>
      </c>
    </row>
    <row r="128" spans="1:3">
      <c r="A128" s="991" t="s">
        <v>855</v>
      </c>
    </row>
    <row r="129" spans="1:1">
      <c r="A129" s="986" t="s">
        <v>856</v>
      </c>
    </row>
    <row r="130" spans="1:1">
      <c r="A130" s="991" t="s">
        <v>857</v>
      </c>
    </row>
    <row r="131" spans="1:1">
      <c r="A131" s="986" t="s">
        <v>858</v>
      </c>
    </row>
    <row r="132" spans="1:1">
      <c r="A132" s="991" t="s">
        <v>859</v>
      </c>
    </row>
    <row r="133" spans="1:1">
      <c r="A133" s="986" t="s">
        <v>860</v>
      </c>
    </row>
    <row r="134" spans="1:1">
      <c r="A134" s="692"/>
    </row>
    <row r="135" spans="1:1">
      <c r="A135" s="693" t="s">
        <v>842</v>
      </c>
    </row>
    <row r="136" spans="1:1">
      <c r="A136" s="682"/>
    </row>
    <row r="137" spans="1:1">
      <c r="A137" s="992" t="s">
        <v>785</v>
      </c>
    </row>
    <row r="138" spans="1:1">
      <c r="A138" s="986" t="s">
        <v>786</v>
      </c>
    </row>
    <row r="139" spans="1:1">
      <c r="A139" s="992" t="s">
        <v>787</v>
      </c>
    </row>
    <row r="140" spans="1:1">
      <c r="A140" s="986" t="s">
        <v>788</v>
      </c>
    </row>
    <row r="141" spans="1:1">
      <c r="A141" s="992" t="s">
        <v>789</v>
      </c>
    </row>
    <row r="142" spans="1:1">
      <c r="A142" s="986" t="s">
        <v>790</v>
      </c>
    </row>
    <row r="143" spans="1:1">
      <c r="A143" s="992" t="s">
        <v>791</v>
      </c>
    </row>
    <row r="144" spans="1:1">
      <c r="A144" s="986" t="s">
        <v>1450</v>
      </c>
    </row>
    <row r="145" spans="1:8">
      <c r="A145" s="992" t="s">
        <v>792</v>
      </c>
    </row>
    <row r="146" spans="1:8">
      <c r="A146" s="986" t="s">
        <v>793</v>
      </c>
    </row>
    <row r="147" spans="1:8">
      <c r="A147" s="992" t="s">
        <v>794</v>
      </c>
    </row>
    <row r="148" spans="1:8">
      <c r="A148" s="986" t="s">
        <v>795</v>
      </c>
    </row>
    <row r="149" spans="1:8">
      <c r="A149" s="992" t="s">
        <v>796</v>
      </c>
    </row>
    <row r="150" spans="1:8">
      <c r="A150" s="986" t="s">
        <v>797</v>
      </c>
    </row>
    <row r="151" spans="1:8" s="273" customFormat="1">
      <c r="A151" s="992" t="s">
        <v>947</v>
      </c>
    </row>
    <row r="152" spans="1:8" s="273" customFormat="1">
      <c r="A152" s="986" t="s">
        <v>948</v>
      </c>
    </row>
    <row r="153" spans="1:8">
      <c r="A153" s="694"/>
    </row>
    <row r="154" spans="1:8">
      <c r="A154" s="675" t="s">
        <v>843</v>
      </c>
    </row>
    <row r="155" spans="1:8">
      <c r="A155" s="194"/>
      <c r="B155" s="194"/>
      <c r="C155" s="194"/>
      <c r="D155" s="194"/>
      <c r="E155" s="194"/>
    </row>
    <row r="156" spans="1:8">
      <c r="A156" s="63" t="s">
        <v>800</v>
      </c>
    </row>
    <row r="157" spans="1:8">
      <c r="A157" s="986" t="s">
        <v>801</v>
      </c>
    </row>
    <row r="158" spans="1:8">
      <c r="A158" s="63" t="s">
        <v>803</v>
      </c>
    </row>
    <row r="159" spans="1:8">
      <c r="A159" s="986" t="s">
        <v>804</v>
      </c>
      <c r="H159" s="245"/>
    </row>
    <row r="160" spans="1:8">
      <c r="A160" s="63" t="s">
        <v>805</v>
      </c>
    </row>
    <row r="161" spans="1:6">
      <c r="A161" s="986" t="s">
        <v>806</v>
      </c>
      <c r="F161" s="63"/>
    </row>
    <row r="162" spans="1:6">
      <c r="A162" s="63" t="s">
        <v>807</v>
      </c>
    </row>
    <row r="163" spans="1:6">
      <c r="A163" s="986" t="s">
        <v>808</v>
      </c>
    </row>
    <row r="164" spans="1:6">
      <c r="A164" s="63" t="s">
        <v>809</v>
      </c>
    </row>
    <row r="165" spans="1:6" s="273" customFormat="1">
      <c r="A165" s="986" t="s">
        <v>810</v>
      </c>
    </row>
    <row r="166" spans="1:6">
      <c r="A166" s="63" t="s">
        <v>952</v>
      </c>
    </row>
    <row r="167" spans="1:6" s="273" customFormat="1">
      <c r="A167" s="986" t="s">
        <v>953</v>
      </c>
    </row>
    <row r="168" spans="1:6" s="273" customFormat="1">
      <c r="A168" s="683"/>
    </row>
    <row r="169" spans="1:6">
      <c r="A169" s="684"/>
    </row>
    <row r="170" spans="1:6">
      <c r="A170" s="26" t="s">
        <v>4</v>
      </c>
    </row>
    <row r="171" spans="1:6">
      <c r="A171" s="685" t="s">
        <v>5</v>
      </c>
    </row>
    <row r="172" spans="1:6">
      <c r="A172" s="683"/>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75" location="'17 Tablica 3.1'!A1" display="Tablica 3.1: Zaračunata bruto premija osiguranja "/>
    <hyperlink ref="A76" location="'17 Tablica 3.1'!A2" display="Table 3.1: Written premium "/>
    <hyperlink ref="A77" location="'18 Tablica 3.2'!A1" display="Tablica 3.2: Podaci o osiguranju"/>
    <hyperlink ref="A78" location="'18 Tablica 3.2'!A2" display="Table 3.2: Insurance data"/>
    <hyperlink ref="A110" location="'22 Tablica 6.1'!A4" display="Tablica 6.1: Otvoreni investicijski fondovi / UCITS fondovi"/>
    <hyperlink ref="A111" location="'22 Tablica 6.1'!A5" display="Table 6.1: Open-ended Investment funds / UCITS funds"/>
    <hyperlink ref="A112" location="'23 Tablice 6.2, 6.3'!A1" display="Tablica 6.2: Struktura ulaganja UCITS fondova"/>
    <hyperlink ref="A113" location="'23 Tablice 6.2, 6.3'!A2" display="Table 6.2: UCITS funds investment structure"/>
    <hyperlink ref="A116" location="'24 Tablice 6.4 - 6.8'!A1" display="Tablica 6.4: Osnovni alternativni fondovi s privatnom ponudom"/>
    <hyperlink ref="A117" location="'24 Tablice 6.4 - 6.8'!A2" display="Table 6.4: Base alternative funds with private offering"/>
    <hyperlink ref="A122" location="'24 Tablice 6.4 - 6.8'!A57" display="Tablica 6.7: Alternativni investicijski fondovi rizičnog kapitala s privatnom ponudom"/>
    <hyperlink ref="A123" location="'24 Tablice 6.4 - 6.8'!A58" display="Table 6.7: Private equity open-ended alternative investment funds with private offering"/>
    <hyperlink ref="A124" location="'24 Tablice 6.4 - 6.8'!A67" display="Tablica 6.8: Alternativni investicijski fondovi rizičnog kapitala s privatnom ponudom - Fondovi za gospodarsku suradnju"/>
    <hyperlink ref="A125" location="'24 Tablice 6.4 - 6.8'!A68" display="Table 6.8: Private equity open-ended alternative investment funds with private offering - Funds for Economic Cooperation"/>
    <hyperlink ref="A128" location="'25 Tablice 6.9 - 6.12 '!A9" display="Tablica 6.10: Zatvoreni alternativni investicijski fondovi"/>
    <hyperlink ref="A129" location="'25 Tablice 6.9 - 6.12 '!A10" display="Table 6.10: Closed-ended alternative investment funds"/>
    <hyperlink ref="A130" location="'25 Tablice 6.9 - 6.12 '!A19" display="Tablica 6.11: Zatvoreni alternativni investicijski fondovi s javnom ponudom za ulaganje u nekretnine"/>
    <hyperlink ref="A131" location="'25 Tablice 6.9 - 6.12 '!A20" display="Table 6.11: Closed-ended alternative investment funds with public offering in real estate"/>
    <hyperlink ref="A132" location="'25 Tablice 6.9 - 6.12 '!A31" display="Tablica 6.12: Investicijski fondovi osnovani posebnim zakonom"/>
    <hyperlink ref="A133" location="'25 Tablice 6.9 - 6.12 '!A32" display="Table 6.12: Investment Funds established under special legal act"/>
    <hyperlink ref="A50" location="'14 Tablice 2.1 - 2.4'!A4" display="A / OBVEZNO MIROVINSKO OSIGURANJE"/>
    <hyperlink ref="A51" location="'14 Tablice 2.1 - 2.4'!A5" display="A / MANDATORY PENSION INSURANCE"/>
    <hyperlink ref="A52" location="'14 Tablice 2.1 - 2.4'!A7" display="Tablica 2.1: Broj korisnika i broj ugovora po godinama"/>
    <hyperlink ref="A54" location="'14 Tablice 2.1 - 2.4'!E7" display="Tablica 2.2: Broj korisnika i broj ugovora u zadnjih godinu dana"/>
    <hyperlink ref="A55" location="'14 Tablice 2.1 - 2.4'!E8" display="Table 2.2: Number of pensioners and contracts over the past year"/>
    <hyperlink ref="A56" location="'14 Tablice 2.1 - 2.4'!A21" display="B / DOBROVOLJNO MIROVINSKO OSIGURANJE"/>
    <hyperlink ref="A57" location="'14 Tablice 2.1 - 2.4'!A22" display="B / VOLUNTARY PENSION INSURANCE"/>
    <hyperlink ref="A58" location="'14 Tablice 2.1 - 2.4'!A24" display="Tablica 2.3: Broj korisnika i broj ugovora po godinama"/>
    <hyperlink ref="A59" location="'14 Tablice 2.1 - 2.4'!A25" display="Table 2.3: Number of pensioners and contracts per year"/>
    <hyperlink ref="A60" location="'14 Tablice 2.1 - 2.4'!E24" display="Tablica 2.4: Broj korisnika i broj ugovora u zadnjih godinu dana"/>
    <hyperlink ref="A53" location="'14 Tablice 2.1 - 2.4'!A8" display="Table 2.1: Number of pensioners and contracts per year"/>
    <hyperlink ref="A114" location="'23 Tablice 6.2, 6.3'!A41" display="Tablica 6.3: Izdavanje i otkup udjela UCITS fondova"/>
    <hyperlink ref="A115" location="'23 Tablice 6.2, 6.3'!A42" display="Table 6.3: Sales and redemptions in UCITS funds"/>
    <hyperlink ref="A126" location="'25 Tablice 6.9 - 6.12 '!A1" display="Tablica 6.9: Otvoreni alternativni investicijski fondovi s javnom ponudom "/>
    <hyperlink ref="A127" location="'25 Tablice 6.9 - 6.12 '!A2" display="Table 6.9: Opened-ended alternative investment funds with public offering "/>
    <hyperlink ref="A118" location="'24 Tablice 6.4 - 6.8'!A21" display="Tablica 6.5: Posebni alternativni investicijski fondovi s privatnom ponudom"/>
    <hyperlink ref="A119" location="'24 Tablice 6.4 - 6.8'!A22" display="Table 6.5: Special alternative Investment funds with private offering"/>
    <hyperlink ref="A120" location="'24 Tablice 6.4 - 6.8'!A46" display="Tablica 6.6: Zatvoreni alternativni investicijski fondovi s privatnom ponudom"/>
    <hyperlink ref="A121" location="'24 Tablice 6.4 - 6.8'!A47"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3"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Podaci o zatvorenim dobrovoljnim mirovinskim fondovima (ZDMF-ovima"/>
    <hyperlink ref="A40" location="'12 Tablice 1.18 - 1.20'!A2" display="Table 1.18: Closed voluntary pension funds' (ZDMFs'data "/>
    <hyperlink ref="A43" location="'12 Tablice 1.18 - 1.20'!A28" display="Tablica 1.20: Struktura članova ZDMF- ova prema dobi i spolu "/>
    <hyperlink ref="A44" location="'12 Tablice 1.18 - 1.20'!A29" display="Table 1.20: Closed voluntary pension funds members age and gender structure "/>
    <hyperlink ref="A41" location="'12 Tablice 1.18 - 1.20'!I1" display="Tablica 1.19: Cijene udjela i prinosi zatvorenih dobrovoljnih mirovinskih fondova (ZDMF) "/>
    <hyperlink ref="A42" location="'12 Tablice 1.18 - 1.20'!I2" display="Table 1.19: Unit prices and rates of return of closed voluntary pension funds (ZDMFs) "/>
    <hyperlink ref="A99" location="'21 Tablice 5.1 - 5.4'!A5" display="Tablica 5.1: Broj pravnih osoba ovlaštenih za pružanje investicijskih usluga i obavljanje investicijskih aktivnosti i pomoćnih usluga"/>
    <hyperlink ref="A100" location="'21 Tablice 5.1 - 5.4'!A6" display="Table 5.1: Number of legal entities authorized to provide and performing investment activities and ancillary services"/>
    <hyperlink ref="A101:A104" location="'19 Tablice 5.1 - 5.3'!A1" display="Tablica 5.2: Vrijednost imovine kojom upravljaju pravne osobe ovlaštene za pružanje investicijske usluge upravljanja portfeljem"/>
    <hyperlink ref="A137" location="'26 Tablice 7.1, 7.2 '!A5" display="Tablica 7.1: Broj registriranih leasing društava na dan "/>
    <hyperlink ref="A138" location="'26 Tablice 7.1, 7.2 '!A6" display="Table 7.1: Number of registered leasing companies as at "/>
    <hyperlink ref="A139" location="'26 Tablice 7.1, 7.2 '!A12" display="Tablica 7.2: Izvještaj o strukturi portfelja po vrstama leasinga/zajma"/>
    <hyperlink ref="A140" location="'26 Tablice 7.1, 7.2 '!A13" display="Table 7.2: Report on the portfolio structure by type of leasing/loan"/>
    <hyperlink ref="A141" location="'27 Tablice 7.3, 7.4'!A1" display="Tablica 7.3: Skraćeni izvještaj o  agregiranom financijskom položaju leasing društava "/>
    <hyperlink ref="A142" location="'27 Tablice 7.3, 7.4'!A2" display="Table 7.3: Abbreviated report on the aggregate financial position of leasing companies "/>
    <hyperlink ref="A143" location="'27 Tablice 7.3, 7.4'!A32" display="Tablica 7.4: Skraćeni izvještaj o agregiranoj sveobuhvatnoj dobiti leasing društava "/>
    <hyperlink ref="A144" location="'27 Tablice 7.3, 7.4'!A33" display="Table 7.4: Abbreviated report on the aggregate comprehensive increase of leasing companies "/>
    <hyperlink ref="A145" location="'28 Tablica 7.5'!A1" display="Tablica 7.5: Izvještaj o strukturi portfelja po leasing društvima"/>
    <hyperlink ref="A146" location="'28 Tablica 7.5'!A2" display="Table 7.5: Report on the portfolio structure by leasing companies"/>
    <hyperlink ref="A147" location="'29 Tablica 7.6 '!A1" display="Tablica 7.6: Izvještaj o strukturi portfelja prema objektu - aktivni ugovori"/>
    <hyperlink ref="A148" location="'29 Tablica 7.6 '!A1" display="Table 7.6: Report on the portfolio structure by leased asset - active contracts"/>
    <hyperlink ref="A149" location="'30 Tablica 7.7'!A1" display="Tablica 7.7: Izvještaj o kvaliteti portfelja"/>
    <hyperlink ref="A150" location="'30 Tablica 7.7'!A2" display="Table 7.7: Portfolio Quality Report"/>
    <hyperlink ref="A156:A165" location="'29 Tablice 8.1 - 8.5'!A1" display="Tablica 8.1: Broj registriranih faktoring društava na dan "/>
    <hyperlink ref="A32" location="'9 Tablice 1.13, 1.14'!A24" display="Table 1.14: ODMF´s payouts"/>
    <hyperlink ref="A12" location="'4 Tablice 1.3, 1.4'!A32" display="Table 1.4: Provisional account: payins and payouts"/>
    <hyperlink ref="A151" location="'31 Tablica 7.8'!A1" display="Tablica 7.8. Financijski leasing u kreditnim institucijama"/>
    <hyperlink ref="A152" location="'31 Tablica 7.8'!A2" display="Table 7.8: Financial leasing in credit institutions"/>
    <hyperlink ref="A166" location="'33 Tablica 8,6'!A1" display="Tablica 8.6. Faktoring u kreditnim institucijama"/>
    <hyperlink ref="A167" location="'33 Tablica 8,6'!A2" display="Table 8.6: Factoring in credit institutions"/>
    <hyperlink ref="A45" location="'13 Tablica 1.21'!A1" display="Tablica 1.21: Struktura ulaganja ZDMF-ova "/>
    <hyperlink ref="A46" location="'13 Tablica 1.21'!A2" display="Table 1.21: ZDMFs' investment structure "/>
    <hyperlink ref="A105" location="'21 Tablice 5.1 - 5.4'!A52" display="Tablica 5.4: Podaci o distribuciji financijskih instrumenata "/>
    <hyperlink ref="A106" location="'21 Tablice 5.1 - 5.4'!A53" display="Table 5.4: Distribution of financial instruments"/>
    <hyperlink ref="A101" location="'21 Tablice 5.1 - 5.4'!A19" display="Tablica 5.2: Vrijednost imovine kojom upravljaju pravne osobe ovlaštene za pružanje investicijske usluge upravljanja portfeljem"/>
    <hyperlink ref="A102" location="'21 Tablice 5.1 - 5.4'!A20" display="Table 5.2: The value of assets managed by legal entities authorized to provide investment portfolio management services"/>
    <hyperlink ref="A103" location="'21 Tablice 5.1 - 5.4'!A35" display="Tablica 5.3: Ukupna imovina vezana za uslugu skrbništva"/>
    <hyperlink ref="A104" location="'21 Tablice 5.1 - 5.4'!A36" display="Table 5.3: Total assets related to custody services"/>
    <hyperlink ref="A156" location="'32 Tablice 8.1 - 8.5'!A4" display="Tablica 8.1: Broj registriranih faktoring društava na dan "/>
    <hyperlink ref="A157" location="'32 Tablice 8.1 - 8.5'!A5" display="Table 8.1: Number of registered factoring companies as at "/>
    <hyperlink ref="A158" location="'32 Tablice 8.1 - 8.5'!A9" display="Tablica 8.2:  Skraćeni prikaz Izvještaja o financijskom položaju faktoring društava"/>
    <hyperlink ref="A159" location="'32 Tablice 8.1 - 8.5'!A10" display="Table 8.2: Abbreviated overview of the report on the financial position of factoring companies "/>
    <hyperlink ref="A160" location="'32 Tablice 8.1 - 8.5'!A26" display="Tablica 8.3: Skraćeni prikaz Izvještaja o sveobuhvatnoj dobiti faktoring društava "/>
    <hyperlink ref="A161" location="'32 Tablice 8.1 - 8.5'!A27" display="Table 8.3: Abbreviated overview of the report on the comprehensive income of factoring companies"/>
    <hyperlink ref="A162" location="'32 Tablice 8.1 - 8.5'!A47" display="Tablica 8.4: Skraćeni prikaz Izvještaja o strukturi portfelja - volumena transakcija "/>
    <hyperlink ref="A163" location="'32 Tablice 8.1 - 8.5'!A48" display="Table 8.4: Abbreviated overview of the report on the portfolio structure - transactions volume "/>
    <hyperlink ref="A164" location="'32 Tablice 8.1 - 8.5'!A58" display="Tablica 8.5: Skraćeni prikaz Izvještaja o strukturi portfelja - potraživanja"/>
    <hyperlink ref="A165" location="'32 Tablice 8.1 - 8.5'!A59" display="Table 8.5: Abbreviated overview of the report on the portfolio structure - receivables "/>
    <hyperlink ref="A94" location="'20 Tablice 4.2 - 4.7'!A66" display="Tablica 4.7: Pregled trgovine zapisima"/>
    <hyperlink ref="A95" location="'20 Tablice 4.2 - 4.7'!A67" display="Table 4.7: Certificates trading summary"/>
    <hyperlink ref="A82" location="'19 Tablica 4.1'!A4" display="Tablica 4.1: Tržište kapitala "/>
    <hyperlink ref="A83" location="'19 Tablica 4.1'!A5" display="Table 4.1: Capital Market"/>
    <hyperlink ref="A84" location="'20 Tablice 4.2 - 4.7'!A1" display="Tablica 4.2: Dionice s najvećim prometom - uređeno tržište"/>
    <hyperlink ref="A88" location="'20 Tablice 4.2 - 4.7'!A19" display="Tablica 4.4: Obveznice s najvećim prometom"/>
    <hyperlink ref="A89" location="'20 Tablice 4.2 - 4.7'!A20" display="Table 4.4: Bonds with highest turnover"/>
    <hyperlink ref="A90" location="'20 Tablice 4.2 - 4.7'!A41" display="Tablica 4.5: OTC transakcije"/>
    <hyperlink ref="A91" location="'20 Tablice 4.2 - 4.7'!A42" display="Table 4.5: OTC transactions"/>
    <hyperlink ref="A92" location="'20 Tablice 4.2 - 4.7'!A58" display="Tablica 4.6: Pregled trgovine pravima"/>
    <hyperlink ref="A93" location="'20 Tablice 4.2 - 4.7'!A59" display="Table 4.6: Rights trading summary"/>
    <hyperlink ref="A85" location="'20 Tablice 4.2 - 4.7'!A2" display="Table 4.2: Stocks with the highest turnover - regulated market"/>
    <hyperlink ref="A86" location="'20 Tablice 4.2 - 4.7'!G1" display="Tablica 4.3: Dionice s najvećim prometom - alternativno tržište"/>
    <hyperlink ref="A87" location="'20 Tablice 4.2 - 4.7'!G2" display="Table 4.3: Stocks with the highest turnover - Progress market"/>
    <hyperlink ref="A62" location="'15 Tablice 2.5, 2.6'!A1" display="Tablica 2.5: Skraćeni izvještaj o agregiranom financijskom položaju mirovinskih osiguravajućih društava (MOD-a)"/>
    <hyperlink ref="A63" location="'15 Tablice 2.5, 2.6'!A2" display="Table 2.5: Abbreviated report on the aggregate financial position of pension insurance companies (MOD)"/>
    <hyperlink ref="A64" location="'15 Tablice 2.5, 2.6'!A29" display="Tablica 2.6: Skraćeni izvještaj o agregiranoj sveobuhvatnoj dobiti mirovinskih osiguravajućih društava (MOD-a)"/>
    <hyperlink ref="A65" location="'15 Tablice 2.5, 2.6'!A30" display="Table 2.6: Abbreviated report on the aggregate comprehensive income of pension insurance companies (MOD)"/>
    <hyperlink ref="A66" location="'16 Tablice 2.7 - 2.9'!A1" display="Tablica 2.7: Pregled ulaganja imovine za pokriće tehničkih pričuva mirovinskog osiguravajućeg društva"/>
    <hyperlink ref="A67" location="'16 Tablice 2.7 - 2.9'!A2" display="Table 2.7: Overview of investment assets to cover the technical provisions of the pension insurance company"/>
    <hyperlink ref="A68" location="'16 Tablice 2.7 - 2.9'!A17" display="Tablica 2.8: Adekvatnost kapitala mirovinskog osiguravajućeg društva"/>
    <hyperlink ref="A69" location="'16 Tablice 2.7 - 2.9'!A18" display="Table 2.8: Capital adequacy of a pension insurance company"/>
    <hyperlink ref="A70" location="'16 Tablice 2.7 - 2.9'!A32" display="Tablica 2.9: Stanje tehničkih pričuva mirovinskog osiguravajućeg društva prema vrsti mirovinskog programa"/>
    <hyperlink ref="A71" location="'16 Tablice 2.7 - 2.9'!A33" display="Table 2.9: Balance of technical reserves of the pension insurance company by type of pension program"/>
    <hyperlink ref="A61" location="'14 Tablice 2.1 - 2.4'!E25" display="Table 2.4: Number of pensioners and contracts over the past year"/>
  </hyperlinks>
  <pageMargins left="0.7" right="0.7" top="0.75" bottom="0.75" header="0.3" footer="0.3"/>
  <pageSetup paperSize="9" scale="69" orientation="portrait" r:id="rId1"/>
  <rowBreaks count="3" manualBreakCount="3">
    <brk id="72" man="1"/>
    <brk id="134" man="1"/>
    <brk id="17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3" t="s">
        <v>766</v>
      </c>
      <c r="E1" s="141" t="str">
        <f>Naslovnica!A20</f>
        <v>Kolovoz 2020.</v>
      </c>
      <c r="G1" s="143" t="s">
        <v>1295</v>
      </c>
      <c r="H1" s="273"/>
      <c r="I1" s="273"/>
      <c r="J1" s="273"/>
      <c r="K1" s="141" t="str">
        <f>E1</f>
        <v>Kolovoz 2020.</v>
      </c>
    </row>
    <row r="2" spans="1:18" ht="12.75" customHeight="1">
      <c r="A2" s="571" t="s">
        <v>767</v>
      </c>
      <c r="E2" s="581" t="str">
        <f>Naslovnica!A24</f>
        <v>August 2020</v>
      </c>
      <c r="G2" s="571" t="s">
        <v>1296</v>
      </c>
      <c r="H2" s="273"/>
      <c r="I2" s="273"/>
      <c r="J2" s="273"/>
      <c r="K2" s="569" t="str">
        <f>E2</f>
        <v>August 2020</v>
      </c>
    </row>
    <row r="3" spans="1:18" ht="12.75" customHeight="1">
      <c r="A3" s="39" t="s">
        <v>524</v>
      </c>
      <c r="G3" s="39" t="s">
        <v>533</v>
      </c>
      <c r="H3" s="273"/>
      <c r="I3" s="273"/>
      <c r="J3" s="273"/>
      <c r="K3" s="273"/>
    </row>
    <row r="4" spans="1:18" ht="45" customHeight="1">
      <c r="A4" s="439" t="s">
        <v>525</v>
      </c>
      <c r="B4" s="439" t="s">
        <v>526</v>
      </c>
      <c r="C4" s="439" t="s">
        <v>527</v>
      </c>
      <c r="D4" s="439" t="s">
        <v>528</v>
      </c>
      <c r="E4" s="439" t="s">
        <v>529</v>
      </c>
      <c r="G4" s="439" t="s">
        <v>525</v>
      </c>
      <c r="H4" s="439" t="s">
        <v>526</v>
      </c>
      <c r="I4" s="439" t="s">
        <v>527</v>
      </c>
      <c r="J4" s="439" t="s">
        <v>528</v>
      </c>
      <c r="K4" s="439" t="s">
        <v>534</v>
      </c>
    </row>
    <row r="5" spans="1:18" ht="12.75" customHeight="1">
      <c r="A5" s="97" t="s">
        <v>1508</v>
      </c>
      <c r="B5" s="98">
        <v>13464084</v>
      </c>
      <c r="C5" s="99">
        <v>0.103693001522478</v>
      </c>
      <c r="D5" s="100">
        <v>390</v>
      </c>
      <c r="E5" s="258">
        <v>5.6899999999999995</v>
      </c>
      <c r="F5" s="53"/>
      <c r="G5" s="97" t="s">
        <v>1527</v>
      </c>
      <c r="H5" s="98">
        <v>26000</v>
      </c>
      <c r="I5" s="99">
        <v>0.7494955318535601</v>
      </c>
      <c r="J5" s="100">
        <v>13000</v>
      </c>
      <c r="K5" s="258">
        <v>4.84</v>
      </c>
      <c r="P5" s="77"/>
      <c r="R5" s="889"/>
    </row>
    <row r="6" spans="1:18" ht="12.75" customHeight="1">
      <c r="A6" s="97" t="s">
        <v>1509</v>
      </c>
      <c r="B6" s="98">
        <v>13450960.5</v>
      </c>
      <c r="C6" s="99">
        <v>0.10359193151240674</v>
      </c>
      <c r="D6" s="100">
        <v>168</v>
      </c>
      <c r="E6" s="258">
        <v>3.6999999999999997</v>
      </c>
      <c r="F6" s="53"/>
      <c r="G6" s="97" t="s">
        <v>1528</v>
      </c>
      <c r="H6" s="98">
        <v>6490</v>
      </c>
      <c r="I6" s="99">
        <v>0.18708561545113866</v>
      </c>
      <c r="J6" s="100">
        <v>590</v>
      </c>
      <c r="K6" s="258">
        <v>10.280000000000001</v>
      </c>
      <c r="P6" s="77"/>
      <c r="R6" s="889"/>
    </row>
    <row r="7" spans="1:18" ht="12.75" customHeight="1">
      <c r="A7" s="97" t="s">
        <v>1510</v>
      </c>
      <c r="B7" s="98">
        <v>12250762.5</v>
      </c>
      <c r="C7" s="99">
        <v>9.4348663790571746E-2</v>
      </c>
      <c r="D7" s="100">
        <v>23.9</v>
      </c>
      <c r="E7" s="258">
        <v>3.91</v>
      </c>
      <c r="F7" s="53"/>
      <c r="G7" s="97" t="s">
        <v>1529</v>
      </c>
      <c r="H7" s="98">
        <v>2200</v>
      </c>
      <c r="I7" s="99">
        <v>6.3418852695301245E-2</v>
      </c>
      <c r="J7" s="100">
        <v>220</v>
      </c>
      <c r="K7" s="258">
        <v>10</v>
      </c>
      <c r="P7" s="77"/>
      <c r="R7" s="889"/>
    </row>
    <row r="8" spans="1:18" ht="12.75" customHeight="1">
      <c r="A8" s="97" t="s">
        <v>1511</v>
      </c>
      <c r="B8" s="98">
        <v>9809160.8900000006</v>
      </c>
      <c r="C8" s="99">
        <v>7.5544785304444154E-2</v>
      </c>
      <c r="D8" s="100">
        <v>4.88</v>
      </c>
      <c r="E8" s="258">
        <v>-16.72</v>
      </c>
      <c r="G8" s="97" t="s">
        <v>1530</v>
      </c>
      <c r="H8" s="98">
        <v>0</v>
      </c>
      <c r="I8" s="99">
        <v>0</v>
      </c>
      <c r="J8" s="100">
        <v>85</v>
      </c>
      <c r="K8" s="258">
        <v>0</v>
      </c>
      <c r="P8" s="77"/>
      <c r="R8" s="889"/>
    </row>
    <row r="9" spans="1:18" ht="12.75" customHeight="1">
      <c r="A9" s="97" t="s">
        <v>1512</v>
      </c>
      <c r="B9" s="98">
        <v>9405964</v>
      </c>
      <c r="C9" s="99">
        <v>7.2439583663647167E-2</v>
      </c>
      <c r="D9" s="100">
        <v>151</v>
      </c>
      <c r="E9" s="258">
        <v>41.120000000000005</v>
      </c>
      <c r="G9" s="97"/>
      <c r="H9" s="98"/>
      <c r="I9" s="99"/>
      <c r="J9" s="100"/>
      <c r="K9" s="258"/>
      <c r="P9" s="77"/>
      <c r="R9" s="889"/>
    </row>
    <row r="10" spans="1:18" ht="12.75" customHeight="1">
      <c r="A10" s="97" t="s">
        <v>1513</v>
      </c>
      <c r="B10" s="98">
        <v>8802492</v>
      </c>
      <c r="C10" s="99">
        <v>6.7791972803913025E-2</v>
      </c>
      <c r="D10" s="100">
        <v>212</v>
      </c>
      <c r="E10" s="259">
        <v>2.91</v>
      </c>
      <c r="G10" s="97"/>
      <c r="H10" s="98"/>
      <c r="I10" s="99"/>
      <c r="J10" s="100"/>
      <c r="K10" s="259"/>
    </row>
    <row r="11" spans="1:18" ht="12.75" customHeight="1">
      <c r="A11" s="97" t="s">
        <v>1514</v>
      </c>
      <c r="B11" s="98">
        <v>6864052.0599999996</v>
      </c>
      <c r="C11" s="99">
        <v>5.2863169949619163E-2</v>
      </c>
      <c r="D11" s="100">
        <v>8</v>
      </c>
      <c r="E11" s="258">
        <v>42.35</v>
      </c>
      <c r="G11" s="97"/>
      <c r="H11" s="98"/>
      <c r="I11" s="99"/>
      <c r="J11" s="100"/>
      <c r="K11" s="258"/>
    </row>
    <row r="12" spans="1:18" ht="12.75" customHeight="1">
      <c r="A12" s="97" t="s">
        <v>1515</v>
      </c>
      <c r="B12" s="98">
        <v>6123967</v>
      </c>
      <c r="C12" s="99">
        <v>4.7163440116283067E-2</v>
      </c>
      <c r="D12" s="100">
        <v>422</v>
      </c>
      <c r="E12" s="258">
        <v>0.48</v>
      </c>
      <c r="G12" s="97"/>
      <c r="H12" s="98"/>
      <c r="I12" s="99"/>
      <c r="J12" s="100"/>
      <c r="K12" s="258"/>
    </row>
    <row r="13" spans="1:18" ht="12.75" customHeight="1">
      <c r="A13" s="97" t="s">
        <v>1516</v>
      </c>
      <c r="B13" s="98">
        <v>5929290</v>
      </c>
      <c r="C13" s="99">
        <v>4.5664144474827514E-2</v>
      </c>
      <c r="D13" s="100">
        <v>1250</v>
      </c>
      <c r="E13" s="258">
        <v>1.63</v>
      </c>
      <c r="G13" s="97"/>
      <c r="H13" s="98"/>
      <c r="I13" s="99"/>
      <c r="J13" s="100"/>
      <c r="K13" s="258"/>
    </row>
    <row r="14" spans="1:18" ht="12.75" customHeight="1">
      <c r="A14" s="97" t="s">
        <v>1517</v>
      </c>
      <c r="B14" s="98">
        <v>4327920</v>
      </c>
      <c r="C14" s="99">
        <v>3.3331269706068603E-2</v>
      </c>
      <c r="D14" s="100">
        <v>1270</v>
      </c>
      <c r="E14" s="258">
        <v>1.6</v>
      </c>
      <c r="G14" s="97"/>
      <c r="H14" s="98"/>
      <c r="I14" s="99"/>
      <c r="J14" s="100"/>
      <c r="K14" s="258"/>
    </row>
    <row r="15" spans="1:18" ht="12.75" customHeight="1">
      <c r="A15" s="97" t="s">
        <v>530</v>
      </c>
      <c r="B15" s="98">
        <v>39416985.640000001</v>
      </c>
      <c r="C15" s="99">
        <v>0.30356803715574071</v>
      </c>
      <c r="D15" s="101"/>
      <c r="E15" s="260"/>
      <c r="G15" s="97" t="s">
        <v>535</v>
      </c>
      <c r="H15" s="98"/>
      <c r="I15" s="99"/>
      <c r="J15" s="101"/>
      <c r="K15" s="260"/>
    </row>
    <row r="16" spans="1:18" ht="15.75" customHeight="1">
      <c r="A16" s="442" t="s">
        <v>531</v>
      </c>
      <c r="B16" s="443">
        <f>SUM(B5:B15)</f>
        <v>129845638.59</v>
      </c>
      <c r="C16" s="444"/>
      <c r="D16" s="445"/>
      <c r="E16" s="445"/>
      <c r="G16" s="442" t="s">
        <v>531</v>
      </c>
      <c r="H16" s="443">
        <f>SUM(H5:H15)</f>
        <v>34690</v>
      </c>
      <c r="I16" s="444"/>
      <c r="J16" s="445"/>
      <c r="K16" s="445"/>
    </row>
    <row r="17" spans="1:11" ht="12.75" customHeight="1">
      <c r="A17" s="38" t="s">
        <v>532</v>
      </c>
      <c r="G17" s="38" t="s">
        <v>532</v>
      </c>
      <c r="H17" s="273"/>
      <c r="I17" s="273"/>
      <c r="J17" s="273"/>
      <c r="K17" s="273"/>
    </row>
    <row r="18" spans="1:11" ht="12.75" customHeight="1"/>
    <row r="19" spans="1:11" ht="12.75" customHeight="1">
      <c r="A19" s="143" t="s">
        <v>1297</v>
      </c>
    </row>
    <row r="20" spans="1:11" ht="12.75" customHeight="1">
      <c r="A20" s="571" t="s">
        <v>1298</v>
      </c>
    </row>
    <row r="21" spans="1:11" ht="12.75" customHeight="1">
      <c r="A21" s="39" t="s">
        <v>536</v>
      </c>
    </row>
    <row r="22" spans="1:11" ht="43.5">
      <c r="A22" s="439" t="s">
        <v>537</v>
      </c>
      <c r="B22" s="439" t="s">
        <v>526</v>
      </c>
      <c r="C22" s="439" t="s">
        <v>527</v>
      </c>
      <c r="D22" s="439" t="s">
        <v>538</v>
      </c>
    </row>
    <row r="23" spans="1:11" ht="15" customHeight="1">
      <c r="A23" s="103" t="s">
        <v>1518</v>
      </c>
      <c r="B23" s="98">
        <v>2302995.33</v>
      </c>
      <c r="C23" s="104">
        <v>0.92843007867833982</v>
      </c>
      <c r="D23" s="138">
        <v>97.05</v>
      </c>
      <c r="E23" s="53"/>
      <c r="F23" s="53"/>
      <c r="H23" s="45"/>
    </row>
    <row r="24" spans="1:11" ht="12.75" customHeight="1">
      <c r="A24" s="103" t="s">
        <v>1519</v>
      </c>
      <c r="B24" s="98">
        <v>104871.23</v>
      </c>
      <c r="C24" s="104">
        <v>4.2277812313233944E-2</v>
      </c>
      <c r="D24" s="138">
        <v>40</v>
      </c>
      <c r="E24" s="53"/>
      <c r="F24" s="53"/>
    </row>
    <row r="25" spans="1:11" ht="12.75" customHeight="1">
      <c r="A25" s="103" t="s">
        <v>1520</v>
      </c>
      <c r="B25" s="98">
        <v>72659.850000000006</v>
      </c>
      <c r="C25" s="104">
        <v>2.9292109008426159E-2</v>
      </c>
      <c r="D25" s="138">
        <v>97.3</v>
      </c>
      <c r="E25" s="53"/>
      <c r="F25" s="53"/>
    </row>
    <row r="26" spans="1:11" ht="12.75" customHeight="1">
      <c r="A26" s="103"/>
      <c r="B26" s="98"/>
      <c r="C26" s="104"/>
      <c r="D26" s="138"/>
      <c r="E26" s="53"/>
    </row>
    <row r="27" spans="1:11" ht="12.75" customHeight="1">
      <c r="A27" s="103"/>
      <c r="B27" s="98"/>
      <c r="C27" s="104"/>
      <c r="D27" s="138"/>
    </row>
    <row r="28" spans="1:11" ht="12.75" customHeight="1">
      <c r="A28" s="103"/>
      <c r="B28" s="98"/>
      <c r="C28" s="104"/>
      <c r="D28" s="138"/>
    </row>
    <row r="29" spans="1:11" ht="12.75" customHeight="1">
      <c r="A29" s="103"/>
      <c r="B29" s="98"/>
      <c r="C29" s="104"/>
      <c r="D29" s="139"/>
    </row>
    <row r="30" spans="1:11" ht="12.75" customHeight="1">
      <c r="A30" s="103"/>
      <c r="B30" s="98"/>
      <c r="C30" s="104"/>
      <c r="D30" s="138"/>
    </row>
    <row r="31" spans="1:11" ht="12.75" customHeight="1">
      <c r="A31" s="103"/>
      <c r="B31" s="98"/>
      <c r="C31" s="104"/>
      <c r="D31" s="138"/>
    </row>
    <row r="32" spans="1:11" ht="12.75" customHeight="1">
      <c r="A32" s="103"/>
      <c r="B32" s="98"/>
      <c r="C32" s="104"/>
      <c r="D32" s="138"/>
    </row>
    <row r="33" spans="1:10" ht="15" customHeight="1">
      <c r="A33" s="97" t="s">
        <v>535</v>
      </c>
      <c r="B33" s="277">
        <v>0</v>
      </c>
      <c r="C33" s="104"/>
      <c r="D33" s="105"/>
    </row>
    <row r="34" spans="1:10" ht="15" customHeight="1">
      <c r="A34" s="450" t="s">
        <v>531</v>
      </c>
      <c r="B34" s="451">
        <f>SUM(B23:B33)</f>
        <v>2480526.41</v>
      </c>
      <c r="C34" s="452"/>
      <c r="D34" s="453"/>
    </row>
    <row r="35" spans="1:10" ht="15" customHeight="1">
      <c r="A35" s="102" t="s">
        <v>539</v>
      </c>
      <c r="B35" s="98"/>
      <c r="C35" s="104"/>
      <c r="D35" s="105"/>
    </row>
    <row r="36" spans="1:10" ht="12.75" customHeight="1">
      <c r="A36" s="193" t="s">
        <v>158</v>
      </c>
      <c r="B36" s="277">
        <v>0</v>
      </c>
      <c r="C36" s="104"/>
      <c r="D36" s="105"/>
    </row>
    <row r="37" spans="1:10" ht="12.75" customHeight="1">
      <c r="A37" s="97" t="s">
        <v>535</v>
      </c>
      <c r="B37" s="278">
        <v>0</v>
      </c>
      <c r="C37" s="104"/>
      <c r="D37" s="105"/>
    </row>
    <row r="38" spans="1:10" ht="15" customHeight="1">
      <c r="A38" s="106" t="s">
        <v>531</v>
      </c>
      <c r="B38" s="98"/>
      <c r="C38" s="104"/>
      <c r="D38" s="105"/>
    </row>
    <row r="39" spans="1:10" ht="26.25" customHeight="1">
      <c r="A39" s="446" t="s">
        <v>540</v>
      </c>
      <c r="B39" s="447">
        <f>B34+B38</f>
        <v>2480526.41</v>
      </c>
      <c r="C39" s="448"/>
      <c r="D39" s="449"/>
    </row>
    <row r="40" spans="1:10" ht="12.75" customHeight="1"/>
    <row r="41" spans="1:10" ht="12.75" customHeight="1">
      <c r="A41" s="143" t="s">
        <v>1299</v>
      </c>
      <c r="G41" s="148"/>
      <c r="H41" s="205"/>
      <c r="I41" s="205"/>
      <c r="J41" s="205"/>
    </row>
    <row r="42" spans="1:10" ht="12.75" customHeight="1">
      <c r="A42" s="571" t="s">
        <v>1300</v>
      </c>
      <c r="B42" s="45"/>
      <c r="G42" s="167"/>
      <c r="H42" s="205"/>
      <c r="I42" s="205"/>
      <c r="J42" s="205"/>
    </row>
    <row r="43" spans="1:10" ht="12.75" customHeight="1">
      <c r="A43" s="39" t="s">
        <v>536</v>
      </c>
      <c r="G43" s="218"/>
      <c r="H43" s="205"/>
      <c r="I43" s="205"/>
      <c r="J43" s="205"/>
    </row>
    <row r="44" spans="1:10" ht="43.5">
      <c r="A44" s="439" t="s">
        <v>1363</v>
      </c>
      <c r="B44" s="439" t="s">
        <v>526</v>
      </c>
      <c r="C44" s="439" t="s">
        <v>527</v>
      </c>
      <c r="D44" s="208"/>
      <c r="G44" s="208"/>
      <c r="H44" s="219"/>
      <c r="I44" s="208"/>
      <c r="J44" s="208"/>
    </row>
    <row r="45" spans="1:10" ht="12.75" customHeight="1">
      <c r="A45" s="103" t="s">
        <v>1521</v>
      </c>
      <c r="B45" s="98">
        <v>24485000</v>
      </c>
      <c r="C45" s="104">
        <v>0.22808960612288379</v>
      </c>
      <c r="D45" s="210"/>
      <c r="E45" s="53"/>
      <c r="F45" s="53"/>
      <c r="G45" s="207"/>
      <c r="H45" s="204"/>
      <c r="I45" s="209"/>
      <c r="J45" s="210"/>
    </row>
    <row r="46" spans="1:10" ht="12.75" customHeight="1">
      <c r="A46" s="103" t="s">
        <v>1522</v>
      </c>
      <c r="B46" s="98">
        <v>23115000</v>
      </c>
      <c r="C46" s="104">
        <v>0.21532739414051291</v>
      </c>
      <c r="D46" s="210"/>
      <c r="E46" s="53"/>
      <c r="F46" s="53"/>
      <c r="G46" s="215"/>
      <c r="H46" s="216"/>
      <c r="I46" s="209"/>
      <c r="J46" s="210"/>
    </row>
    <row r="47" spans="1:10" ht="12.75" customHeight="1">
      <c r="A47" s="103" t="s">
        <v>1523</v>
      </c>
      <c r="B47" s="98">
        <v>21021712.050000001</v>
      </c>
      <c r="C47" s="104">
        <v>0.19582740541201471</v>
      </c>
      <c r="D47" s="210"/>
      <c r="E47" s="53"/>
      <c r="G47" s="215"/>
      <c r="H47" s="216"/>
      <c r="I47" s="209"/>
      <c r="J47" s="210"/>
    </row>
    <row r="48" spans="1:10" ht="12.75" customHeight="1">
      <c r="A48" s="103" t="s">
        <v>1524</v>
      </c>
      <c r="B48" s="98">
        <v>20955000</v>
      </c>
      <c r="C48" s="104">
        <v>0.19520595043108147</v>
      </c>
      <c r="D48" s="210"/>
      <c r="G48" s="215"/>
      <c r="H48" s="216"/>
      <c r="I48" s="209"/>
      <c r="J48" s="210"/>
    </row>
    <row r="49" spans="1:10" ht="12.75" customHeight="1">
      <c r="A49" s="103" t="s">
        <v>1525</v>
      </c>
      <c r="B49" s="98">
        <v>16432250</v>
      </c>
      <c r="C49" s="104">
        <v>0.15307434879365966</v>
      </c>
      <c r="D49" s="210"/>
      <c r="G49" s="215"/>
      <c r="H49" s="216"/>
      <c r="I49" s="209"/>
      <c r="J49" s="210"/>
    </row>
    <row r="50" spans="1:10" ht="12.75" customHeight="1">
      <c r="A50" s="103" t="s">
        <v>1526</v>
      </c>
      <c r="B50" s="98">
        <v>1339200</v>
      </c>
      <c r="C50" s="104">
        <v>1.2475295099847497E-2</v>
      </c>
      <c r="D50" s="211"/>
      <c r="G50" s="215"/>
      <c r="H50" s="216"/>
      <c r="I50" s="209"/>
      <c r="J50" s="211"/>
    </row>
    <row r="51" spans="1:10" ht="12.75" customHeight="1">
      <c r="A51" s="103"/>
      <c r="B51" s="98"/>
      <c r="C51" s="104"/>
      <c r="D51" s="210"/>
      <c r="G51" s="215"/>
      <c r="H51" s="216"/>
      <c r="I51" s="209"/>
      <c r="J51" s="210"/>
    </row>
    <row r="52" spans="1:10" ht="12.75" customHeight="1">
      <c r="A52" s="103"/>
      <c r="B52" s="98"/>
      <c r="C52" s="104"/>
      <c r="D52" s="210"/>
      <c r="G52" s="215"/>
      <c r="H52" s="216"/>
      <c r="I52" s="209"/>
      <c r="J52" s="210"/>
    </row>
    <row r="53" spans="1:10" ht="12.75" customHeight="1">
      <c r="A53" s="103"/>
      <c r="B53" s="98"/>
      <c r="C53" s="104"/>
      <c r="D53" s="210"/>
      <c r="G53" s="215"/>
      <c r="H53" s="216"/>
      <c r="I53" s="209"/>
      <c r="J53" s="210"/>
    </row>
    <row r="54" spans="1:10" ht="12.75" customHeight="1">
      <c r="A54" s="107"/>
      <c r="B54" s="98"/>
      <c r="C54" s="104"/>
      <c r="D54" s="210"/>
      <c r="G54" s="215"/>
      <c r="H54" s="216"/>
      <c r="I54" s="209"/>
      <c r="J54" s="210"/>
    </row>
    <row r="55" spans="1:10" ht="24">
      <c r="A55" s="108" t="s">
        <v>541</v>
      </c>
      <c r="B55" s="98"/>
      <c r="C55" s="104"/>
      <c r="D55" s="212"/>
      <c r="G55" s="217"/>
      <c r="H55" s="216"/>
      <c r="I55" s="209"/>
      <c r="J55" s="212"/>
    </row>
    <row r="56" spans="1:10" ht="26.25" customHeight="1">
      <c r="A56" s="446" t="s">
        <v>542</v>
      </c>
      <c r="B56" s="447">
        <f>SUM(B45:B55)</f>
        <v>107348162.05</v>
      </c>
      <c r="C56" s="448"/>
      <c r="D56" s="214"/>
      <c r="G56" s="207"/>
      <c r="H56" s="204"/>
      <c r="I56" s="213"/>
      <c r="J56" s="214"/>
    </row>
    <row r="57" spans="1:10" ht="12.75" customHeight="1">
      <c r="G57" s="205"/>
      <c r="H57" s="205"/>
      <c r="I57" s="205"/>
      <c r="J57" s="205"/>
    </row>
    <row r="58" spans="1:10" ht="12.75" customHeight="1">
      <c r="A58" s="144" t="s">
        <v>1301</v>
      </c>
      <c r="G58" s="220"/>
      <c r="H58" s="205"/>
      <c r="I58" s="205"/>
      <c r="J58" s="205"/>
    </row>
    <row r="59" spans="1:10" ht="12.75" customHeight="1">
      <c r="A59" s="582" t="s">
        <v>1302</v>
      </c>
      <c r="G59" s="221"/>
      <c r="H59" s="205"/>
      <c r="I59" s="205"/>
      <c r="J59" s="205"/>
    </row>
    <row r="60" spans="1:10" ht="12.75" customHeight="1">
      <c r="A60" s="39" t="s">
        <v>543</v>
      </c>
      <c r="G60" s="218"/>
      <c r="H60" s="205"/>
      <c r="I60" s="205"/>
      <c r="J60" s="205"/>
    </row>
    <row r="61" spans="1:10" ht="12.75" customHeight="1">
      <c r="A61" s="440"/>
      <c r="B61" s="441" t="s">
        <v>71</v>
      </c>
      <c r="C61" s="441" t="s">
        <v>72</v>
      </c>
      <c r="D61" s="441" t="s">
        <v>73</v>
      </c>
      <c r="E61" s="441" t="s">
        <v>74</v>
      </c>
      <c r="F61" s="441" t="s">
        <v>75</v>
      </c>
      <c r="G61" s="222"/>
      <c r="H61" s="202"/>
      <c r="I61" s="202"/>
      <c r="J61" s="202"/>
    </row>
    <row r="62" spans="1:10" ht="12.75" customHeight="1">
      <c r="A62" s="440"/>
      <c r="B62" s="583" t="s">
        <v>76</v>
      </c>
      <c r="C62" s="583" t="s">
        <v>77</v>
      </c>
      <c r="D62" s="583" t="s">
        <v>242</v>
      </c>
      <c r="E62" s="583" t="s">
        <v>78</v>
      </c>
      <c r="F62" s="583" t="s">
        <v>79</v>
      </c>
      <c r="G62" s="222"/>
      <c r="H62" s="203"/>
      <c r="I62" s="203"/>
      <c r="J62" s="203"/>
    </row>
    <row r="63" spans="1:10" ht="12.75" customHeight="1">
      <c r="A63" s="109" t="s">
        <v>158</v>
      </c>
      <c r="B63" s="110" t="s">
        <v>158</v>
      </c>
      <c r="C63" s="110" t="s">
        <v>158</v>
      </c>
      <c r="D63" s="110" t="s">
        <v>158</v>
      </c>
      <c r="E63" s="111" t="s">
        <v>158</v>
      </c>
      <c r="F63" s="111" t="s">
        <v>158</v>
      </c>
      <c r="G63" s="207"/>
      <c r="H63" s="204"/>
      <c r="I63" s="204"/>
      <c r="J63" s="206"/>
    </row>
    <row r="64" spans="1:10" ht="15" customHeight="1">
      <c r="A64" s="442" t="s">
        <v>531</v>
      </c>
      <c r="B64" s="454"/>
      <c r="C64" s="454"/>
      <c r="D64" s="454"/>
      <c r="E64" s="455" t="str">
        <f>IF(SUM(E63:E63)=0,"",SUM(E63:E63))</f>
        <v/>
      </c>
      <c r="F64" s="455" t="str">
        <f>IF(SUM(F63:F63)=0,"",SUM(F63:F63))</f>
        <v/>
      </c>
      <c r="G64" s="207"/>
      <c r="H64" s="204"/>
      <c r="I64" s="204"/>
      <c r="J64" s="206"/>
    </row>
    <row r="65" spans="1:11" ht="12.75" customHeight="1"/>
    <row r="66" spans="1:11" ht="12.75" customHeight="1">
      <c r="A66" s="144" t="s">
        <v>1303</v>
      </c>
    </row>
    <row r="67" spans="1:11" ht="12.75" customHeight="1">
      <c r="A67" s="582" t="s">
        <v>1304</v>
      </c>
    </row>
    <row r="68" spans="1:11" ht="12.75" customHeight="1">
      <c r="A68" s="39" t="s">
        <v>544</v>
      </c>
    </row>
    <row r="69" spans="1:11" ht="12.75" customHeight="1">
      <c r="A69" s="440"/>
      <c r="B69" s="441" t="s">
        <v>71</v>
      </c>
      <c r="C69" s="441" t="s">
        <v>72</v>
      </c>
      <c r="D69" s="441" t="s">
        <v>73</v>
      </c>
      <c r="E69" s="441" t="s">
        <v>74</v>
      </c>
      <c r="F69" s="441" t="s">
        <v>75</v>
      </c>
    </row>
    <row r="70" spans="1:11" ht="12.75" customHeight="1">
      <c r="A70" s="440"/>
      <c r="B70" s="583" t="s">
        <v>76</v>
      </c>
      <c r="C70" s="583" t="s">
        <v>77</v>
      </c>
      <c r="D70" s="583" t="s">
        <v>242</v>
      </c>
      <c r="E70" s="583" t="s">
        <v>78</v>
      </c>
      <c r="F70" s="583" t="s">
        <v>79</v>
      </c>
    </row>
    <row r="71" spans="1:11" ht="12.75" customHeight="1">
      <c r="A71" s="109" t="s">
        <v>158</v>
      </c>
      <c r="B71" s="112" t="s">
        <v>158</v>
      </c>
      <c r="C71" s="112" t="s">
        <v>158</v>
      </c>
      <c r="D71" s="112" t="s">
        <v>158</v>
      </c>
      <c r="E71" s="113" t="s">
        <v>158</v>
      </c>
      <c r="F71" s="113" t="s">
        <v>158</v>
      </c>
      <c r="G71" s="53"/>
    </row>
    <row r="72" spans="1:11" ht="15" customHeight="1">
      <c r="A72" s="442" t="s">
        <v>531</v>
      </c>
      <c r="B72" s="456"/>
      <c r="C72" s="456"/>
      <c r="D72" s="456"/>
      <c r="E72" s="455" t="str">
        <f>IF(SUM(E71)=0,"",SUM(E71))</f>
        <v/>
      </c>
      <c r="F72" s="455" t="str">
        <f>IF(SUM(F71)=0,"",SUM(F71))</f>
        <v/>
      </c>
    </row>
    <row r="73" spans="1:11" ht="12.75" customHeight="1">
      <c r="A73" s="17" t="s">
        <v>545</v>
      </c>
    </row>
    <row r="74" spans="1:11" ht="12.75" customHeight="1"/>
    <row r="75" spans="1:11" ht="12.75" customHeight="1">
      <c r="A75" s="657" t="s">
        <v>93</v>
      </c>
    </row>
    <row r="76" spans="1:11" ht="12.75" customHeight="1">
      <c r="K76" s="35" t="s">
        <v>1432</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8"/>
    <col min="2" max="2" width="13.42578125" style="328" customWidth="1"/>
    <col min="3" max="4" width="14.85546875" style="328" bestFit="1" customWidth="1"/>
    <col min="5" max="5" width="12.140625" style="328" bestFit="1" customWidth="1"/>
    <col min="6" max="6" width="10.5703125" style="328" bestFit="1" customWidth="1"/>
    <col min="7" max="7" width="11.140625" style="328" bestFit="1" customWidth="1"/>
    <col min="8" max="8" width="13.5703125" style="328" customWidth="1"/>
    <col min="9" max="9" width="12.7109375" style="328" bestFit="1" customWidth="1"/>
    <col min="10" max="10" width="12.85546875" style="328" bestFit="1" customWidth="1"/>
    <col min="11" max="16384" width="9.140625" style="328"/>
  </cols>
  <sheetData>
    <row r="1" spans="1:7" ht="15">
      <c r="A1" s="795" t="s">
        <v>768</v>
      </c>
      <c r="B1" s="794"/>
      <c r="C1" s="794"/>
      <c r="D1" s="794"/>
    </row>
    <row r="2" spans="1:7">
      <c r="A2" s="796" t="s">
        <v>769</v>
      </c>
      <c r="B2" s="794"/>
      <c r="C2" s="794"/>
      <c r="D2" s="794"/>
    </row>
    <row r="3" spans="1:7">
      <c r="A3" s="42" t="s">
        <v>1203</v>
      </c>
    </row>
    <row r="4" spans="1:7">
      <c r="A4" s="1117"/>
      <c r="B4" s="1117"/>
      <c r="C4" s="1117"/>
      <c r="D4" s="1117"/>
      <c r="E4" s="1117"/>
      <c r="F4" s="1117"/>
      <c r="G4" s="1117"/>
    </row>
    <row r="5" spans="1:7">
      <c r="A5" s="152" t="s">
        <v>771</v>
      </c>
    </row>
    <row r="6" spans="1:7" s="798" customFormat="1">
      <c r="A6" s="797" t="s">
        <v>772</v>
      </c>
    </row>
    <row r="8" spans="1:7" ht="63.75">
      <c r="A8" s="822" t="s">
        <v>770</v>
      </c>
      <c r="B8" s="801" t="s">
        <v>721</v>
      </c>
      <c r="C8" s="801" t="s">
        <v>722</v>
      </c>
      <c r="D8" s="801" t="s">
        <v>723</v>
      </c>
      <c r="E8" s="793"/>
    </row>
    <row r="9" spans="1:7">
      <c r="A9" s="802" t="s">
        <v>717</v>
      </c>
      <c r="B9" s="803">
        <v>7</v>
      </c>
      <c r="C9" s="803">
        <v>14</v>
      </c>
      <c r="D9" s="803">
        <v>7</v>
      </c>
    </row>
    <row r="10" spans="1:7">
      <c r="A10" s="802" t="s">
        <v>718</v>
      </c>
      <c r="B10" s="803">
        <v>7</v>
      </c>
      <c r="C10" s="803">
        <v>14</v>
      </c>
      <c r="D10" s="803">
        <v>7</v>
      </c>
    </row>
    <row r="11" spans="1:7">
      <c r="A11" s="802" t="s">
        <v>719</v>
      </c>
      <c r="B11" s="803">
        <v>7</v>
      </c>
      <c r="C11" s="803">
        <v>13</v>
      </c>
      <c r="D11" s="803">
        <v>7</v>
      </c>
    </row>
    <row r="12" spans="1:7">
      <c r="A12" s="802" t="s">
        <v>938</v>
      </c>
      <c r="B12" s="803">
        <v>7</v>
      </c>
      <c r="C12" s="803">
        <v>13</v>
      </c>
      <c r="D12" s="803">
        <v>7</v>
      </c>
    </row>
    <row r="13" spans="1:7">
      <c r="A13" s="802" t="s">
        <v>964</v>
      </c>
      <c r="B13" s="803">
        <v>7</v>
      </c>
      <c r="C13" s="803">
        <v>13</v>
      </c>
      <c r="D13" s="803">
        <v>7</v>
      </c>
    </row>
    <row r="14" spans="1:7">
      <c r="A14" s="802" t="s">
        <v>1199</v>
      </c>
      <c r="B14" s="803">
        <v>8</v>
      </c>
      <c r="C14" s="803">
        <v>13</v>
      </c>
      <c r="D14" s="803">
        <v>7</v>
      </c>
    </row>
    <row r="15" spans="1:7">
      <c r="A15" s="802" t="s">
        <v>1279</v>
      </c>
      <c r="B15" s="803">
        <v>8</v>
      </c>
      <c r="C15" s="803">
        <v>13</v>
      </c>
      <c r="D15" s="803">
        <v>7</v>
      </c>
    </row>
    <row r="16" spans="1:7">
      <c r="A16" s="328" t="s">
        <v>1364</v>
      </c>
      <c r="B16" s="328">
        <v>8</v>
      </c>
      <c r="C16" s="328">
        <v>13</v>
      </c>
      <c r="D16" s="328">
        <v>7</v>
      </c>
    </row>
    <row r="17" spans="1:8">
      <c r="A17" s="920" t="s">
        <v>1503</v>
      </c>
      <c r="B17" s="328">
        <v>7</v>
      </c>
      <c r="C17" s="328">
        <v>13</v>
      </c>
      <c r="D17" s="328">
        <v>7</v>
      </c>
    </row>
    <row r="19" spans="1:8">
      <c r="A19" s="152" t="s">
        <v>773</v>
      </c>
    </row>
    <row r="20" spans="1:8" s="798" customFormat="1">
      <c r="A20" s="797" t="s">
        <v>774</v>
      </c>
    </row>
    <row r="22" spans="1:8" s="799" customFormat="1">
      <c r="D22" s="141" t="s">
        <v>720</v>
      </c>
    </row>
    <row r="23" spans="1:8" s="799" customFormat="1" ht="63.75">
      <c r="A23" s="822" t="s">
        <v>770</v>
      </c>
      <c r="B23" s="801" t="s">
        <v>721</v>
      </c>
      <c r="C23" s="801" t="s">
        <v>722</v>
      </c>
      <c r="D23" s="801" t="s">
        <v>723</v>
      </c>
      <c r="H23" s="660"/>
    </row>
    <row r="24" spans="1:8">
      <c r="A24" s="802" t="s">
        <v>717</v>
      </c>
      <c r="B24" s="804">
        <v>29981025.740000002</v>
      </c>
      <c r="C24" s="804">
        <v>5857103.1399999997</v>
      </c>
      <c r="D24" s="804">
        <v>5797611198.5799999</v>
      </c>
      <c r="H24" s="661"/>
    </row>
    <row r="25" spans="1:8">
      <c r="A25" s="802" t="s">
        <v>718</v>
      </c>
      <c r="B25" s="804">
        <v>31390987.380000003</v>
      </c>
      <c r="C25" s="804">
        <v>5897171.9199999999</v>
      </c>
      <c r="D25" s="804">
        <v>5929980137.2399998</v>
      </c>
    </row>
    <row r="26" spans="1:8">
      <c r="A26" s="802" t="s">
        <v>719</v>
      </c>
      <c r="B26" s="804">
        <v>27933640</v>
      </c>
      <c r="C26" s="804">
        <v>5814218.1600000001</v>
      </c>
      <c r="D26" s="804">
        <v>5701762160.6099997</v>
      </c>
    </row>
    <row r="27" spans="1:8">
      <c r="A27" s="802" t="s">
        <v>938</v>
      </c>
      <c r="B27" s="804">
        <v>26077968.09</v>
      </c>
      <c r="C27" s="804">
        <v>5941982.1500000004</v>
      </c>
      <c r="D27" s="804">
        <v>5736476640.1199989</v>
      </c>
    </row>
    <row r="28" spans="1:8">
      <c r="A28" s="802" t="s">
        <v>964</v>
      </c>
      <c r="B28" s="804">
        <v>26962504.780000001</v>
      </c>
      <c r="C28" s="804">
        <v>643361182.92999995</v>
      </c>
      <c r="D28" s="804">
        <v>4887481299.5200005</v>
      </c>
    </row>
    <row r="29" spans="1:8">
      <c r="A29" s="802" t="s">
        <v>1199</v>
      </c>
      <c r="B29" s="804">
        <v>35330535.030000001</v>
      </c>
      <c r="C29" s="804">
        <v>674308740.87000012</v>
      </c>
      <c r="D29" s="804">
        <v>5051461411.3599997</v>
      </c>
    </row>
    <row r="30" spans="1:8">
      <c r="A30" s="802" t="s">
        <v>1279</v>
      </c>
      <c r="B30" s="804">
        <v>28523526.240000002</v>
      </c>
      <c r="C30" s="804">
        <v>689369248.30999994</v>
      </c>
      <c r="D30" s="804">
        <v>5033734212.2300005</v>
      </c>
    </row>
    <row r="31" spans="1:8">
      <c r="A31" s="328" t="s">
        <v>1364</v>
      </c>
      <c r="B31" s="804">
        <v>23106079.199999999</v>
      </c>
      <c r="C31" s="804">
        <v>446254295.61000001</v>
      </c>
      <c r="D31" s="804">
        <v>4762517597.2600002</v>
      </c>
    </row>
    <row r="32" spans="1:8">
      <c r="A32" s="920" t="s">
        <v>1503</v>
      </c>
      <c r="B32" s="804">
        <v>25085759.48</v>
      </c>
      <c r="C32" s="804">
        <v>466382089.70999998</v>
      </c>
      <c r="D32" s="804">
        <v>4767162185.4899998</v>
      </c>
    </row>
    <row r="33" spans="1:10">
      <c r="A33" s="866" t="s">
        <v>965</v>
      </c>
    </row>
    <row r="34" spans="1:10">
      <c r="A34" s="599" t="s">
        <v>1202</v>
      </c>
    </row>
    <row r="36" spans="1:10" s="798" customFormat="1">
      <c r="A36" s="152" t="s">
        <v>775</v>
      </c>
      <c r="B36" s="328"/>
      <c r="C36" s="328"/>
      <c r="D36" s="328"/>
      <c r="E36" s="328"/>
      <c r="F36" s="328"/>
      <c r="G36" s="328"/>
      <c r="H36" s="328"/>
      <c r="I36" s="328"/>
      <c r="J36" s="328"/>
    </row>
    <row r="37" spans="1:10">
      <c r="A37" s="797" t="s">
        <v>776</v>
      </c>
      <c r="B37" s="798"/>
      <c r="C37" s="798"/>
      <c r="D37" s="798"/>
      <c r="E37" s="798"/>
      <c r="F37" s="798"/>
      <c r="G37" s="798"/>
      <c r="H37" s="798"/>
      <c r="I37" s="798"/>
      <c r="J37" s="798"/>
    </row>
    <row r="38" spans="1:10" s="799" customFormat="1">
      <c r="A38" s="328"/>
      <c r="B38" s="328"/>
      <c r="C38" s="328"/>
      <c r="D38" s="328"/>
      <c r="E38" s="328"/>
      <c r="F38" s="328"/>
      <c r="G38" s="328"/>
      <c r="H38" s="328"/>
      <c r="I38" s="328"/>
      <c r="J38" s="328"/>
    </row>
    <row r="39" spans="1:10" s="799" customFormat="1">
      <c r="C39" s="141" t="s">
        <v>720</v>
      </c>
    </row>
    <row r="40" spans="1:10" ht="51">
      <c r="A40" s="822" t="s">
        <v>770</v>
      </c>
      <c r="B40" s="801" t="s">
        <v>721</v>
      </c>
      <c r="C40" s="801" t="s">
        <v>722</v>
      </c>
      <c r="D40" s="799"/>
      <c r="E40" s="799"/>
      <c r="F40" s="799"/>
      <c r="G40" s="799"/>
      <c r="H40" s="799"/>
      <c r="I40" s="799"/>
      <c r="J40" s="799"/>
    </row>
    <row r="41" spans="1:10">
      <c r="A41" s="802" t="s">
        <v>717</v>
      </c>
      <c r="B41" s="804">
        <v>731599914.73000002</v>
      </c>
      <c r="C41" s="804">
        <v>64958021470.330002</v>
      </c>
    </row>
    <row r="42" spans="1:10">
      <c r="A42" s="802" t="s">
        <v>718</v>
      </c>
      <c r="B42" s="804">
        <v>623129448.79999995</v>
      </c>
      <c r="C42" s="804">
        <v>64811847923.330002</v>
      </c>
    </row>
    <row r="43" spans="1:10">
      <c r="A43" s="802" t="s">
        <v>719</v>
      </c>
      <c r="B43" s="804">
        <v>677304983.26999998</v>
      </c>
      <c r="C43" s="804">
        <v>65327948714.93</v>
      </c>
    </row>
    <row r="44" spans="1:10">
      <c r="A44" s="802" t="s">
        <v>938</v>
      </c>
      <c r="B44" s="804">
        <v>687319465.50000012</v>
      </c>
      <c r="C44" s="804">
        <v>67079325238.159996</v>
      </c>
      <c r="D44" s="790"/>
      <c r="E44" s="790"/>
      <c r="F44" s="790"/>
      <c r="G44" s="790"/>
      <c r="H44" s="790"/>
      <c r="I44" s="790"/>
      <c r="J44" s="790"/>
    </row>
    <row r="45" spans="1:10">
      <c r="A45" s="802" t="s">
        <v>964</v>
      </c>
      <c r="B45" s="804">
        <v>883191040.87</v>
      </c>
      <c r="C45" s="804">
        <v>63704837486.640007</v>
      </c>
      <c r="H45" s="661"/>
    </row>
    <row r="46" spans="1:10">
      <c r="A46" s="802" t="s">
        <v>1199</v>
      </c>
      <c r="B46" s="804">
        <v>958580449.08000004</v>
      </c>
      <c r="C46" s="804">
        <v>64060198640.399994</v>
      </c>
    </row>
    <row r="47" spans="1:10">
      <c r="A47" s="802" t="s">
        <v>1279</v>
      </c>
      <c r="B47" s="804">
        <v>952430859.49999988</v>
      </c>
      <c r="C47" s="804">
        <v>71879828164.23999</v>
      </c>
    </row>
    <row r="48" spans="1:10">
      <c r="A48" s="328" t="s">
        <v>1364</v>
      </c>
      <c r="B48" s="804">
        <v>1055282770.03</v>
      </c>
      <c r="C48" s="804">
        <v>64379615908.760002</v>
      </c>
    </row>
    <row r="49" spans="1:10">
      <c r="A49" s="920" t="s">
        <v>1503</v>
      </c>
      <c r="B49" s="804">
        <v>1556161632.3999999</v>
      </c>
      <c r="C49" s="804">
        <v>74137097962.550003</v>
      </c>
    </row>
    <row r="50" spans="1:10">
      <c r="A50" s="289" t="s">
        <v>944</v>
      </c>
    </row>
    <row r="51" spans="1:10">
      <c r="A51" s="862" t="s">
        <v>945</v>
      </c>
    </row>
    <row r="53" spans="1:10">
      <c r="A53" s="152" t="s">
        <v>1239</v>
      </c>
    </row>
    <row r="54" spans="1:10" ht="15" customHeight="1">
      <c r="A54" s="797" t="s">
        <v>1240</v>
      </c>
    </row>
    <row r="55" spans="1:10" ht="15" customHeight="1">
      <c r="J55" s="141" t="s">
        <v>720</v>
      </c>
    </row>
    <row r="56" spans="1:10" ht="58.5">
      <c r="A56" s="794"/>
      <c r="B56" s="1005" t="s">
        <v>1270</v>
      </c>
      <c r="C56" s="1005"/>
      <c r="D56" s="1005"/>
      <c r="E56" s="1005"/>
      <c r="F56" s="1005"/>
      <c r="G56" s="1005"/>
      <c r="H56" s="1005"/>
      <c r="I56" s="1005"/>
      <c r="J56" s="1005"/>
    </row>
    <row r="57" spans="1:10" ht="84">
      <c r="A57" s="822" t="s">
        <v>770</v>
      </c>
      <c r="B57" s="900" t="s">
        <v>1271</v>
      </c>
      <c r="C57" s="900" t="s">
        <v>1272</v>
      </c>
      <c r="D57" s="900" t="s">
        <v>1273</v>
      </c>
      <c r="E57" s="900" t="s">
        <v>1274</v>
      </c>
      <c r="F57" s="900" t="s">
        <v>1275</v>
      </c>
      <c r="G57" s="900" t="s">
        <v>1276</v>
      </c>
      <c r="H57" s="919" t="s">
        <v>1277</v>
      </c>
      <c r="I57" s="919" t="s">
        <v>1278</v>
      </c>
      <c r="J57" s="900" t="s">
        <v>1241</v>
      </c>
    </row>
    <row r="58" spans="1:10">
      <c r="A58" s="920" t="s">
        <v>964</v>
      </c>
      <c r="B58" s="897">
        <v>2205052261.21</v>
      </c>
      <c r="C58" s="897">
        <v>40115071.869999997</v>
      </c>
      <c r="D58" s="897">
        <v>225998943.99000001</v>
      </c>
      <c r="E58" s="897">
        <v>0</v>
      </c>
      <c r="F58" s="897">
        <v>0</v>
      </c>
      <c r="G58" s="897">
        <v>103088815.43000001</v>
      </c>
      <c r="H58" s="897">
        <v>0</v>
      </c>
      <c r="I58" s="897">
        <v>23822548</v>
      </c>
      <c r="J58" s="897">
        <v>2598077640.4999995</v>
      </c>
    </row>
    <row r="59" spans="1:10">
      <c r="A59" s="920" t="s">
        <v>1199</v>
      </c>
      <c r="B59" s="897">
        <v>2421756293.1199999</v>
      </c>
      <c r="C59" s="897">
        <v>10326553.619999999</v>
      </c>
      <c r="D59" s="897">
        <v>0</v>
      </c>
      <c r="E59" s="897">
        <v>0</v>
      </c>
      <c r="F59" s="897">
        <v>0</v>
      </c>
      <c r="G59" s="897">
        <v>96472811.489999995</v>
      </c>
      <c r="H59" s="897">
        <v>0</v>
      </c>
      <c r="I59" s="897">
        <v>14989259</v>
      </c>
      <c r="J59" s="897">
        <v>2543544917.2299995</v>
      </c>
    </row>
    <row r="60" spans="1:10">
      <c r="A60" s="920" t="s">
        <v>1279</v>
      </c>
      <c r="B60" s="897">
        <v>2053200805.8699999</v>
      </c>
      <c r="C60" s="897">
        <v>21168125.230000019</v>
      </c>
      <c r="D60" s="897">
        <v>0</v>
      </c>
      <c r="E60" s="897">
        <v>0</v>
      </c>
      <c r="F60" s="897">
        <v>0</v>
      </c>
      <c r="G60" s="897">
        <v>43779936.980000004</v>
      </c>
      <c r="H60" s="897">
        <v>0</v>
      </c>
      <c r="I60" s="897">
        <v>34833088.239999995</v>
      </c>
      <c r="J60" s="897">
        <v>2152981956.3199997</v>
      </c>
    </row>
    <row r="61" spans="1:10">
      <c r="A61" s="920" t="s">
        <v>1364</v>
      </c>
      <c r="B61" s="897">
        <v>3248325997.1374593</v>
      </c>
      <c r="C61" s="897">
        <v>15779178.74418975</v>
      </c>
      <c r="D61" s="897">
        <v>0</v>
      </c>
      <c r="E61" s="897">
        <v>0</v>
      </c>
      <c r="F61" s="897">
        <v>0</v>
      </c>
      <c r="G61" s="897">
        <v>60032322.7324</v>
      </c>
      <c r="H61" s="897">
        <v>0</v>
      </c>
      <c r="I61" s="897">
        <v>8669671.3699999992</v>
      </c>
      <c r="J61" s="897">
        <v>3332807169.9840488</v>
      </c>
    </row>
    <row r="62" spans="1:10">
      <c r="A62" s="920" t="s">
        <v>1503</v>
      </c>
      <c r="B62" s="897">
        <v>1065610680.5776603</v>
      </c>
      <c r="C62" s="897">
        <v>2361570.7503999993</v>
      </c>
      <c r="D62" s="897">
        <v>0</v>
      </c>
      <c r="E62" s="897">
        <v>0</v>
      </c>
      <c r="F62" s="897">
        <v>0</v>
      </c>
      <c r="G62" s="897">
        <v>74187470.391000003</v>
      </c>
      <c r="H62" s="897">
        <v>0</v>
      </c>
      <c r="I62" s="897">
        <v>16743858.124341002</v>
      </c>
      <c r="J62" s="897">
        <v>1158903579.8434012</v>
      </c>
    </row>
    <row r="63" spans="1:10">
      <c r="A63" s="34"/>
      <c r="H63" s="661"/>
    </row>
    <row r="64" spans="1:10">
      <c r="A64" s="34" t="s">
        <v>564</v>
      </c>
      <c r="B64" s="800"/>
    </row>
    <row r="66" spans="1:10">
      <c r="A66" s="657" t="s">
        <v>93</v>
      </c>
    </row>
    <row r="74" spans="1:10">
      <c r="J74" s="35" t="s">
        <v>1433</v>
      </c>
    </row>
    <row r="105" spans="2:2">
      <c r="B105" s="800"/>
    </row>
    <row r="106" spans="2:2">
      <c r="B106" s="805"/>
    </row>
  </sheetData>
  <mergeCells count="1">
    <mergeCell ref="A4:G4"/>
  </mergeCells>
  <hyperlinks>
    <hyperlink ref="A66"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1"/>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44" t="s">
        <v>777</v>
      </c>
      <c r="B1" s="577"/>
      <c r="C1" s="577"/>
      <c r="D1" s="577"/>
      <c r="E1" s="578"/>
      <c r="F1" s="578"/>
      <c r="G1" s="578"/>
      <c r="H1" s="578"/>
      <c r="I1" s="578"/>
      <c r="J1" s="578"/>
      <c r="K1" s="578"/>
      <c r="L1" s="578"/>
    </row>
    <row r="2" spans="1:19" ht="15" customHeight="1">
      <c r="A2" s="645" t="s">
        <v>778</v>
      </c>
      <c r="B2" s="580"/>
      <c r="C2" s="580"/>
      <c r="D2" s="580"/>
      <c r="E2" s="580"/>
      <c r="F2" s="580"/>
      <c r="G2" s="580"/>
      <c r="H2" s="580"/>
      <c r="I2" s="580"/>
      <c r="J2" s="578"/>
      <c r="K2" s="578"/>
      <c r="L2" s="578"/>
    </row>
    <row r="3" spans="1:19" s="273" customFormat="1">
      <c r="A3" s="579"/>
      <c r="B3" s="580"/>
      <c r="C3" s="580"/>
      <c r="D3" s="580"/>
      <c r="E3" s="580"/>
      <c r="F3" s="580"/>
      <c r="G3" s="580"/>
      <c r="H3" s="580"/>
      <c r="I3" s="580"/>
      <c r="J3" s="578"/>
      <c r="K3" s="578"/>
      <c r="L3" s="578"/>
    </row>
    <row r="4" spans="1:19" ht="12.75" customHeight="1">
      <c r="A4" s="143" t="s">
        <v>779</v>
      </c>
    </row>
    <row r="5" spans="1:19" ht="12.75" customHeight="1">
      <c r="A5" s="571" t="s">
        <v>780</v>
      </c>
      <c r="H5" s="273"/>
      <c r="I5" s="273"/>
    </row>
    <row r="6" spans="1:19" ht="12.75" customHeight="1">
      <c r="F6" s="141"/>
      <c r="G6" s="141"/>
      <c r="H6" s="1119" t="str">
        <f>Naslovnica!A20</f>
        <v>Kolovoz 2020.</v>
      </c>
      <c r="I6" s="1119"/>
    </row>
    <row r="7" spans="1:19" ht="12.75" customHeight="1">
      <c r="F7" s="295"/>
      <c r="G7" s="295"/>
      <c r="H7" s="1120" t="str">
        <f>Naslovnica!A24</f>
        <v>August 2020</v>
      </c>
      <c r="I7" s="1120"/>
    </row>
    <row r="8" spans="1:19" ht="15" customHeight="1">
      <c r="A8" s="603"/>
      <c r="B8" s="604"/>
      <c r="C8" s="604"/>
      <c r="D8" s="604"/>
      <c r="E8" s="604"/>
      <c r="F8" s="604"/>
      <c r="G8" s="604"/>
      <c r="H8" s="827"/>
      <c r="I8" s="827"/>
      <c r="J8" s="605"/>
      <c r="K8" s="1118" t="s">
        <v>963</v>
      </c>
      <c r="L8" s="1118"/>
    </row>
    <row r="9" spans="1:19" ht="33.75">
      <c r="A9" s="606" t="s">
        <v>80</v>
      </c>
      <c r="B9" s="607" t="s">
        <v>195</v>
      </c>
      <c r="C9" s="607" t="s">
        <v>196</v>
      </c>
      <c r="D9" s="608" t="s">
        <v>81</v>
      </c>
      <c r="E9" s="607" t="s">
        <v>121</v>
      </c>
      <c r="F9" s="607" t="s">
        <v>160</v>
      </c>
      <c r="G9" s="607" t="s">
        <v>733</v>
      </c>
      <c r="H9" s="607" t="s">
        <v>881</v>
      </c>
      <c r="I9" s="607" t="s">
        <v>883</v>
      </c>
      <c r="J9" s="607" t="s">
        <v>726</v>
      </c>
      <c r="K9" s="607" t="s">
        <v>731</v>
      </c>
      <c r="L9" s="607" t="s">
        <v>65</v>
      </c>
    </row>
    <row r="10" spans="1:19" ht="31.5">
      <c r="A10" s="609" t="s">
        <v>243</v>
      </c>
      <c r="B10" s="610" t="s">
        <v>198</v>
      </c>
      <c r="C10" s="610" t="s">
        <v>197</v>
      </c>
      <c r="D10" s="611" t="s">
        <v>82</v>
      </c>
      <c r="E10" s="610" t="s">
        <v>519</v>
      </c>
      <c r="F10" s="610" t="s">
        <v>161</v>
      </c>
      <c r="G10" s="612" t="s">
        <v>734</v>
      </c>
      <c r="H10" s="612" t="s">
        <v>882</v>
      </c>
      <c r="I10" s="612" t="s">
        <v>884</v>
      </c>
      <c r="J10" s="612" t="s">
        <v>876</v>
      </c>
      <c r="K10" s="612" t="s">
        <v>297</v>
      </c>
      <c r="L10" s="612" t="s">
        <v>298</v>
      </c>
    </row>
    <row r="11" spans="1:19" ht="12.75" customHeight="1">
      <c r="A11" s="137" t="s">
        <v>968</v>
      </c>
      <c r="B11" s="195">
        <v>28508707379</v>
      </c>
      <c r="C11" s="457" t="s">
        <v>969</v>
      </c>
      <c r="D11" s="457" t="s">
        <v>970</v>
      </c>
      <c r="E11" s="458" t="s">
        <v>971</v>
      </c>
      <c r="F11" s="458" t="s">
        <v>967</v>
      </c>
      <c r="G11" s="458" t="s">
        <v>972</v>
      </c>
      <c r="H11" s="459">
        <v>33986575.259999998</v>
      </c>
      <c r="I11" s="460">
        <v>1279.109240030368</v>
      </c>
      <c r="J11" s="461">
        <v>3.3027967692020876E-3</v>
      </c>
      <c r="K11" s="461">
        <v>1.5105101369446761E-2</v>
      </c>
      <c r="L11" s="461">
        <v>-0.11690680461352854</v>
      </c>
      <c r="M11" s="302"/>
      <c r="N11" s="302"/>
      <c r="O11" s="302"/>
      <c r="P11" s="168"/>
      <c r="Q11" s="201"/>
      <c r="R11" s="77"/>
      <c r="S11" s="77"/>
    </row>
    <row r="12" spans="1:19" ht="12.75" customHeight="1">
      <c r="A12" s="137" t="s">
        <v>973</v>
      </c>
      <c r="B12" s="195">
        <v>26655747081</v>
      </c>
      <c r="C12" s="457" t="s">
        <v>974</v>
      </c>
      <c r="D12" s="457" t="s">
        <v>970</v>
      </c>
      <c r="E12" s="458" t="s">
        <v>975</v>
      </c>
      <c r="F12" s="458" t="s">
        <v>967</v>
      </c>
      <c r="G12" s="458" t="s">
        <v>976</v>
      </c>
      <c r="H12" s="459">
        <v>104649719.28</v>
      </c>
      <c r="I12" s="460">
        <v>177.70786098374393</v>
      </c>
      <c r="J12" s="461">
        <v>1.3724194829097591E-2</v>
      </c>
      <c r="K12" s="461">
        <v>8.1178599822111508E-3</v>
      </c>
      <c r="L12" s="461">
        <v>-4.6031789834227066E-2</v>
      </c>
      <c r="M12" s="302"/>
      <c r="N12" s="302"/>
      <c r="O12" s="302"/>
      <c r="P12" s="168"/>
      <c r="Q12" s="201"/>
      <c r="R12" s="77"/>
      <c r="S12" s="77"/>
    </row>
    <row r="13" spans="1:19" ht="12.75" customHeight="1">
      <c r="A13" s="137" t="s">
        <v>977</v>
      </c>
      <c r="B13" s="195">
        <v>12916294683</v>
      </c>
      <c r="C13" s="457" t="s">
        <v>978</v>
      </c>
      <c r="D13" s="457" t="s">
        <v>970</v>
      </c>
      <c r="E13" s="115" t="s">
        <v>979</v>
      </c>
      <c r="F13" s="115" t="s">
        <v>967</v>
      </c>
      <c r="G13" s="115" t="s">
        <v>976</v>
      </c>
      <c r="H13" s="459">
        <v>126522405.65000001</v>
      </c>
      <c r="I13" s="460">
        <v>119.52654173680196</v>
      </c>
      <c r="J13" s="461">
        <v>-7.4796323221411054E-3</v>
      </c>
      <c r="K13" s="461">
        <v>9.0873799290003276E-4</v>
      </c>
      <c r="L13" s="461">
        <v>4.3911972806862654E-3</v>
      </c>
      <c r="M13" s="302"/>
      <c r="N13" s="302"/>
      <c r="O13" s="302"/>
      <c r="P13" s="168"/>
      <c r="Q13" s="201"/>
      <c r="R13" s="77"/>
      <c r="S13" s="77"/>
    </row>
    <row r="14" spans="1:19" ht="12.75" customHeight="1">
      <c r="A14" s="137" t="s">
        <v>984</v>
      </c>
      <c r="B14" s="195">
        <v>37695515978</v>
      </c>
      <c r="C14" s="457" t="s">
        <v>985</v>
      </c>
      <c r="D14" s="457" t="s">
        <v>83</v>
      </c>
      <c r="E14" s="458" t="s">
        <v>971</v>
      </c>
      <c r="F14" s="458" t="s">
        <v>967</v>
      </c>
      <c r="G14" s="458" t="s">
        <v>976</v>
      </c>
      <c r="H14" s="459">
        <v>5169285.47</v>
      </c>
      <c r="I14" s="460">
        <v>60.594600604899291</v>
      </c>
      <c r="J14" s="461">
        <v>1.6385438476444136E-2</v>
      </c>
      <c r="K14" s="461">
        <v>1.6385438476444358E-2</v>
      </c>
      <c r="L14" s="461">
        <v>-0.15085358952457606</v>
      </c>
      <c r="M14" s="302"/>
      <c r="N14" s="302"/>
      <c r="O14" s="302"/>
      <c r="P14" s="168"/>
      <c r="Q14" s="201"/>
      <c r="R14" s="77"/>
      <c r="S14" s="77"/>
    </row>
    <row r="15" spans="1:19" ht="12.75" customHeight="1">
      <c r="A15" s="114" t="s">
        <v>986</v>
      </c>
      <c r="B15" s="462" t="s">
        <v>987</v>
      </c>
      <c r="C15" s="463" t="s">
        <v>988</v>
      </c>
      <c r="D15" s="463" t="s">
        <v>95</v>
      </c>
      <c r="E15" s="115" t="s">
        <v>979</v>
      </c>
      <c r="F15" s="115" t="s">
        <v>967</v>
      </c>
      <c r="G15" s="115" t="s">
        <v>976</v>
      </c>
      <c r="H15" s="459">
        <v>27987219.68</v>
      </c>
      <c r="I15" s="460">
        <v>112.85538950073821</v>
      </c>
      <c r="J15" s="461">
        <v>-0.49237367481278815</v>
      </c>
      <c r="K15" s="461">
        <v>5.3040857873720704E-4</v>
      </c>
      <c r="L15" s="461">
        <v>3.1543885227336421E-3</v>
      </c>
      <c r="M15" s="302"/>
      <c r="N15" s="302"/>
      <c r="O15" s="302"/>
      <c r="P15" s="168"/>
      <c r="Q15" s="201"/>
      <c r="R15" s="77"/>
      <c r="S15" s="77"/>
    </row>
    <row r="16" spans="1:19" s="273" customFormat="1" ht="12.75" customHeight="1">
      <c r="A16" s="114" t="s">
        <v>989</v>
      </c>
      <c r="B16" s="462">
        <v>56499633647</v>
      </c>
      <c r="C16" s="463" t="s">
        <v>990</v>
      </c>
      <c r="D16" s="463" t="s">
        <v>120</v>
      </c>
      <c r="E16" s="115" t="s">
        <v>979</v>
      </c>
      <c r="F16" s="115" t="s">
        <v>967</v>
      </c>
      <c r="G16" s="115" t="s">
        <v>972</v>
      </c>
      <c r="H16" s="459">
        <v>1629524153.76</v>
      </c>
      <c r="I16" s="460">
        <v>954.59546059511706</v>
      </c>
      <c r="J16" s="461">
        <v>-5.6714327391845787E-3</v>
      </c>
      <c r="K16" s="461">
        <v>-1.2433841897191433E-3</v>
      </c>
      <c r="L16" s="461">
        <v>-1.1145905885511787E-2</v>
      </c>
      <c r="M16" s="302"/>
      <c r="N16" s="302"/>
      <c r="O16" s="302"/>
      <c r="P16" s="168"/>
      <c r="Q16" s="201"/>
      <c r="R16" s="77"/>
      <c r="S16" s="77"/>
    </row>
    <row r="17" spans="1:19" s="273" customFormat="1" ht="12.75" customHeight="1">
      <c r="A17" s="114" t="s">
        <v>991</v>
      </c>
      <c r="B17" s="462">
        <v>29300390100</v>
      </c>
      <c r="C17" s="463" t="s">
        <v>992</v>
      </c>
      <c r="D17" s="463" t="s">
        <v>120</v>
      </c>
      <c r="E17" s="115" t="s">
        <v>971</v>
      </c>
      <c r="F17" s="115" t="s">
        <v>967</v>
      </c>
      <c r="G17" s="115" t="s">
        <v>972</v>
      </c>
      <c r="H17" s="459">
        <v>105513375.56</v>
      </c>
      <c r="I17" s="460">
        <v>597.85319005953386</v>
      </c>
      <c r="J17" s="461">
        <v>2.1382973570404529E-2</v>
      </c>
      <c r="K17" s="461">
        <v>2.7087757912146682E-2</v>
      </c>
      <c r="L17" s="461">
        <v>-4.8558138970809739E-2</v>
      </c>
      <c r="M17" s="302"/>
      <c r="N17" s="302"/>
      <c r="O17" s="302"/>
      <c r="P17" s="168"/>
      <c r="Q17" s="201"/>
      <c r="R17" s="77"/>
      <c r="S17" s="77"/>
    </row>
    <row r="18" spans="1:19" s="273" customFormat="1" ht="12.75" customHeight="1">
      <c r="A18" s="114" t="s">
        <v>993</v>
      </c>
      <c r="B18" s="462" t="s">
        <v>994</v>
      </c>
      <c r="C18" s="463" t="s">
        <v>1214</v>
      </c>
      <c r="D18" s="463" t="s">
        <v>120</v>
      </c>
      <c r="E18" s="115" t="s">
        <v>995</v>
      </c>
      <c r="F18" s="115"/>
      <c r="G18" s="115" t="s">
        <v>972</v>
      </c>
      <c r="H18" s="459">
        <v>44073332.289999999</v>
      </c>
      <c r="I18" s="460">
        <v>742.49920051332106</v>
      </c>
      <c r="J18" s="461">
        <v>-3.5986216006671512E-3</v>
      </c>
      <c r="K18" s="461">
        <v>-7.7325882204115626E-4</v>
      </c>
      <c r="L18" s="461">
        <v>-3.0570306611703124E-2</v>
      </c>
      <c r="M18" s="302"/>
      <c r="N18" s="302"/>
      <c r="O18" s="302"/>
      <c r="P18" s="168"/>
      <c r="Q18" s="201"/>
      <c r="R18" s="77"/>
      <c r="S18" s="77"/>
    </row>
    <row r="19" spans="1:19" s="273" customFormat="1" ht="12.75" customHeight="1">
      <c r="A19" s="114" t="s">
        <v>996</v>
      </c>
      <c r="B19" s="462">
        <v>96069213114</v>
      </c>
      <c r="C19" s="463" t="s">
        <v>997</v>
      </c>
      <c r="D19" s="463" t="s">
        <v>120</v>
      </c>
      <c r="E19" s="115" t="s">
        <v>979</v>
      </c>
      <c r="F19" s="115" t="s">
        <v>967</v>
      </c>
      <c r="G19" s="115" t="s">
        <v>976</v>
      </c>
      <c r="H19" s="459">
        <v>378624869.91000003</v>
      </c>
      <c r="I19" s="460">
        <v>152.73388326221493</v>
      </c>
      <c r="J19" s="461">
        <v>-3.6552445700623104E-2</v>
      </c>
      <c r="K19" s="461">
        <v>-7.8812999081434576E-4</v>
      </c>
      <c r="L19" s="461">
        <v>3.1513656552517588E-4</v>
      </c>
      <c r="M19" s="302"/>
      <c r="N19" s="302"/>
      <c r="O19" s="302"/>
      <c r="P19" s="168"/>
      <c r="Q19" s="201"/>
      <c r="R19" s="77"/>
      <c r="S19" s="77"/>
    </row>
    <row r="20" spans="1:19" ht="12.75" customHeight="1">
      <c r="A20" s="137" t="s">
        <v>998</v>
      </c>
      <c r="B20" s="462">
        <v>15448763136</v>
      </c>
      <c r="C20" s="463" t="s">
        <v>999</v>
      </c>
      <c r="D20" s="463" t="s">
        <v>120</v>
      </c>
      <c r="E20" s="115" t="s">
        <v>979</v>
      </c>
      <c r="F20" s="115" t="s">
        <v>967</v>
      </c>
      <c r="G20" s="115" t="s">
        <v>976</v>
      </c>
      <c r="H20" s="459">
        <v>352922406.64999998</v>
      </c>
      <c r="I20" s="460">
        <v>891.05864106054059</v>
      </c>
      <c r="J20" s="461">
        <v>1.1710909887965526E-2</v>
      </c>
      <c r="K20" s="461">
        <v>3.0866928091364265E-3</v>
      </c>
      <c r="L20" s="461">
        <v>2.9061708191493674E-2</v>
      </c>
      <c r="M20" s="302"/>
      <c r="N20" s="302"/>
      <c r="O20" s="302"/>
      <c r="P20" s="168"/>
      <c r="Q20" s="201"/>
      <c r="R20" s="77"/>
      <c r="S20" s="77"/>
    </row>
    <row r="21" spans="1:19" ht="12.75" customHeight="1">
      <c r="A21" s="471" t="s">
        <v>1000</v>
      </c>
      <c r="B21" s="462">
        <v>87578146923</v>
      </c>
      <c r="C21" s="463" t="s">
        <v>1001</v>
      </c>
      <c r="D21" s="463" t="s">
        <v>120</v>
      </c>
      <c r="E21" s="115" t="s">
        <v>995</v>
      </c>
      <c r="F21" s="115" t="s">
        <v>967</v>
      </c>
      <c r="G21" s="115" t="s">
        <v>972</v>
      </c>
      <c r="H21" s="459">
        <v>6150876.9900000002</v>
      </c>
      <c r="I21" s="460">
        <v>817.43148428963866</v>
      </c>
      <c r="J21" s="461">
        <v>5.50665764783691E-2</v>
      </c>
      <c r="K21" s="461">
        <v>2.545427838024561E-2</v>
      </c>
      <c r="L21" s="461">
        <v>4.5026392291755979E-3</v>
      </c>
      <c r="M21" s="302"/>
      <c r="N21" s="302"/>
      <c r="O21" s="302"/>
      <c r="P21" s="168"/>
      <c r="Q21" s="201"/>
      <c r="R21" s="77"/>
      <c r="S21" s="77"/>
    </row>
    <row r="22" spans="1:19" s="273" customFormat="1" ht="12.75" customHeight="1">
      <c r="A22" s="471" t="s">
        <v>1002</v>
      </c>
      <c r="B22" s="462">
        <v>67470870226</v>
      </c>
      <c r="C22" s="463" t="s">
        <v>1003</v>
      </c>
      <c r="D22" s="463" t="s">
        <v>120</v>
      </c>
      <c r="E22" s="115" t="s">
        <v>995</v>
      </c>
      <c r="F22" s="115" t="s">
        <v>967</v>
      </c>
      <c r="G22" s="115" t="s">
        <v>972</v>
      </c>
      <c r="H22" s="459">
        <v>8236792.9299999997</v>
      </c>
      <c r="I22" s="460">
        <v>816.64053754441852</v>
      </c>
      <c r="J22" s="461">
        <v>3.6704314407395078E-2</v>
      </c>
      <c r="K22" s="461">
        <v>1.550911912150732E-2</v>
      </c>
      <c r="L22" s="461">
        <v>4.3023562119550718E-3</v>
      </c>
      <c r="M22" s="302"/>
      <c r="N22" s="302"/>
      <c r="O22" s="302"/>
      <c r="P22" s="168"/>
      <c r="Q22" s="201"/>
      <c r="R22" s="77"/>
      <c r="S22" s="77"/>
    </row>
    <row r="23" spans="1:19" ht="12.75" customHeight="1">
      <c r="A23" s="114" t="s">
        <v>1004</v>
      </c>
      <c r="B23" s="462" t="s">
        <v>1005</v>
      </c>
      <c r="C23" s="463" t="s">
        <v>1006</v>
      </c>
      <c r="D23" s="463" t="s">
        <v>120</v>
      </c>
      <c r="E23" s="115" t="s">
        <v>995</v>
      </c>
      <c r="F23" s="115" t="s">
        <v>967</v>
      </c>
      <c r="G23" s="115" t="s">
        <v>972</v>
      </c>
      <c r="H23" s="459">
        <v>9057974.1699999999</v>
      </c>
      <c r="I23" s="460">
        <v>805.80826348855976</v>
      </c>
      <c r="J23" s="461">
        <v>2.1562396723913135E-3</v>
      </c>
      <c r="K23" s="461">
        <v>5.2653226509018491E-3</v>
      </c>
      <c r="L23" s="461">
        <v>-6.7537555171927055E-3</v>
      </c>
      <c r="M23" s="302"/>
      <c r="N23" s="302"/>
      <c r="O23" s="302"/>
      <c r="P23" s="168"/>
      <c r="Q23" s="201"/>
      <c r="R23" s="77"/>
      <c r="S23" s="77"/>
    </row>
    <row r="24" spans="1:19" ht="12.75" customHeight="1">
      <c r="A24" s="471" t="s">
        <v>1226</v>
      </c>
      <c r="B24" s="462">
        <v>66973781540</v>
      </c>
      <c r="C24" s="463" t="s">
        <v>1056</v>
      </c>
      <c r="D24" s="463" t="s">
        <v>1196</v>
      </c>
      <c r="E24" s="115" t="s">
        <v>975</v>
      </c>
      <c r="F24" s="115" t="s">
        <v>967</v>
      </c>
      <c r="G24" s="115" t="s">
        <v>976</v>
      </c>
      <c r="H24" s="459">
        <v>8704617.7946000006</v>
      </c>
      <c r="I24" s="460">
        <v>122.28327223562883</v>
      </c>
      <c r="J24" s="461">
        <v>2.8530920870320386E-2</v>
      </c>
      <c r="K24" s="461">
        <v>2.8530920870320386E-2</v>
      </c>
      <c r="L24" s="461">
        <v>-8.3644048071285559E-2</v>
      </c>
      <c r="M24" s="302"/>
      <c r="N24" s="302"/>
      <c r="O24" s="302"/>
      <c r="P24" s="168"/>
      <c r="Q24" s="201"/>
      <c r="R24" s="77"/>
      <c r="S24" s="77"/>
    </row>
    <row r="25" spans="1:19" ht="12.75" customHeight="1">
      <c r="A25" s="114" t="s">
        <v>1227</v>
      </c>
      <c r="B25" s="195">
        <v>16642777540</v>
      </c>
      <c r="C25" s="457" t="s">
        <v>1057</v>
      </c>
      <c r="D25" s="463" t="s">
        <v>1196</v>
      </c>
      <c r="E25" s="115" t="s">
        <v>971</v>
      </c>
      <c r="F25" s="115" t="s">
        <v>967</v>
      </c>
      <c r="G25" s="115" t="s">
        <v>972</v>
      </c>
      <c r="H25" s="464">
        <v>6188918.0300000003</v>
      </c>
      <c r="I25" s="465">
        <v>673.92745513150669</v>
      </c>
      <c r="J25" s="461">
        <v>1.947356695620539E-2</v>
      </c>
      <c r="K25" s="461">
        <v>1.6642574739802685E-2</v>
      </c>
      <c r="L25" s="461">
        <v>-8.7397351032308057E-2</v>
      </c>
      <c r="M25" s="302"/>
      <c r="N25" s="302"/>
      <c r="O25" s="302"/>
      <c r="P25" s="168"/>
      <c r="Q25" s="201"/>
      <c r="R25" s="77"/>
      <c r="S25" s="77"/>
    </row>
    <row r="26" spans="1:19" ht="12.75" customHeight="1">
      <c r="A26" s="466" t="s">
        <v>1228</v>
      </c>
      <c r="B26" s="467">
        <v>30082084002</v>
      </c>
      <c r="C26" s="1006" t="s">
        <v>1058</v>
      </c>
      <c r="D26" s="463" t="s">
        <v>1196</v>
      </c>
      <c r="E26" s="458" t="s">
        <v>995</v>
      </c>
      <c r="F26" s="458" t="s">
        <v>967</v>
      </c>
      <c r="G26" s="458" t="s">
        <v>976</v>
      </c>
      <c r="H26" s="116">
        <v>6049539.8899999997</v>
      </c>
      <c r="I26" s="117">
        <v>6.7762163798003758</v>
      </c>
      <c r="J26" s="461">
        <v>-3.6918780595308287E-2</v>
      </c>
      <c r="K26" s="461">
        <v>1.4815945302557143E-2</v>
      </c>
      <c r="L26" s="461">
        <v>-0.23895356999648421</v>
      </c>
      <c r="M26" s="302"/>
      <c r="N26" s="302"/>
      <c r="O26" s="302"/>
      <c r="P26" s="168"/>
      <c r="Q26" s="201"/>
      <c r="R26" s="77"/>
      <c r="S26" s="77"/>
    </row>
    <row r="27" spans="1:19" ht="12.75" customHeight="1">
      <c r="A27" s="114" t="s">
        <v>1229</v>
      </c>
      <c r="B27" s="195">
        <v>44832307529</v>
      </c>
      <c r="C27" s="457" t="s">
        <v>1059</v>
      </c>
      <c r="D27" s="463" t="s">
        <v>1196</v>
      </c>
      <c r="E27" s="115" t="s">
        <v>971</v>
      </c>
      <c r="F27" s="115" t="s">
        <v>967</v>
      </c>
      <c r="G27" s="115" t="s">
        <v>972</v>
      </c>
      <c r="H27" s="459">
        <v>16245657.859999999</v>
      </c>
      <c r="I27" s="460">
        <v>867.83871663577031</v>
      </c>
      <c r="J27" s="461">
        <v>3.0375387542692422E-2</v>
      </c>
      <c r="K27" s="461">
        <v>2.924726480628892E-2</v>
      </c>
      <c r="L27" s="461">
        <v>-0.16231250297418065</v>
      </c>
      <c r="M27" s="302"/>
      <c r="N27" s="302"/>
      <c r="O27" s="302"/>
      <c r="P27" s="168"/>
      <c r="Q27" s="201"/>
      <c r="R27" s="77"/>
      <c r="S27" s="77"/>
    </row>
    <row r="28" spans="1:19" ht="12.75" customHeight="1">
      <c r="A28" s="137" t="s">
        <v>1362</v>
      </c>
      <c r="B28" s="195" t="s">
        <v>1147</v>
      </c>
      <c r="C28" s="457" t="s">
        <v>1148</v>
      </c>
      <c r="D28" s="463" t="s">
        <v>1196</v>
      </c>
      <c r="E28" s="115" t="s">
        <v>979</v>
      </c>
      <c r="F28" s="115" t="s">
        <v>967</v>
      </c>
      <c r="G28" s="115" t="s">
        <v>976</v>
      </c>
      <c r="H28" s="459">
        <v>9049816.2899999991</v>
      </c>
      <c r="I28" s="460">
        <v>1016.1649171002007</v>
      </c>
      <c r="J28" s="461">
        <v>5.1164772098033495E-4</v>
      </c>
      <c r="K28" s="461">
        <v>5.1164772098033495E-4</v>
      </c>
      <c r="L28" s="461">
        <v>2.4169693010200888E-3</v>
      </c>
      <c r="M28" s="302"/>
      <c r="N28" s="302"/>
      <c r="O28" s="302"/>
      <c r="P28" s="168"/>
      <c r="Q28" s="201"/>
      <c r="R28" s="77"/>
      <c r="S28" s="77"/>
    </row>
    <row r="29" spans="1:19" ht="12.75" customHeight="1">
      <c r="A29" s="114" t="s">
        <v>1230</v>
      </c>
      <c r="B29" s="195">
        <v>30290598804</v>
      </c>
      <c r="C29" s="457" t="s">
        <v>1060</v>
      </c>
      <c r="D29" s="463" t="s">
        <v>1196</v>
      </c>
      <c r="E29" s="115" t="s">
        <v>971</v>
      </c>
      <c r="F29" s="115" t="s">
        <v>967</v>
      </c>
      <c r="G29" s="115" t="s">
        <v>976</v>
      </c>
      <c r="H29" s="459">
        <v>28917100.370000001</v>
      </c>
      <c r="I29" s="460">
        <v>5.5538037440744397</v>
      </c>
      <c r="J29" s="461">
        <v>9.8952173839774726E-3</v>
      </c>
      <c r="K29" s="461">
        <v>3.5407542580008222E-3</v>
      </c>
      <c r="L29" s="461">
        <v>-0.22817567931306582</v>
      </c>
      <c r="M29" s="302"/>
      <c r="N29" s="302"/>
      <c r="O29" s="302"/>
      <c r="P29" s="168"/>
      <c r="Q29" s="201"/>
      <c r="R29" s="77"/>
      <c r="S29" s="77"/>
    </row>
    <row r="30" spans="1:19" s="273" customFormat="1" ht="12.75" customHeight="1">
      <c r="A30" s="114" t="s">
        <v>1231</v>
      </c>
      <c r="B30" s="195">
        <v>10423796399</v>
      </c>
      <c r="C30" s="457" t="s">
        <v>1061</v>
      </c>
      <c r="D30" s="463" t="s">
        <v>1196</v>
      </c>
      <c r="E30" s="115" t="s">
        <v>979</v>
      </c>
      <c r="F30" s="115" t="s">
        <v>967</v>
      </c>
      <c r="G30" s="115" t="s">
        <v>976</v>
      </c>
      <c r="H30" s="459">
        <v>68939748.329999998</v>
      </c>
      <c r="I30" s="460">
        <v>1415.02456793548</v>
      </c>
      <c r="J30" s="461">
        <v>-1.3148956658339594E-2</v>
      </c>
      <c r="K30" s="461">
        <v>1.5468822322100007E-3</v>
      </c>
      <c r="L30" s="461">
        <v>6.35465135073221E-3</v>
      </c>
      <c r="M30" s="302"/>
      <c r="N30" s="302"/>
      <c r="O30" s="302"/>
      <c r="P30" s="168"/>
      <c r="Q30" s="201"/>
      <c r="R30" s="77"/>
      <c r="S30" s="77"/>
    </row>
    <row r="31" spans="1:19" ht="12.75" customHeight="1">
      <c r="A31" s="114" t="s">
        <v>1232</v>
      </c>
      <c r="B31" s="195">
        <v>86292133603</v>
      </c>
      <c r="C31" s="457" t="s">
        <v>1062</v>
      </c>
      <c r="D31" s="463" t="s">
        <v>1196</v>
      </c>
      <c r="E31" s="115" t="s">
        <v>995</v>
      </c>
      <c r="F31" s="115" t="s">
        <v>967</v>
      </c>
      <c r="G31" s="115" t="s">
        <v>976</v>
      </c>
      <c r="H31" s="459">
        <v>11620276.26</v>
      </c>
      <c r="I31" s="460">
        <v>17.820850455450259</v>
      </c>
      <c r="J31" s="461">
        <v>6.2372836331906933E-2</v>
      </c>
      <c r="K31" s="461">
        <v>4.8489527269489408E-2</v>
      </c>
      <c r="L31" s="461">
        <v>2.1349875369364391E-2</v>
      </c>
      <c r="M31" s="302"/>
      <c r="N31" s="302"/>
      <c r="O31" s="302"/>
      <c r="P31" s="168"/>
      <c r="Q31" s="201"/>
      <c r="R31" s="77"/>
      <c r="S31" s="77"/>
    </row>
    <row r="32" spans="1:19" ht="12.75" customHeight="1">
      <c r="A32" s="114" t="s">
        <v>1233</v>
      </c>
      <c r="B32" s="195" t="s">
        <v>1063</v>
      </c>
      <c r="C32" s="457" t="s">
        <v>1064</v>
      </c>
      <c r="D32" s="457" t="s">
        <v>1196</v>
      </c>
      <c r="E32" s="115" t="s">
        <v>971</v>
      </c>
      <c r="F32" s="115" t="s">
        <v>967</v>
      </c>
      <c r="G32" s="115" t="s">
        <v>976</v>
      </c>
      <c r="H32" s="459">
        <v>54017544.700000003</v>
      </c>
      <c r="I32" s="460">
        <v>18.177616019918869</v>
      </c>
      <c r="J32" s="461">
        <v>1.5342643289834479E-2</v>
      </c>
      <c r="K32" s="461">
        <v>1.9950986202633691E-2</v>
      </c>
      <c r="L32" s="461">
        <v>-0.14448899069022292</v>
      </c>
      <c r="M32" s="302"/>
      <c r="N32" s="302"/>
      <c r="O32" s="302"/>
      <c r="P32" s="168"/>
      <c r="Q32" s="201"/>
      <c r="R32" s="77"/>
      <c r="S32" s="77"/>
    </row>
    <row r="33" spans="1:19" ht="12.75" customHeight="1">
      <c r="A33" s="471" t="s">
        <v>1007</v>
      </c>
      <c r="B33" s="195">
        <v>84300431782</v>
      </c>
      <c r="C33" s="457" t="s">
        <v>1008</v>
      </c>
      <c r="D33" s="457" t="s">
        <v>159</v>
      </c>
      <c r="E33" s="115" t="s">
        <v>971</v>
      </c>
      <c r="F33" s="115" t="s">
        <v>967</v>
      </c>
      <c r="G33" s="115" t="s">
        <v>976</v>
      </c>
      <c r="H33" s="459">
        <v>23400435.8497</v>
      </c>
      <c r="I33" s="460">
        <v>103.06482045878917</v>
      </c>
      <c r="J33" s="461">
        <v>2.6906488420360031E-2</v>
      </c>
      <c r="K33" s="461">
        <v>3.9912571135987562E-2</v>
      </c>
      <c r="L33" s="461">
        <v>-0.13058050193733939</v>
      </c>
      <c r="M33" s="302"/>
      <c r="N33" s="302"/>
      <c r="O33" s="302"/>
      <c r="P33" s="168"/>
      <c r="Q33" s="201"/>
      <c r="R33" s="77"/>
      <c r="S33" s="77"/>
    </row>
    <row r="34" spans="1:19" ht="12.75" customHeight="1">
      <c r="A34" s="471" t="s">
        <v>1009</v>
      </c>
      <c r="B34" s="195" t="s">
        <v>1010</v>
      </c>
      <c r="C34" s="457" t="s">
        <v>1011</v>
      </c>
      <c r="D34" s="457" t="s">
        <v>159</v>
      </c>
      <c r="E34" s="115" t="s">
        <v>971</v>
      </c>
      <c r="F34" s="115" t="s">
        <v>967</v>
      </c>
      <c r="G34" s="115" t="s">
        <v>1012</v>
      </c>
      <c r="H34" s="459">
        <v>5617702.3669999996</v>
      </c>
      <c r="I34" s="460">
        <v>137.68812172449336</v>
      </c>
      <c r="J34" s="461">
        <v>1.2568624302373932E-2</v>
      </c>
      <c r="K34" s="461">
        <v>1.9987534581786814E-2</v>
      </c>
      <c r="L34" s="461">
        <v>3.5632553920325272E-2</v>
      </c>
      <c r="M34" s="302"/>
      <c r="N34" s="302"/>
      <c r="O34" s="302"/>
      <c r="P34" s="168"/>
      <c r="Q34" s="201"/>
      <c r="R34" s="77"/>
      <c r="S34" s="77"/>
    </row>
    <row r="35" spans="1:19" ht="12.75" customHeight="1">
      <c r="A35" s="114" t="s">
        <v>1285</v>
      </c>
      <c r="B35" s="195" t="s">
        <v>1013</v>
      </c>
      <c r="C35" s="457" t="s">
        <v>1014</v>
      </c>
      <c r="D35" s="457" t="s">
        <v>1015</v>
      </c>
      <c r="E35" s="115" t="s">
        <v>975</v>
      </c>
      <c r="F35" s="115" t="s">
        <v>967</v>
      </c>
      <c r="G35" s="115" t="s">
        <v>972</v>
      </c>
      <c r="H35" s="459">
        <v>46121253.020000003</v>
      </c>
      <c r="I35" s="460">
        <v>794.16465148843429</v>
      </c>
      <c r="J35" s="461">
        <v>-1.9738541602576376E-4</v>
      </c>
      <c r="K35" s="461">
        <v>3.5854215099111464E-3</v>
      </c>
      <c r="L35" s="461">
        <v>9.149463882381248E-3</v>
      </c>
      <c r="M35" s="302"/>
      <c r="N35" s="302"/>
      <c r="O35" s="302"/>
      <c r="P35" s="168"/>
      <c r="Q35" s="201"/>
      <c r="R35" s="77"/>
      <c r="S35" s="77"/>
    </row>
    <row r="36" spans="1:19" ht="12.75" customHeight="1">
      <c r="A36" s="137" t="s">
        <v>1016</v>
      </c>
      <c r="B36" s="195">
        <v>80921653541</v>
      </c>
      <c r="C36" s="457" t="s">
        <v>1017</v>
      </c>
      <c r="D36" s="457" t="s">
        <v>1015</v>
      </c>
      <c r="E36" s="468" t="s">
        <v>971</v>
      </c>
      <c r="F36" s="468" t="s">
        <v>967</v>
      </c>
      <c r="G36" s="468" t="s">
        <v>976</v>
      </c>
      <c r="H36" s="459">
        <v>24611699.5</v>
      </c>
      <c r="I36" s="460">
        <v>119.12800069397893</v>
      </c>
      <c r="J36" s="461">
        <v>3.0034584004999809E-2</v>
      </c>
      <c r="K36" s="461">
        <v>2.8488814035340759E-2</v>
      </c>
      <c r="L36" s="461">
        <v>-3.6840883178734796E-2</v>
      </c>
      <c r="M36" s="302"/>
      <c r="N36" s="302"/>
      <c r="O36" s="302"/>
      <c r="P36" s="168"/>
      <c r="Q36" s="201"/>
      <c r="R36" s="77"/>
      <c r="S36" s="77"/>
    </row>
    <row r="37" spans="1:19" ht="12.75" customHeight="1">
      <c r="A37" s="114" t="s">
        <v>1018</v>
      </c>
      <c r="B37" s="195">
        <v>43449016606</v>
      </c>
      <c r="C37" s="457" t="s">
        <v>1019</v>
      </c>
      <c r="D37" s="457" t="s">
        <v>1015</v>
      </c>
      <c r="E37" s="468" t="s">
        <v>975</v>
      </c>
      <c r="F37" s="468" t="s">
        <v>967</v>
      </c>
      <c r="G37" s="468" t="s">
        <v>976</v>
      </c>
      <c r="H37" s="464">
        <v>75327588.670000002</v>
      </c>
      <c r="I37" s="465">
        <v>110.8117666502943</v>
      </c>
      <c r="J37" s="461">
        <v>1.5761384209663998E-2</v>
      </c>
      <c r="K37" s="461">
        <v>1.908840097086606E-2</v>
      </c>
      <c r="L37" s="461">
        <v>-5.2577001722854844E-2</v>
      </c>
      <c r="M37" s="302"/>
      <c r="N37" s="302"/>
      <c r="O37" s="302"/>
      <c r="P37" s="168"/>
      <c r="Q37" s="201"/>
      <c r="R37" s="77"/>
      <c r="S37" s="77"/>
    </row>
    <row r="38" spans="1:19" ht="12.75" customHeight="1">
      <c r="A38" s="114" t="s">
        <v>1020</v>
      </c>
      <c r="B38" s="195">
        <v>70498146370</v>
      </c>
      <c r="C38" s="457" t="s">
        <v>1021</v>
      </c>
      <c r="D38" s="457" t="s">
        <v>1015</v>
      </c>
      <c r="E38" s="468" t="s">
        <v>979</v>
      </c>
      <c r="F38" s="468" t="s">
        <v>967</v>
      </c>
      <c r="G38" s="468" t="s">
        <v>972</v>
      </c>
      <c r="H38" s="464">
        <v>34686956.100000001</v>
      </c>
      <c r="I38" s="465">
        <v>802.05082437897215</v>
      </c>
      <c r="J38" s="461">
        <v>4.4320693648804532E-2</v>
      </c>
      <c r="K38" s="461">
        <v>-3.7497219972881801E-4</v>
      </c>
      <c r="L38" s="461">
        <v>-8.2826487083786926E-4</v>
      </c>
      <c r="M38" s="302"/>
      <c r="N38" s="302"/>
      <c r="O38" s="302"/>
      <c r="P38" s="168"/>
      <c r="Q38" s="201"/>
      <c r="R38" s="77"/>
      <c r="S38" s="77"/>
    </row>
    <row r="39" spans="1:19" ht="12.75" customHeight="1">
      <c r="A39" s="137" t="s">
        <v>1022</v>
      </c>
      <c r="B39" s="195" t="s">
        <v>1023</v>
      </c>
      <c r="C39" s="457" t="s">
        <v>1024</v>
      </c>
      <c r="D39" s="457" t="s">
        <v>1015</v>
      </c>
      <c r="E39" s="115" t="s">
        <v>979</v>
      </c>
      <c r="F39" s="115" t="s">
        <v>967</v>
      </c>
      <c r="G39" s="115" t="s">
        <v>976</v>
      </c>
      <c r="H39" s="459">
        <v>292338430.66000003</v>
      </c>
      <c r="I39" s="460">
        <v>144.64001630063834</v>
      </c>
      <c r="J39" s="461">
        <v>-6.832962640007767E-3</v>
      </c>
      <c r="K39" s="461">
        <v>1.3596607447974307E-4</v>
      </c>
      <c r="L39" s="461">
        <v>2.0857493825607865E-3</v>
      </c>
      <c r="M39" s="302"/>
      <c r="N39" s="302"/>
      <c r="O39" s="302"/>
      <c r="P39" s="168"/>
      <c r="Q39" s="201"/>
      <c r="R39" s="77"/>
      <c r="S39" s="77"/>
    </row>
    <row r="40" spans="1:19" s="273" customFormat="1" ht="12.75" customHeight="1">
      <c r="A40" s="137" t="s">
        <v>1025</v>
      </c>
      <c r="B40" s="195" t="s">
        <v>1026</v>
      </c>
      <c r="C40" s="457" t="s">
        <v>1027</v>
      </c>
      <c r="D40" s="457" t="s">
        <v>1015</v>
      </c>
      <c r="E40" s="115" t="s">
        <v>979</v>
      </c>
      <c r="F40" s="115" t="s">
        <v>967</v>
      </c>
      <c r="G40" s="115" t="s">
        <v>972</v>
      </c>
      <c r="H40" s="459">
        <v>389629399.17000002</v>
      </c>
      <c r="I40" s="460">
        <v>1290.2482226659276</v>
      </c>
      <c r="J40" s="461">
        <v>-1.1018308441218316E-2</v>
      </c>
      <c r="K40" s="461">
        <v>-3.3872925026806611E-3</v>
      </c>
      <c r="L40" s="461">
        <v>-2.4556458847601936E-2</v>
      </c>
      <c r="M40" s="302"/>
      <c r="N40" s="302"/>
      <c r="O40" s="302"/>
      <c r="P40" s="168"/>
      <c r="Q40" s="201"/>
      <c r="R40" s="77"/>
      <c r="S40" s="77"/>
    </row>
    <row r="41" spans="1:19" s="273" customFormat="1" ht="12.75" customHeight="1">
      <c r="A41" s="137" t="s">
        <v>1028</v>
      </c>
      <c r="B41" s="195">
        <v>23186371200</v>
      </c>
      <c r="C41" s="457" t="s">
        <v>1029</v>
      </c>
      <c r="D41" s="457" t="s">
        <v>1030</v>
      </c>
      <c r="E41" s="115" t="s">
        <v>975</v>
      </c>
      <c r="F41" s="115" t="s">
        <v>967</v>
      </c>
      <c r="G41" s="115" t="s">
        <v>976</v>
      </c>
      <c r="H41" s="459">
        <v>0</v>
      </c>
      <c r="I41" s="460">
        <v>0</v>
      </c>
      <c r="J41" s="461" t="s">
        <v>967</v>
      </c>
      <c r="K41" s="461" t="s">
        <v>967</v>
      </c>
      <c r="L41" s="461" t="s">
        <v>967</v>
      </c>
      <c r="M41" s="302"/>
      <c r="N41" s="302"/>
      <c r="O41" s="302"/>
      <c r="P41" s="168"/>
      <c r="Q41" s="201"/>
      <c r="R41" s="77"/>
      <c r="S41" s="77"/>
    </row>
    <row r="42" spans="1:19" ht="12.75" customHeight="1">
      <c r="A42" s="114" t="s">
        <v>1031</v>
      </c>
      <c r="B42" s="195">
        <v>43831181643</v>
      </c>
      <c r="C42" s="457" t="s">
        <v>1032</v>
      </c>
      <c r="D42" s="457" t="s">
        <v>1030</v>
      </c>
      <c r="E42" s="115" t="s">
        <v>982</v>
      </c>
      <c r="F42" s="115" t="s">
        <v>967</v>
      </c>
      <c r="G42" s="115" t="s">
        <v>976</v>
      </c>
      <c r="H42" s="116">
        <v>0</v>
      </c>
      <c r="I42" s="117">
        <v>0</v>
      </c>
      <c r="J42" s="461" t="s">
        <v>967</v>
      </c>
      <c r="K42" s="461" t="s">
        <v>967</v>
      </c>
      <c r="L42" s="461" t="s">
        <v>967</v>
      </c>
      <c r="M42" s="302"/>
      <c r="N42" s="302"/>
      <c r="O42" s="302"/>
      <c r="P42" s="168"/>
      <c r="Q42" s="201"/>
      <c r="R42" s="77"/>
      <c r="S42" s="77"/>
    </row>
    <row r="43" spans="1:19" ht="12.75" customHeight="1">
      <c r="A43" s="114" t="s">
        <v>1033</v>
      </c>
      <c r="B43" s="195">
        <v>12203685741</v>
      </c>
      <c r="C43" s="457" t="s">
        <v>1034</v>
      </c>
      <c r="D43" s="457" t="s">
        <v>1030</v>
      </c>
      <c r="E43" s="115" t="s">
        <v>971</v>
      </c>
      <c r="F43" s="115" t="s">
        <v>967</v>
      </c>
      <c r="G43" s="115" t="s">
        <v>976</v>
      </c>
      <c r="H43" s="116">
        <v>0</v>
      </c>
      <c r="I43" s="117">
        <v>0</v>
      </c>
      <c r="J43" s="461" t="s">
        <v>967</v>
      </c>
      <c r="K43" s="461" t="s">
        <v>967</v>
      </c>
      <c r="L43" s="461" t="s">
        <v>967</v>
      </c>
      <c r="M43" s="302"/>
      <c r="N43" s="302"/>
      <c r="O43" s="302"/>
      <c r="P43" s="168"/>
      <c r="Q43" s="201"/>
      <c r="R43" s="77"/>
      <c r="S43" s="77"/>
    </row>
    <row r="44" spans="1:19" ht="12.75" customHeight="1">
      <c r="A44" s="114" t="s">
        <v>1035</v>
      </c>
      <c r="B44" s="195">
        <v>99792542550</v>
      </c>
      <c r="C44" s="457" t="s">
        <v>1036</v>
      </c>
      <c r="D44" s="457" t="s">
        <v>129</v>
      </c>
      <c r="E44" s="115" t="s">
        <v>975</v>
      </c>
      <c r="F44" s="115" t="s">
        <v>131</v>
      </c>
      <c r="G44" s="115" t="s">
        <v>972</v>
      </c>
      <c r="H44" s="116">
        <v>69235111.235799998</v>
      </c>
      <c r="I44" s="117">
        <v>119.07170000000001</v>
      </c>
      <c r="J44" s="461">
        <v>3.7052907388821721E-2</v>
      </c>
      <c r="K44" s="461">
        <v>1.9374531526002547E-2</v>
      </c>
      <c r="L44" s="461">
        <v>-6.6543105750735965E-3</v>
      </c>
      <c r="M44" s="302"/>
      <c r="N44" s="302"/>
      <c r="O44" s="302"/>
      <c r="P44" s="168"/>
      <c r="Q44" s="201"/>
      <c r="R44" s="77"/>
      <c r="S44" s="77"/>
    </row>
    <row r="45" spans="1:19" ht="12.75" customHeight="1">
      <c r="A45" s="114" t="s">
        <v>967</v>
      </c>
      <c r="B45" s="195" t="s">
        <v>967</v>
      </c>
      <c r="C45" s="457" t="s">
        <v>967</v>
      </c>
      <c r="D45" s="457" t="s">
        <v>967</v>
      </c>
      <c r="E45" s="115" t="s">
        <v>967</v>
      </c>
      <c r="F45" s="115" t="s">
        <v>132</v>
      </c>
      <c r="G45" s="115" t="s">
        <v>972</v>
      </c>
      <c r="H45" s="116">
        <v>6876944.3250000002</v>
      </c>
      <c r="I45" s="117">
        <v>116.7216</v>
      </c>
      <c r="J45" s="461">
        <v>0.13705852984643396</v>
      </c>
      <c r="K45" s="461">
        <v>1.8888532491978083E-2</v>
      </c>
      <c r="L45" s="461">
        <v>-1.0076194153934126E-2</v>
      </c>
      <c r="M45" s="302"/>
      <c r="N45" s="302"/>
      <c r="O45" s="302"/>
      <c r="P45" s="168"/>
      <c r="Q45" s="201"/>
      <c r="R45" s="77"/>
      <c r="S45" s="77"/>
    </row>
    <row r="46" spans="1:19" ht="12.75" customHeight="1">
      <c r="A46" s="137"/>
      <c r="B46" s="195"/>
      <c r="C46" s="457"/>
      <c r="D46" s="457"/>
      <c r="E46" s="115"/>
      <c r="F46" s="115" t="s">
        <v>133</v>
      </c>
      <c r="G46" s="115" t="s">
        <v>972</v>
      </c>
      <c r="H46" s="459">
        <v>1277894.0989999999</v>
      </c>
      <c r="I46" s="460">
        <v>119.18340000000001</v>
      </c>
      <c r="J46" s="461">
        <v>2.2959525278607673E-2</v>
      </c>
      <c r="K46" s="461">
        <v>1.9589030410471553E-2</v>
      </c>
      <c r="L46" s="461" t="s">
        <v>967</v>
      </c>
      <c r="M46" s="302"/>
      <c r="N46" s="302"/>
      <c r="O46" s="302"/>
      <c r="P46" s="168"/>
      <c r="Q46" s="201"/>
      <c r="R46" s="77"/>
      <c r="S46" s="77"/>
    </row>
    <row r="47" spans="1:19" s="273" customFormat="1" ht="12.75" customHeight="1">
      <c r="A47" s="137" t="s">
        <v>1037</v>
      </c>
      <c r="B47" s="195">
        <v>48827873221</v>
      </c>
      <c r="C47" s="457" t="s">
        <v>1038</v>
      </c>
      <c r="D47" s="457" t="s">
        <v>129</v>
      </c>
      <c r="E47" s="115" t="s">
        <v>979</v>
      </c>
      <c r="F47" s="115" t="s">
        <v>131</v>
      </c>
      <c r="G47" s="115" t="s">
        <v>972</v>
      </c>
      <c r="H47" s="459">
        <v>224593616.97260001</v>
      </c>
      <c r="I47" s="460">
        <v>1828.5398</v>
      </c>
      <c r="J47" s="461">
        <v>-3.8325514733686949E-3</v>
      </c>
      <c r="K47" s="461">
        <v>-2.6651208736593324E-3</v>
      </c>
      <c r="L47" s="461">
        <v>-2.4026748215103866E-2</v>
      </c>
      <c r="M47" s="302"/>
      <c r="N47" s="302"/>
      <c r="O47" s="302"/>
      <c r="P47" s="168"/>
      <c r="Q47" s="201"/>
      <c r="R47" s="77"/>
      <c r="S47" s="77"/>
    </row>
    <row r="48" spans="1:19" ht="12.75" customHeight="1">
      <c r="A48" s="137" t="s">
        <v>967</v>
      </c>
      <c r="B48" s="195" t="s">
        <v>967</v>
      </c>
      <c r="C48" s="457" t="s">
        <v>967</v>
      </c>
      <c r="D48" s="457" t="s">
        <v>967</v>
      </c>
      <c r="E48" s="115" t="s">
        <v>967</v>
      </c>
      <c r="F48" s="115" t="s">
        <v>132</v>
      </c>
      <c r="G48" s="115" t="s">
        <v>972</v>
      </c>
      <c r="H48" s="459">
        <v>372831050.62699997</v>
      </c>
      <c r="I48" s="460">
        <v>1775.8748000000001</v>
      </c>
      <c r="J48" s="461">
        <v>-1.6676226153295115E-2</v>
      </c>
      <c r="K48" s="461">
        <v>-3.0875542643800102E-3</v>
      </c>
      <c r="L48" s="461">
        <v>-2.7272356625440142E-2</v>
      </c>
      <c r="M48" s="302"/>
      <c r="N48" s="302"/>
      <c r="O48" s="302"/>
      <c r="P48" s="168"/>
      <c r="Q48" s="201"/>
      <c r="R48" s="77"/>
      <c r="S48" s="77"/>
    </row>
    <row r="49" spans="1:19" s="273" customFormat="1" ht="12.75" customHeight="1">
      <c r="A49" s="137" t="s">
        <v>1039</v>
      </c>
      <c r="B49" s="195" t="s">
        <v>1040</v>
      </c>
      <c r="C49" s="457" t="s">
        <v>1041</v>
      </c>
      <c r="D49" s="457" t="s">
        <v>129</v>
      </c>
      <c r="E49" s="115" t="s">
        <v>979</v>
      </c>
      <c r="F49" s="115" t="s">
        <v>131</v>
      </c>
      <c r="G49" s="115" t="s">
        <v>1012</v>
      </c>
      <c r="H49" s="459">
        <v>20843908.139400002</v>
      </c>
      <c r="I49" s="460">
        <v>674.11030000000005</v>
      </c>
      <c r="J49" s="461">
        <v>8.6222930096724104E-2</v>
      </c>
      <c r="K49" s="461">
        <v>7.1888435168099285E-4</v>
      </c>
      <c r="L49" s="461">
        <v>8.3787497818748058E-3</v>
      </c>
      <c r="M49" s="302"/>
      <c r="N49" s="302"/>
      <c r="O49" s="302"/>
      <c r="P49" s="168"/>
      <c r="Q49" s="201"/>
      <c r="R49" s="77"/>
      <c r="S49" s="77"/>
    </row>
    <row r="50" spans="1:19" ht="12.75" customHeight="1">
      <c r="A50" s="137" t="s">
        <v>967</v>
      </c>
      <c r="B50" s="462" t="s">
        <v>967</v>
      </c>
      <c r="C50" s="463" t="s">
        <v>967</v>
      </c>
      <c r="D50" s="463" t="s">
        <v>967</v>
      </c>
      <c r="E50" s="469" t="s">
        <v>967</v>
      </c>
      <c r="F50" s="115" t="s">
        <v>132</v>
      </c>
      <c r="G50" s="115" t="s">
        <v>1012</v>
      </c>
      <c r="H50" s="459">
        <v>949340.17039999994</v>
      </c>
      <c r="I50" s="470">
        <v>662.83360000000005</v>
      </c>
      <c r="J50" s="461">
        <v>1.9522465713082529</v>
      </c>
      <c r="K50" s="461">
        <v>-3.5546686041787456E-4</v>
      </c>
      <c r="L50" s="461">
        <v>4.3340790128416629E-3</v>
      </c>
      <c r="M50" s="302"/>
      <c r="N50" s="302"/>
      <c r="O50" s="302"/>
      <c r="P50" s="168"/>
      <c r="Q50" s="201"/>
      <c r="R50" s="77"/>
      <c r="S50" s="77"/>
    </row>
    <row r="51" spans="1:19" ht="12.75" customHeight="1">
      <c r="A51" s="114" t="s">
        <v>1042</v>
      </c>
      <c r="B51" s="462" t="s">
        <v>1191</v>
      </c>
      <c r="C51" s="463" t="s">
        <v>1043</v>
      </c>
      <c r="D51" s="463" t="s">
        <v>129</v>
      </c>
      <c r="E51" s="115" t="s">
        <v>979</v>
      </c>
      <c r="F51" s="115" t="s">
        <v>967</v>
      </c>
      <c r="G51" s="115" t="s">
        <v>972</v>
      </c>
      <c r="H51" s="459">
        <v>11051006.949999999</v>
      </c>
      <c r="I51" s="470">
        <v>736.73379666666665</v>
      </c>
      <c r="J51" s="461">
        <v>-4.6714958751609137E-3</v>
      </c>
      <c r="K51" s="461">
        <v>-7.9511375891314628E-3</v>
      </c>
      <c r="L51" s="461">
        <v>1.1641482006362169E-2</v>
      </c>
      <c r="M51" s="302"/>
      <c r="N51" s="302"/>
      <c r="O51" s="302"/>
      <c r="P51" s="168"/>
      <c r="Q51" s="201"/>
      <c r="R51" s="77"/>
      <c r="S51" s="77"/>
    </row>
    <row r="52" spans="1:19" ht="12.75" customHeight="1">
      <c r="A52" s="114" t="s">
        <v>1044</v>
      </c>
      <c r="B52" s="462">
        <v>22443293291</v>
      </c>
      <c r="C52" s="463" t="s">
        <v>1045</v>
      </c>
      <c r="D52" s="463" t="s">
        <v>129</v>
      </c>
      <c r="E52" s="115" t="s">
        <v>979</v>
      </c>
      <c r="F52" s="115" t="s">
        <v>131</v>
      </c>
      <c r="G52" s="115" t="s">
        <v>972</v>
      </c>
      <c r="H52" s="459">
        <v>113671356.0653</v>
      </c>
      <c r="I52" s="470">
        <v>117.77070000000001</v>
      </c>
      <c r="J52" s="461">
        <v>-1.2245774982621138E-2</v>
      </c>
      <c r="K52" s="461">
        <v>-7.0712943153758978E-3</v>
      </c>
      <c r="L52" s="461">
        <v>-6.2230213635232623E-3</v>
      </c>
      <c r="M52" s="302"/>
      <c r="N52" s="302"/>
      <c r="O52" s="302"/>
      <c r="P52" s="168"/>
      <c r="Q52" s="201"/>
      <c r="R52" s="77"/>
      <c r="S52" s="77"/>
    </row>
    <row r="53" spans="1:19" ht="12.75" customHeight="1">
      <c r="A53" s="137" t="s">
        <v>967</v>
      </c>
      <c r="B53" s="462" t="s">
        <v>967</v>
      </c>
      <c r="C53" s="463" t="s">
        <v>967</v>
      </c>
      <c r="D53" s="463" t="s">
        <v>967</v>
      </c>
      <c r="E53" s="115" t="s">
        <v>967</v>
      </c>
      <c r="F53" s="115" t="s">
        <v>132</v>
      </c>
      <c r="G53" s="115" t="s">
        <v>972</v>
      </c>
      <c r="H53" s="459">
        <v>1561716.2143999999</v>
      </c>
      <c r="I53" s="470">
        <v>116.5724</v>
      </c>
      <c r="J53" s="461">
        <v>-3.6210176444620434E-2</v>
      </c>
      <c r="K53" s="461">
        <v>-7.4958704793858244E-3</v>
      </c>
      <c r="L53" s="461">
        <v>-9.7039212233593908E-3</v>
      </c>
      <c r="M53" s="302"/>
      <c r="N53" s="302"/>
      <c r="O53" s="302"/>
      <c r="P53" s="168"/>
      <c r="Q53" s="201"/>
      <c r="R53" s="77"/>
      <c r="S53" s="77"/>
    </row>
    <row r="54" spans="1:19" ht="13.5" customHeight="1">
      <c r="A54" s="114" t="s">
        <v>1046</v>
      </c>
      <c r="B54" s="462">
        <v>61691616181</v>
      </c>
      <c r="C54" s="463" t="s">
        <v>1047</v>
      </c>
      <c r="D54" s="463" t="s">
        <v>129</v>
      </c>
      <c r="E54" s="115" t="s">
        <v>971</v>
      </c>
      <c r="F54" s="115" t="s">
        <v>131</v>
      </c>
      <c r="G54" s="115" t="s">
        <v>972</v>
      </c>
      <c r="H54" s="459">
        <v>99619735.540600002</v>
      </c>
      <c r="I54" s="470">
        <v>110.9023</v>
      </c>
      <c r="J54" s="461">
        <v>2.9796247397648745E-2</v>
      </c>
      <c r="K54" s="461">
        <v>4.4186699708868016E-2</v>
      </c>
      <c r="L54" s="461">
        <v>8.5705769784081287E-3</v>
      </c>
      <c r="M54" s="302"/>
      <c r="N54" s="302"/>
      <c r="O54" s="302"/>
      <c r="P54" s="168"/>
      <c r="Q54" s="201"/>
      <c r="R54" s="77"/>
      <c r="S54" s="77"/>
    </row>
    <row r="55" spans="1:19" s="273" customFormat="1" ht="13.5" customHeight="1">
      <c r="A55" s="114" t="s">
        <v>967</v>
      </c>
      <c r="B55" s="462" t="s">
        <v>967</v>
      </c>
      <c r="C55" s="463" t="s">
        <v>967</v>
      </c>
      <c r="D55" s="463" t="s">
        <v>967</v>
      </c>
      <c r="E55" s="115" t="s">
        <v>967</v>
      </c>
      <c r="F55" s="115" t="s">
        <v>132</v>
      </c>
      <c r="G55" s="115" t="s">
        <v>972</v>
      </c>
      <c r="H55" s="459">
        <v>4676840.3185999999</v>
      </c>
      <c r="I55" s="470">
        <v>108.819</v>
      </c>
      <c r="J55" s="461">
        <v>6.7179666277016992E-2</v>
      </c>
      <c r="K55" s="461">
        <v>4.3324210735717239E-2</v>
      </c>
      <c r="L55" s="461">
        <v>1.4843621589897271E-3</v>
      </c>
      <c r="M55" s="302"/>
      <c r="N55" s="302"/>
      <c r="O55" s="302"/>
      <c r="P55" s="168"/>
      <c r="Q55" s="201"/>
      <c r="R55" s="77"/>
      <c r="S55" s="77"/>
    </row>
    <row r="56" spans="1:19" s="273" customFormat="1" ht="13.5" customHeight="1">
      <c r="A56" s="114"/>
      <c r="B56" s="462"/>
      <c r="C56" s="463"/>
      <c r="D56" s="463"/>
      <c r="E56" s="115" t="s">
        <v>967</v>
      </c>
      <c r="F56" s="115" t="s">
        <v>133</v>
      </c>
      <c r="G56" s="115" t="s">
        <v>972</v>
      </c>
      <c r="H56" s="459">
        <v>708658.71979999996</v>
      </c>
      <c r="I56" s="470">
        <v>111.2426</v>
      </c>
      <c r="J56" s="461">
        <v>4.8070817843312463E-2</v>
      </c>
      <c r="K56" s="461">
        <v>4.4616864080655017E-2</v>
      </c>
      <c r="L56" s="461">
        <v>1.1800137826259771E-2</v>
      </c>
      <c r="M56" s="302"/>
      <c r="N56" s="302"/>
      <c r="O56" s="302"/>
      <c r="P56" s="168"/>
      <c r="Q56" s="201"/>
      <c r="R56" s="77"/>
      <c r="S56" s="77"/>
    </row>
    <row r="57" spans="1:19" ht="13.5" customHeight="1">
      <c r="A57" s="471"/>
      <c r="B57" s="462"/>
      <c r="C57" s="463"/>
      <c r="D57" s="463"/>
      <c r="E57" s="115" t="s">
        <v>967</v>
      </c>
      <c r="F57" s="115" t="s">
        <v>971</v>
      </c>
      <c r="G57" s="115" t="s">
        <v>972</v>
      </c>
      <c r="H57" s="459">
        <v>597060.70059999998</v>
      </c>
      <c r="I57" s="470">
        <v>111.6754</v>
      </c>
      <c r="J57" s="461">
        <v>6.2437118346925224E-2</v>
      </c>
      <c r="K57" s="461">
        <v>4.5045946180951812E-2</v>
      </c>
      <c r="L57" s="461">
        <v>1.5367164377135145E-2</v>
      </c>
      <c r="M57" s="302"/>
      <c r="N57" s="302"/>
      <c r="O57" s="302"/>
      <c r="P57" s="168"/>
      <c r="Q57" s="201"/>
      <c r="R57" s="77"/>
      <c r="S57" s="77"/>
    </row>
    <row r="58" spans="1:19" s="273" customFormat="1" ht="12.75" customHeight="1">
      <c r="A58" s="471" t="s">
        <v>1048</v>
      </c>
      <c r="B58" s="462" t="s">
        <v>1049</v>
      </c>
      <c r="C58" s="463" t="s">
        <v>1050</v>
      </c>
      <c r="D58" s="463" t="s">
        <v>129</v>
      </c>
      <c r="E58" s="115" t="s">
        <v>995</v>
      </c>
      <c r="F58" s="115" t="s">
        <v>131</v>
      </c>
      <c r="G58" s="115" t="s">
        <v>972</v>
      </c>
      <c r="H58" s="459">
        <v>134994818.2951</v>
      </c>
      <c r="I58" s="470">
        <v>859.88710000000003</v>
      </c>
      <c r="J58" s="461">
        <v>2.1451992808497522E-2</v>
      </c>
      <c r="K58" s="461">
        <v>2.9451676794178816E-4</v>
      </c>
      <c r="L58" s="461">
        <v>-2.8269729705813318E-2</v>
      </c>
      <c r="M58" s="302"/>
      <c r="N58" s="302"/>
      <c r="O58" s="302"/>
      <c r="P58" s="168"/>
      <c r="Q58" s="201"/>
      <c r="R58" s="77"/>
      <c r="S58" s="77"/>
    </row>
    <row r="59" spans="1:19" ht="13.5" customHeight="1">
      <c r="A59" s="137" t="s">
        <v>967</v>
      </c>
      <c r="B59" s="462" t="s">
        <v>967</v>
      </c>
      <c r="C59" s="463" t="s">
        <v>967</v>
      </c>
      <c r="D59" s="463" t="s">
        <v>967</v>
      </c>
      <c r="E59" s="115" t="s">
        <v>967</v>
      </c>
      <c r="F59" s="115" t="s">
        <v>132</v>
      </c>
      <c r="G59" s="115" t="s">
        <v>972</v>
      </c>
      <c r="H59" s="459">
        <v>98492702.982600003</v>
      </c>
      <c r="I59" s="460">
        <v>844.7056</v>
      </c>
      <c r="J59" s="461">
        <v>-9.6441304160098662E-3</v>
      </c>
      <c r="K59" s="461">
        <v>-1.2747064395757235E-4</v>
      </c>
      <c r="L59" s="461">
        <v>-3.1555059719040379E-2</v>
      </c>
      <c r="M59" s="302"/>
      <c r="N59" s="302"/>
      <c r="O59" s="302"/>
      <c r="P59" s="168"/>
      <c r="Q59" s="201"/>
      <c r="R59" s="77"/>
      <c r="S59" s="77"/>
    </row>
    <row r="60" spans="1:19" ht="12.75" customHeight="1">
      <c r="A60" s="137"/>
      <c r="B60" s="462"/>
      <c r="C60" s="463"/>
      <c r="D60" s="463"/>
      <c r="E60" s="115"/>
      <c r="F60" s="115" t="s">
        <v>133</v>
      </c>
      <c r="G60" s="115" t="s">
        <v>972</v>
      </c>
      <c r="H60" s="459">
        <v>1689880.2401999999</v>
      </c>
      <c r="I60" s="460">
        <v>858.55449999999996</v>
      </c>
      <c r="J60" s="461">
        <v>3.8131515946959738E-3</v>
      </c>
      <c r="K60" s="461">
        <v>5.0559666856786478E-4</v>
      </c>
      <c r="L60" s="461" t="s">
        <v>967</v>
      </c>
      <c r="M60" s="302"/>
      <c r="N60" s="302"/>
      <c r="O60" s="302"/>
      <c r="P60" s="168"/>
      <c r="Q60" s="201"/>
      <c r="R60" s="77"/>
      <c r="S60" s="77"/>
    </row>
    <row r="61" spans="1:19" ht="12.75" customHeight="1">
      <c r="A61" s="137" t="s">
        <v>1051</v>
      </c>
      <c r="B61" s="462" t="s">
        <v>1052</v>
      </c>
      <c r="C61" s="463" t="s">
        <v>1053</v>
      </c>
      <c r="D61" s="463" t="s">
        <v>129</v>
      </c>
      <c r="E61" s="115" t="s">
        <v>971</v>
      </c>
      <c r="F61" s="115" t="s">
        <v>131</v>
      </c>
      <c r="G61" s="115" t="s">
        <v>972</v>
      </c>
      <c r="H61" s="459">
        <v>104203542.4492</v>
      </c>
      <c r="I61" s="460">
        <v>840.71289999999999</v>
      </c>
      <c r="J61" s="461">
        <v>3.1849947049129801E-2</v>
      </c>
      <c r="K61" s="461">
        <v>2.9561900102472505E-2</v>
      </c>
      <c r="L61" s="461">
        <v>-0.15202109679515274</v>
      </c>
      <c r="M61" s="302"/>
      <c r="N61" s="302"/>
      <c r="O61" s="302"/>
      <c r="P61" s="168"/>
      <c r="Q61" s="201"/>
      <c r="R61" s="77"/>
      <c r="S61" s="77"/>
    </row>
    <row r="62" spans="1:19" ht="12.75" customHeight="1">
      <c r="A62" s="137" t="s">
        <v>967</v>
      </c>
      <c r="B62" s="462" t="s">
        <v>967</v>
      </c>
      <c r="C62" s="463" t="s">
        <v>967</v>
      </c>
      <c r="D62" s="463" t="s">
        <v>967</v>
      </c>
      <c r="E62" s="115" t="s">
        <v>967</v>
      </c>
      <c r="F62" s="115" t="s">
        <v>132</v>
      </c>
      <c r="G62" s="115" t="s">
        <v>972</v>
      </c>
      <c r="H62" s="459">
        <v>3234648.6436000001</v>
      </c>
      <c r="I62" s="460">
        <v>791.79669999999999</v>
      </c>
      <c r="J62" s="461">
        <v>0.11032616751930102</v>
      </c>
      <c r="K62" s="461">
        <v>2.8700570855685559E-2</v>
      </c>
      <c r="L62" s="461">
        <v>-0.15805441463456549</v>
      </c>
      <c r="M62" s="302"/>
      <c r="N62" s="302"/>
      <c r="O62" s="302"/>
      <c r="P62" s="246"/>
      <c r="Q62" s="247"/>
      <c r="R62" s="77"/>
      <c r="S62" s="77"/>
    </row>
    <row r="63" spans="1:19" s="273" customFormat="1" ht="12.75" customHeight="1">
      <c r="A63" s="137" t="s">
        <v>967</v>
      </c>
      <c r="B63" s="462" t="s">
        <v>967</v>
      </c>
      <c r="C63" s="463" t="s">
        <v>967</v>
      </c>
      <c r="D63" s="463" t="s">
        <v>967</v>
      </c>
      <c r="E63" s="115" t="s">
        <v>967</v>
      </c>
      <c r="F63" s="115" t="s">
        <v>133</v>
      </c>
      <c r="G63" s="115" t="s">
        <v>972</v>
      </c>
      <c r="H63" s="459">
        <v>2784313.7533999998</v>
      </c>
      <c r="I63" s="460">
        <v>841.20060000000001</v>
      </c>
      <c r="J63" s="461">
        <v>3.3392857940149678E-2</v>
      </c>
      <c r="K63" s="461">
        <v>2.99878000767273E-2</v>
      </c>
      <c r="L63" s="461">
        <v>-0.14981178944594142</v>
      </c>
      <c r="M63" s="302"/>
      <c r="N63" s="302"/>
      <c r="O63" s="302"/>
      <c r="P63" s="246"/>
      <c r="Q63" s="247"/>
      <c r="R63" s="77"/>
      <c r="S63" s="77"/>
    </row>
    <row r="64" spans="1:19" ht="12.75" customHeight="1">
      <c r="A64" s="137"/>
      <c r="B64" s="195"/>
      <c r="C64" s="457"/>
      <c r="D64" s="457"/>
      <c r="E64" s="115"/>
      <c r="F64" s="115" t="s">
        <v>971</v>
      </c>
      <c r="G64" s="115" t="s">
        <v>972</v>
      </c>
      <c r="H64" s="459">
        <v>1558779.7625</v>
      </c>
      <c r="I64" s="460">
        <v>845.09280000000001</v>
      </c>
      <c r="J64" s="461">
        <v>3.6390889716799713E-2</v>
      </c>
      <c r="K64" s="461">
        <v>3.0413465570256148E-2</v>
      </c>
      <c r="L64" s="461">
        <v>-0.14610722659743169</v>
      </c>
      <c r="M64" s="302"/>
      <c r="N64" s="302"/>
      <c r="O64" s="302"/>
      <c r="P64" s="248"/>
      <c r="Q64" s="201"/>
      <c r="R64" s="77"/>
      <c r="S64" s="77"/>
    </row>
    <row r="65" spans="1:19" ht="12.75" customHeight="1">
      <c r="A65" s="137" t="s">
        <v>1054</v>
      </c>
      <c r="B65" s="195">
        <v>74643964821</v>
      </c>
      <c r="C65" s="457" t="s">
        <v>1055</v>
      </c>
      <c r="D65" s="457" t="s">
        <v>129</v>
      </c>
      <c r="E65" s="115" t="s">
        <v>979</v>
      </c>
      <c r="F65" s="115" t="s">
        <v>967</v>
      </c>
      <c r="G65" s="115" t="s">
        <v>976</v>
      </c>
      <c r="H65" s="116">
        <v>147084548.91999999</v>
      </c>
      <c r="I65" s="117">
        <v>130.99284161035649</v>
      </c>
      <c r="J65" s="461">
        <v>-1.923843841162165E-2</v>
      </c>
      <c r="K65" s="461">
        <v>1.1774494096106203E-4</v>
      </c>
      <c r="L65" s="461">
        <v>8.2988370182190963E-4</v>
      </c>
      <c r="M65" s="302"/>
      <c r="N65" s="302"/>
      <c r="O65" s="302"/>
      <c r="P65" s="168"/>
      <c r="Q65" s="201"/>
      <c r="R65" s="77"/>
      <c r="S65" s="77"/>
    </row>
    <row r="66" spans="1:19" ht="12.75" customHeight="1">
      <c r="A66" s="466" t="s">
        <v>1532</v>
      </c>
      <c r="B66" s="195">
        <v>51707511570</v>
      </c>
      <c r="C66" s="457" t="s">
        <v>1115</v>
      </c>
      <c r="D66" s="457" t="s">
        <v>129</v>
      </c>
      <c r="E66" s="458" t="s">
        <v>971</v>
      </c>
      <c r="F66" s="458" t="s">
        <v>967</v>
      </c>
      <c r="G66" s="458" t="s">
        <v>972</v>
      </c>
      <c r="H66" s="116">
        <v>6764598.6150000002</v>
      </c>
      <c r="I66" s="117">
        <v>545.02649803741349</v>
      </c>
      <c r="J66" s="461">
        <v>9.5165684785172289E-3</v>
      </c>
      <c r="K66" s="461">
        <v>2.3585777462562962E-2</v>
      </c>
      <c r="L66" s="461">
        <v>-0.20668207239951242</v>
      </c>
      <c r="M66" s="302"/>
      <c r="N66" s="302"/>
      <c r="O66" s="302"/>
      <c r="P66" s="168"/>
      <c r="Q66" s="201"/>
      <c r="R66" s="77"/>
      <c r="S66" s="77"/>
    </row>
    <row r="67" spans="1:19" ht="12.75" customHeight="1">
      <c r="A67" s="137" t="s">
        <v>1533</v>
      </c>
      <c r="B67" s="195" t="s">
        <v>1116</v>
      </c>
      <c r="C67" s="457" t="s">
        <v>1117</v>
      </c>
      <c r="D67" s="457" t="s">
        <v>129</v>
      </c>
      <c r="E67" s="458" t="s">
        <v>979</v>
      </c>
      <c r="F67" s="458" t="s">
        <v>131</v>
      </c>
      <c r="G67" s="458" t="s">
        <v>1012</v>
      </c>
      <c r="H67" s="116">
        <v>5302835.4675000003</v>
      </c>
      <c r="I67" s="117">
        <v>588.98329999999999</v>
      </c>
      <c r="J67" s="461">
        <v>-1.6207499159116567E-3</v>
      </c>
      <c r="K67" s="461">
        <v>6.432810660960353E-3</v>
      </c>
      <c r="L67" s="461">
        <v>-6.3493376801442181E-2</v>
      </c>
      <c r="M67" s="302"/>
      <c r="N67" s="302"/>
      <c r="O67" s="302"/>
      <c r="P67" s="168"/>
      <c r="Q67" s="201"/>
      <c r="R67" s="77"/>
      <c r="S67" s="77"/>
    </row>
    <row r="68" spans="1:19" ht="12.75" customHeight="1">
      <c r="A68" s="137" t="s">
        <v>967</v>
      </c>
      <c r="B68" s="195" t="s">
        <v>967</v>
      </c>
      <c r="C68" s="457" t="s">
        <v>967</v>
      </c>
      <c r="D68" s="457"/>
      <c r="E68" s="458" t="s">
        <v>967</v>
      </c>
      <c r="F68" s="458" t="s">
        <v>132</v>
      </c>
      <c r="G68" s="458" t="s">
        <v>1012</v>
      </c>
      <c r="H68" s="116">
        <v>47153.660300000003</v>
      </c>
      <c r="I68" s="117">
        <v>581.43550000000005</v>
      </c>
      <c r="J68" s="461">
        <v>-0.48183199605487059</v>
      </c>
      <c r="K68" s="461">
        <v>5.5243645663356489E-3</v>
      </c>
      <c r="L68" s="461">
        <v>-6.9858052021061989E-2</v>
      </c>
      <c r="M68" s="302"/>
      <c r="N68" s="302"/>
      <c r="O68" s="302"/>
      <c r="P68" s="168"/>
      <c r="Q68" s="201"/>
      <c r="R68" s="77"/>
      <c r="S68" s="77"/>
    </row>
    <row r="69" spans="1:19" ht="12.75" customHeight="1">
      <c r="A69" s="137" t="s">
        <v>1534</v>
      </c>
      <c r="B69" s="195">
        <v>40759487854</v>
      </c>
      <c r="C69" s="457" t="s">
        <v>1118</v>
      </c>
      <c r="D69" s="457" t="s">
        <v>129</v>
      </c>
      <c r="E69" s="458" t="s">
        <v>971</v>
      </c>
      <c r="F69" s="458" t="s">
        <v>967</v>
      </c>
      <c r="G69" s="458" t="s">
        <v>1012</v>
      </c>
      <c r="H69" s="116">
        <v>12795022.176200001</v>
      </c>
      <c r="I69" s="117">
        <v>92.212429751447772</v>
      </c>
      <c r="J69" s="461">
        <v>3.0691863159728827E-2</v>
      </c>
      <c r="K69" s="461">
        <v>5.6484281694416216E-2</v>
      </c>
      <c r="L69" s="461">
        <v>-0.14128314212134874</v>
      </c>
      <c r="M69" s="302"/>
      <c r="N69" s="302"/>
      <c r="O69" s="302"/>
      <c r="P69" s="168"/>
      <c r="Q69" s="201"/>
      <c r="R69" s="77"/>
      <c r="S69" s="77"/>
    </row>
    <row r="70" spans="1:19" ht="12.75" customHeight="1">
      <c r="A70" s="137" t="s">
        <v>1317</v>
      </c>
      <c r="B70" s="195" t="s">
        <v>1456</v>
      </c>
      <c r="C70" s="457" t="s">
        <v>1457</v>
      </c>
      <c r="D70" s="457" t="s">
        <v>85</v>
      </c>
      <c r="E70" s="458" t="s">
        <v>979</v>
      </c>
      <c r="F70" s="458" t="s">
        <v>967</v>
      </c>
      <c r="G70" s="458" t="s">
        <v>976</v>
      </c>
      <c r="H70" s="116">
        <v>527345049.56</v>
      </c>
      <c r="I70" s="117">
        <v>1014125.0953076923</v>
      </c>
      <c r="J70" s="461">
        <v>2.5463293779530716E-3</v>
      </c>
      <c r="K70" s="461">
        <v>2.5463293779530716E-3</v>
      </c>
      <c r="L70" s="461" t="s">
        <v>967</v>
      </c>
      <c r="M70" s="302"/>
      <c r="N70" s="302"/>
      <c r="O70" s="302"/>
      <c r="P70" s="168"/>
      <c r="Q70" s="201"/>
      <c r="R70" s="77"/>
      <c r="S70" s="77"/>
    </row>
    <row r="71" spans="1:19" ht="12.75" customHeight="1">
      <c r="A71" s="114" t="s">
        <v>1065</v>
      </c>
      <c r="B71" s="195" t="s">
        <v>1066</v>
      </c>
      <c r="C71" s="457" t="s">
        <v>1067</v>
      </c>
      <c r="D71" s="457" t="s">
        <v>85</v>
      </c>
      <c r="E71" s="115" t="s">
        <v>995</v>
      </c>
      <c r="F71" s="115" t="s">
        <v>967</v>
      </c>
      <c r="G71" s="115" t="s">
        <v>972</v>
      </c>
      <c r="H71" s="459">
        <v>50005902.200000003</v>
      </c>
      <c r="I71" s="460">
        <v>748.35549732613606</v>
      </c>
      <c r="J71" s="461">
        <v>1.2612604774475678E-3</v>
      </c>
      <c r="K71" s="461">
        <v>1.9640037409929256E-3</v>
      </c>
      <c r="L71" s="461">
        <v>-1.6503021465032242E-2</v>
      </c>
      <c r="M71" s="302"/>
      <c r="N71" s="302"/>
      <c r="O71" s="302"/>
      <c r="P71" s="168"/>
      <c r="Q71" s="201"/>
      <c r="R71" s="77"/>
      <c r="S71" s="77"/>
    </row>
    <row r="72" spans="1:19" ht="12.75" customHeight="1">
      <c r="A72" s="114" t="s">
        <v>1286</v>
      </c>
      <c r="B72" s="195">
        <v>89809469629</v>
      </c>
      <c r="C72" s="457" t="s">
        <v>1068</v>
      </c>
      <c r="D72" s="457" t="s">
        <v>85</v>
      </c>
      <c r="E72" s="115" t="s">
        <v>979</v>
      </c>
      <c r="F72" s="115" t="s">
        <v>967</v>
      </c>
      <c r="G72" s="115" t="s">
        <v>972</v>
      </c>
      <c r="H72" s="459">
        <v>117653932.63</v>
      </c>
      <c r="I72" s="460">
        <v>765.0573060074081</v>
      </c>
      <c r="J72" s="461">
        <v>2.8736201485244584E-2</v>
      </c>
      <c r="K72" s="461">
        <v>2.6685033625239996E-5</v>
      </c>
      <c r="L72" s="461">
        <v>3.7854317806496063E-4</v>
      </c>
      <c r="M72" s="302"/>
      <c r="N72" s="302"/>
      <c r="O72" s="302"/>
      <c r="P72" s="168"/>
      <c r="Q72" s="201"/>
      <c r="R72" s="77"/>
      <c r="S72" s="77"/>
    </row>
    <row r="73" spans="1:19" ht="12.75" customHeight="1">
      <c r="A73" s="114" t="s">
        <v>1069</v>
      </c>
      <c r="B73" s="195">
        <v>85535430386</v>
      </c>
      <c r="C73" s="457" t="s">
        <v>1070</v>
      </c>
      <c r="D73" s="457" t="s">
        <v>85</v>
      </c>
      <c r="E73" s="115" t="s">
        <v>971</v>
      </c>
      <c r="F73" s="115" t="s">
        <v>967</v>
      </c>
      <c r="G73" s="115" t="s">
        <v>976</v>
      </c>
      <c r="H73" s="459">
        <v>129297704.65000001</v>
      </c>
      <c r="I73" s="460">
        <v>41.637443210534819</v>
      </c>
      <c r="J73" s="461">
        <v>3.3485066085820359E-2</v>
      </c>
      <c r="K73" s="461">
        <v>3.3575065654410041E-2</v>
      </c>
      <c r="L73" s="461">
        <v>-0.16827769017287775</v>
      </c>
      <c r="M73" s="302"/>
      <c r="N73" s="302"/>
      <c r="O73" s="302"/>
      <c r="P73" s="168"/>
      <c r="Q73" s="201"/>
      <c r="R73" s="77"/>
      <c r="S73" s="77"/>
    </row>
    <row r="74" spans="1:19" ht="12.75" customHeight="1">
      <c r="A74" s="114" t="s">
        <v>1071</v>
      </c>
      <c r="B74" s="195">
        <v>40425097619</v>
      </c>
      <c r="C74" s="457" t="s">
        <v>1072</v>
      </c>
      <c r="D74" s="457" t="s">
        <v>85</v>
      </c>
      <c r="E74" s="115" t="s">
        <v>971</v>
      </c>
      <c r="F74" s="115" t="s">
        <v>967</v>
      </c>
      <c r="G74" s="115" t="s">
        <v>972</v>
      </c>
      <c r="H74" s="459">
        <v>14845619.970000001</v>
      </c>
      <c r="I74" s="460">
        <v>681.00700817086658</v>
      </c>
      <c r="J74" s="461">
        <v>2.0708866998538022E-2</v>
      </c>
      <c r="K74" s="461">
        <v>2.2665872842313695E-2</v>
      </c>
      <c r="L74" s="461">
        <v>-0.12424927821365939</v>
      </c>
      <c r="M74" s="302"/>
      <c r="N74" s="302"/>
      <c r="O74" s="302"/>
      <c r="P74" s="168"/>
      <c r="Q74" s="201"/>
      <c r="R74" s="77"/>
      <c r="S74" s="77"/>
    </row>
    <row r="75" spans="1:19" ht="12.75" customHeight="1">
      <c r="A75" s="114" t="s">
        <v>1073</v>
      </c>
      <c r="B75" s="195" t="s">
        <v>1074</v>
      </c>
      <c r="C75" s="457" t="s">
        <v>1075</v>
      </c>
      <c r="D75" s="457" t="s">
        <v>85</v>
      </c>
      <c r="E75" s="115" t="s">
        <v>995</v>
      </c>
      <c r="F75" s="115" t="s">
        <v>967</v>
      </c>
      <c r="G75" s="115" t="s">
        <v>972</v>
      </c>
      <c r="H75" s="459">
        <v>18869025.010000002</v>
      </c>
      <c r="I75" s="460">
        <v>784.75376182232105</v>
      </c>
      <c r="J75" s="461">
        <v>2.8989817262665696E-3</v>
      </c>
      <c r="K75" s="461">
        <v>-4.0560497223274261E-4</v>
      </c>
      <c r="L75" s="461">
        <v>-6.6644226849379429E-3</v>
      </c>
      <c r="M75" s="302"/>
      <c r="N75" s="302"/>
      <c r="O75" s="302"/>
      <c r="P75" s="168"/>
      <c r="Q75" s="201"/>
      <c r="R75" s="77"/>
      <c r="S75" s="77"/>
    </row>
    <row r="76" spans="1:19" ht="12.75" customHeight="1">
      <c r="A76" s="137" t="s">
        <v>1076</v>
      </c>
      <c r="B76" s="195">
        <v>55749429688</v>
      </c>
      <c r="C76" s="457" t="s">
        <v>1077</v>
      </c>
      <c r="D76" s="457" t="s">
        <v>85</v>
      </c>
      <c r="E76" s="115" t="s">
        <v>995</v>
      </c>
      <c r="F76" s="115" t="s">
        <v>967</v>
      </c>
      <c r="G76" s="115" t="s">
        <v>972</v>
      </c>
      <c r="H76" s="459">
        <v>30139129.210000001</v>
      </c>
      <c r="I76" s="460">
        <v>779.12488873269751</v>
      </c>
      <c r="J76" s="461">
        <v>1.07763363704938E-2</v>
      </c>
      <c r="K76" s="461">
        <v>7.4457935170366696E-3</v>
      </c>
      <c r="L76" s="461">
        <v>1.0234147184484677E-4</v>
      </c>
      <c r="M76" s="302"/>
      <c r="N76" s="302"/>
      <c r="O76" s="302"/>
      <c r="P76" s="168"/>
      <c r="Q76" s="201"/>
      <c r="R76" s="77"/>
      <c r="S76" s="77"/>
    </row>
    <row r="77" spans="1:19" ht="12.75" customHeight="1">
      <c r="A77" s="114" t="s">
        <v>1078</v>
      </c>
      <c r="B77" s="195" t="s">
        <v>1079</v>
      </c>
      <c r="C77" s="457" t="s">
        <v>1080</v>
      </c>
      <c r="D77" s="457" t="s">
        <v>85</v>
      </c>
      <c r="E77" s="115" t="s">
        <v>995</v>
      </c>
      <c r="F77" s="115" t="s">
        <v>967</v>
      </c>
      <c r="G77" s="115" t="s">
        <v>1012</v>
      </c>
      <c r="H77" s="459">
        <v>15546848.9</v>
      </c>
      <c r="I77" s="460">
        <v>684.52283882653387</v>
      </c>
      <c r="J77" s="461">
        <v>-2.2883745217731732E-2</v>
      </c>
      <c r="K77" s="461">
        <v>1.478688497656977E-3</v>
      </c>
      <c r="L77" s="461">
        <v>2.0652553483158087E-2</v>
      </c>
      <c r="M77" s="302"/>
      <c r="N77" s="302"/>
      <c r="O77" s="302"/>
      <c r="P77" s="168"/>
      <c r="Q77" s="201"/>
      <c r="R77" s="77"/>
      <c r="S77" s="77"/>
    </row>
    <row r="78" spans="1:19" ht="12.75" customHeight="1">
      <c r="A78" s="114" t="s">
        <v>1081</v>
      </c>
      <c r="B78" s="195" t="s">
        <v>1082</v>
      </c>
      <c r="C78" s="457" t="s">
        <v>1083</v>
      </c>
      <c r="D78" s="457" t="s">
        <v>85</v>
      </c>
      <c r="E78" s="115" t="s">
        <v>979</v>
      </c>
      <c r="F78" s="115" t="s">
        <v>967</v>
      </c>
      <c r="G78" s="115" t="s">
        <v>972</v>
      </c>
      <c r="H78" s="459">
        <v>48244343.770000003</v>
      </c>
      <c r="I78" s="460">
        <v>752.52874850614307</v>
      </c>
      <c r="J78" s="461">
        <v>3.0236531756202556E-3</v>
      </c>
      <c r="K78" s="461">
        <v>-1.5689727401257958E-4</v>
      </c>
      <c r="L78" s="461">
        <v>-2.5522559263163602E-3</v>
      </c>
      <c r="M78" s="302"/>
      <c r="N78" s="302"/>
      <c r="O78" s="302"/>
      <c r="P78" s="168"/>
      <c r="Q78" s="201"/>
      <c r="R78" s="77"/>
      <c r="S78" s="77"/>
    </row>
    <row r="79" spans="1:19" ht="12.75" customHeight="1">
      <c r="A79" s="114" t="s">
        <v>1287</v>
      </c>
      <c r="B79" s="195">
        <v>61515780704</v>
      </c>
      <c r="C79" s="457" t="s">
        <v>1084</v>
      </c>
      <c r="D79" s="457" t="s">
        <v>85</v>
      </c>
      <c r="E79" s="115" t="s">
        <v>979</v>
      </c>
      <c r="F79" s="115" t="s">
        <v>967</v>
      </c>
      <c r="G79" s="115" t="s">
        <v>976</v>
      </c>
      <c r="H79" s="459">
        <v>246871212.66999999</v>
      </c>
      <c r="I79" s="460">
        <v>133.31183929031687</v>
      </c>
      <c r="J79" s="461">
        <v>-1.2450508715020292E-2</v>
      </c>
      <c r="K79" s="461">
        <v>-1.0860050700089996E-4</v>
      </c>
      <c r="L79" s="461">
        <v>1.0052158032269887E-3</v>
      </c>
      <c r="M79" s="302"/>
      <c r="N79" s="302"/>
      <c r="O79" s="302"/>
      <c r="P79" s="168"/>
      <c r="Q79" s="201"/>
      <c r="R79" s="77"/>
      <c r="S79" s="77"/>
    </row>
    <row r="80" spans="1:19" ht="12.75" customHeight="1">
      <c r="A80" s="114" t="s">
        <v>1085</v>
      </c>
      <c r="B80" s="195">
        <v>16128752508</v>
      </c>
      <c r="C80" s="457" t="s">
        <v>1086</v>
      </c>
      <c r="D80" s="457" t="s">
        <v>85</v>
      </c>
      <c r="E80" s="115" t="s">
        <v>975</v>
      </c>
      <c r="F80" s="115" t="s">
        <v>967</v>
      </c>
      <c r="G80" s="115" t="s">
        <v>972</v>
      </c>
      <c r="H80" s="459">
        <v>44305597.170000002</v>
      </c>
      <c r="I80" s="460">
        <v>112.927865700624</v>
      </c>
      <c r="J80" s="461">
        <v>2.9064832897494952E-2</v>
      </c>
      <c r="K80" s="461">
        <v>2.6949556571333355E-2</v>
      </c>
      <c r="L80" s="461">
        <v>4.1954154084844042E-2</v>
      </c>
      <c r="M80" s="302"/>
      <c r="N80" s="302"/>
      <c r="O80" s="302"/>
      <c r="P80" s="168"/>
      <c r="Q80" s="201"/>
      <c r="R80" s="77"/>
      <c r="S80" s="77"/>
    </row>
    <row r="81" spans="1:19" ht="12.75" customHeight="1">
      <c r="A81" s="114" t="s">
        <v>1087</v>
      </c>
      <c r="B81" s="195" t="s">
        <v>1088</v>
      </c>
      <c r="C81" s="457" t="s">
        <v>1089</v>
      </c>
      <c r="D81" s="457" t="s">
        <v>1090</v>
      </c>
      <c r="E81" s="115" t="s">
        <v>979</v>
      </c>
      <c r="F81" s="115" t="s">
        <v>967</v>
      </c>
      <c r="G81" s="115" t="s">
        <v>972</v>
      </c>
      <c r="H81" s="459">
        <v>1100122696.4300001</v>
      </c>
      <c r="I81" s="460">
        <v>1055.6939712588621</v>
      </c>
      <c r="J81" s="461">
        <v>-3.0244635552336696E-3</v>
      </c>
      <c r="K81" s="461">
        <v>-1.7727435827242788E-3</v>
      </c>
      <c r="L81" s="461">
        <v>-2.0173662591536634E-2</v>
      </c>
      <c r="M81" s="302"/>
      <c r="N81" s="302"/>
      <c r="O81" s="302"/>
      <c r="P81" s="168"/>
      <c r="Q81" s="201"/>
      <c r="R81" s="77"/>
      <c r="S81" s="77"/>
    </row>
    <row r="82" spans="1:19" ht="12.75" customHeight="1">
      <c r="A82" s="114" t="s">
        <v>1091</v>
      </c>
      <c r="B82" s="195">
        <v>97407922886</v>
      </c>
      <c r="C82" s="457" t="s">
        <v>1092</v>
      </c>
      <c r="D82" s="457" t="s">
        <v>1090</v>
      </c>
      <c r="E82" s="115" t="s">
        <v>979</v>
      </c>
      <c r="F82" s="115" t="s">
        <v>967</v>
      </c>
      <c r="G82" s="115" t="s">
        <v>972</v>
      </c>
      <c r="H82" s="459">
        <v>695794284.63999999</v>
      </c>
      <c r="I82" s="460">
        <v>914.6887732870066</v>
      </c>
      <c r="J82" s="461">
        <v>3.5341485228218783E-2</v>
      </c>
      <c r="K82" s="461">
        <v>3.6580924298534878E-3</v>
      </c>
      <c r="L82" s="461">
        <v>-1.183951703789754E-2</v>
      </c>
      <c r="M82" s="302"/>
      <c r="N82" s="302"/>
      <c r="O82" s="302"/>
      <c r="P82" s="168"/>
      <c r="Q82" s="201"/>
      <c r="R82" s="77"/>
      <c r="S82" s="77"/>
    </row>
    <row r="83" spans="1:19" ht="12.75" customHeight="1">
      <c r="A83" s="114" t="s">
        <v>1093</v>
      </c>
      <c r="B83" s="195" t="s">
        <v>1094</v>
      </c>
      <c r="C83" s="457" t="s">
        <v>1095</v>
      </c>
      <c r="D83" s="457" t="s">
        <v>1090</v>
      </c>
      <c r="E83" s="115" t="s">
        <v>979</v>
      </c>
      <c r="F83" s="115" t="s">
        <v>131</v>
      </c>
      <c r="G83" s="115" t="s">
        <v>1012</v>
      </c>
      <c r="H83" s="459">
        <v>23226881.480799999</v>
      </c>
      <c r="I83" s="460">
        <v>703.78980000000001</v>
      </c>
      <c r="J83" s="461">
        <v>-8.1516204506647538E-3</v>
      </c>
      <c r="K83" s="461">
        <v>-1.5067898021325909E-4</v>
      </c>
      <c r="L83" s="461">
        <v>6.4784057765538972E-3</v>
      </c>
      <c r="M83" s="302"/>
      <c r="N83" s="302"/>
      <c r="O83" s="302"/>
      <c r="P83" s="168"/>
      <c r="Q83" s="201"/>
      <c r="R83" s="77"/>
      <c r="S83" s="77"/>
    </row>
    <row r="84" spans="1:19" ht="12.75" customHeight="1">
      <c r="A84" s="114" t="s">
        <v>967</v>
      </c>
      <c r="B84" s="195" t="s">
        <v>967</v>
      </c>
      <c r="C84" s="457" t="s">
        <v>967</v>
      </c>
      <c r="D84" s="457" t="s">
        <v>967</v>
      </c>
      <c r="E84" s="115" t="s">
        <v>967</v>
      </c>
      <c r="F84" s="115" t="s">
        <v>132</v>
      </c>
      <c r="G84" s="115" t="s">
        <v>1012</v>
      </c>
      <c r="H84" s="459">
        <v>10358047.016100001</v>
      </c>
      <c r="I84" s="460">
        <v>697.96109999999999</v>
      </c>
      <c r="J84" s="461">
        <v>-8.3198066085021782E-3</v>
      </c>
      <c r="K84" s="461">
        <v>-3.2016352320940467E-4</v>
      </c>
      <c r="L84" s="461">
        <v>5.1245138701023762E-3</v>
      </c>
      <c r="M84" s="302"/>
      <c r="N84" s="302"/>
      <c r="O84" s="302"/>
      <c r="P84" s="168"/>
      <c r="Q84" s="201"/>
      <c r="R84" s="77"/>
      <c r="S84" s="77"/>
    </row>
    <row r="85" spans="1:19" ht="12.75" customHeight="1">
      <c r="A85" s="137" t="s">
        <v>967</v>
      </c>
      <c r="B85" s="195" t="s">
        <v>967</v>
      </c>
      <c r="C85" s="457" t="s">
        <v>967</v>
      </c>
      <c r="D85" s="457" t="s">
        <v>967</v>
      </c>
      <c r="E85" s="115" t="s">
        <v>967</v>
      </c>
      <c r="F85" s="115" t="s">
        <v>133</v>
      </c>
      <c r="G85" s="115" t="s">
        <v>1012</v>
      </c>
      <c r="H85" s="459">
        <v>1514031.4035</v>
      </c>
      <c r="I85" s="460">
        <v>692.19280000000003</v>
      </c>
      <c r="J85" s="461">
        <v>-8.936648805490055E-3</v>
      </c>
      <c r="K85" s="461">
        <v>-4.8969881262095338E-4</v>
      </c>
      <c r="L85" s="461">
        <v>3.7989919521752569E-3</v>
      </c>
      <c r="M85" s="302"/>
      <c r="N85" s="302"/>
      <c r="O85" s="302"/>
      <c r="P85" s="168"/>
      <c r="Q85" s="201"/>
      <c r="R85" s="77"/>
      <c r="S85" s="77"/>
    </row>
    <row r="86" spans="1:19" ht="12.75" customHeight="1">
      <c r="A86" s="114" t="s">
        <v>1096</v>
      </c>
      <c r="B86" s="195" t="s">
        <v>1097</v>
      </c>
      <c r="C86" s="457" t="s">
        <v>1098</v>
      </c>
      <c r="D86" s="457" t="s">
        <v>1090</v>
      </c>
      <c r="E86" s="115" t="s">
        <v>979</v>
      </c>
      <c r="F86" s="115" t="s">
        <v>131</v>
      </c>
      <c r="G86" s="115" t="s">
        <v>1012</v>
      </c>
      <c r="H86" s="459">
        <v>30430268.693100002</v>
      </c>
      <c r="I86" s="460">
        <v>684.05050000000006</v>
      </c>
      <c r="J86" s="461">
        <v>-8.1985177330822223E-3</v>
      </c>
      <c r="K86" s="461">
        <v>-1.9783745970336497E-4</v>
      </c>
      <c r="L86" s="461">
        <v>5.297491545031674E-3</v>
      </c>
      <c r="M86" s="302"/>
      <c r="N86" s="302"/>
      <c r="O86" s="302"/>
      <c r="P86" s="168"/>
      <c r="Q86" s="201"/>
      <c r="R86" s="77"/>
      <c r="S86" s="77"/>
    </row>
    <row r="87" spans="1:19" ht="12.75" customHeight="1">
      <c r="A87" s="137" t="s">
        <v>967</v>
      </c>
      <c r="B87" s="195" t="s">
        <v>967</v>
      </c>
      <c r="C87" s="457" t="s">
        <v>967</v>
      </c>
      <c r="D87" s="457" t="s">
        <v>967</v>
      </c>
      <c r="E87" s="115" t="s">
        <v>967</v>
      </c>
      <c r="F87" s="115" t="s">
        <v>132</v>
      </c>
      <c r="G87" s="115" t="s">
        <v>1012</v>
      </c>
      <c r="H87" s="459">
        <v>12406337.332800001</v>
      </c>
      <c r="I87" s="460">
        <v>681.45899999999995</v>
      </c>
      <c r="J87" s="461">
        <v>-8.2825999352346136E-3</v>
      </c>
      <c r="K87" s="461">
        <v>-2.8269563006400045E-4</v>
      </c>
      <c r="L87" s="461">
        <v>4.634898574639168E-3</v>
      </c>
      <c r="M87" s="302"/>
      <c r="N87" s="302"/>
      <c r="O87" s="302"/>
      <c r="P87" s="168"/>
      <c r="Q87" s="201"/>
      <c r="R87" s="77"/>
      <c r="S87" s="77"/>
    </row>
    <row r="88" spans="1:19" ht="12.75" customHeight="1">
      <c r="A88" s="114" t="s">
        <v>967</v>
      </c>
      <c r="B88" s="195" t="s">
        <v>967</v>
      </c>
      <c r="C88" s="457" t="s">
        <v>967</v>
      </c>
      <c r="D88" s="457" t="s">
        <v>967</v>
      </c>
      <c r="E88" s="115" t="s">
        <v>967</v>
      </c>
      <c r="F88" s="115" t="s">
        <v>133</v>
      </c>
      <c r="G88" s="115" t="s">
        <v>1012</v>
      </c>
      <c r="H88" s="459">
        <v>3139453.1949999998</v>
      </c>
      <c r="I88" s="460">
        <v>678.86350000000004</v>
      </c>
      <c r="J88" s="461">
        <v>-1.1125454447053151E-2</v>
      </c>
      <c r="K88" s="461">
        <v>-3.6779833276867624E-4</v>
      </c>
      <c r="L88" s="461">
        <v>3.9466814341448941E-3</v>
      </c>
      <c r="M88" s="302"/>
      <c r="N88" s="302"/>
      <c r="O88" s="302"/>
      <c r="P88" s="168"/>
      <c r="Q88" s="201"/>
      <c r="R88" s="77"/>
      <c r="S88" s="77"/>
    </row>
    <row r="89" spans="1:19" s="273" customFormat="1" ht="12.75" customHeight="1">
      <c r="A89" s="114" t="s">
        <v>1288</v>
      </c>
      <c r="B89" s="195">
        <v>30096106301</v>
      </c>
      <c r="C89" s="457" t="s">
        <v>1099</v>
      </c>
      <c r="D89" s="457" t="s">
        <v>1090</v>
      </c>
      <c r="E89" s="115" t="s">
        <v>979</v>
      </c>
      <c r="F89" s="115" t="s">
        <v>967</v>
      </c>
      <c r="G89" s="115" t="s">
        <v>1012</v>
      </c>
      <c r="H89" s="459">
        <v>386124856.89999998</v>
      </c>
      <c r="I89" s="460">
        <v>888.90916974871607</v>
      </c>
      <c r="J89" s="461">
        <v>2.7078307841910121E-2</v>
      </c>
      <c r="K89" s="461">
        <v>6.2149399544475514E-4</v>
      </c>
      <c r="L89" s="461">
        <v>1.126669400994329E-2</v>
      </c>
      <c r="M89" s="302"/>
      <c r="N89" s="302"/>
      <c r="O89" s="302"/>
      <c r="P89" s="168"/>
      <c r="Q89" s="201"/>
      <c r="R89" s="77"/>
      <c r="S89" s="77"/>
    </row>
    <row r="90" spans="1:19" s="273" customFormat="1" ht="12.75" customHeight="1">
      <c r="A90" s="114" t="s">
        <v>1100</v>
      </c>
      <c r="B90" s="195">
        <v>18911840764</v>
      </c>
      <c r="C90" s="457" t="s">
        <v>1101</v>
      </c>
      <c r="D90" s="457" t="s">
        <v>1090</v>
      </c>
      <c r="E90" s="115" t="s">
        <v>971</v>
      </c>
      <c r="F90" s="115" t="s">
        <v>967</v>
      </c>
      <c r="G90" s="115" t="s">
        <v>972</v>
      </c>
      <c r="H90" s="459">
        <v>197922470.62</v>
      </c>
      <c r="I90" s="460">
        <v>88.515194249126267</v>
      </c>
      <c r="J90" s="461">
        <v>3.0975361148415148E-2</v>
      </c>
      <c r="K90" s="461">
        <v>2.8528458294119874E-2</v>
      </c>
      <c r="L90" s="461">
        <v>-0.13910964384421376</v>
      </c>
      <c r="M90" s="302"/>
      <c r="N90" s="302"/>
      <c r="O90" s="302"/>
      <c r="P90" s="168"/>
      <c r="Q90" s="201"/>
      <c r="R90" s="77"/>
      <c r="S90" s="77"/>
    </row>
    <row r="91" spans="1:19" s="273" customFormat="1" ht="12.75" customHeight="1">
      <c r="A91" s="114" t="s">
        <v>1102</v>
      </c>
      <c r="B91" s="195" t="s">
        <v>1103</v>
      </c>
      <c r="C91" s="457" t="s">
        <v>1104</v>
      </c>
      <c r="D91" s="457" t="s">
        <v>1090</v>
      </c>
      <c r="E91" s="115" t="s">
        <v>979</v>
      </c>
      <c r="F91" s="115"/>
      <c r="G91" s="115" t="s">
        <v>972</v>
      </c>
      <c r="H91" s="459">
        <v>121942641.23</v>
      </c>
      <c r="I91" s="460">
        <v>757.70983853587245</v>
      </c>
      <c r="J91" s="461">
        <v>3.1131198069741517E-2</v>
      </c>
      <c r="K91" s="461">
        <v>5.5804624191058139E-4</v>
      </c>
      <c r="L91" s="461">
        <v>2.8769646407544869E-3</v>
      </c>
      <c r="M91" s="302"/>
      <c r="N91" s="302"/>
      <c r="O91" s="302"/>
      <c r="P91" s="168"/>
      <c r="Q91" s="201"/>
      <c r="R91" s="77"/>
      <c r="S91" s="77"/>
    </row>
    <row r="92" spans="1:19" s="273" customFormat="1" ht="12.75" customHeight="1">
      <c r="A92" s="114" t="s">
        <v>1105</v>
      </c>
      <c r="B92" s="195">
        <v>62937824927</v>
      </c>
      <c r="C92" s="457" t="s">
        <v>1106</v>
      </c>
      <c r="D92" s="457" t="s">
        <v>1090</v>
      </c>
      <c r="E92" s="115" t="s">
        <v>995</v>
      </c>
      <c r="F92" s="115" t="s">
        <v>967</v>
      </c>
      <c r="G92" s="115" t="s">
        <v>972</v>
      </c>
      <c r="H92" s="459">
        <v>62179363.619999997</v>
      </c>
      <c r="I92" s="460">
        <v>808.72700152060816</v>
      </c>
      <c r="J92" s="461">
        <v>3.1732878095739325E-2</v>
      </c>
      <c r="K92" s="461">
        <v>7.384674889961973E-3</v>
      </c>
      <c r="L92" s="461">
        <v>-9.2951425652982866E-3</v>
      </c>
      <c r="M92" s="302"/>
      <c r="N92" s="302"/>
      <c r="O92" s="302"/>
      <c r="P92" s="168"/>
      <c r="Q92" s="201"/>
      <c r="R92" s="77"/>
      <c r="S92" s="77"/>
    </row>
    <row r="93" spans="1:19" ht="12.75" customHeight="1">
      <c r="A93" s="114" t="s">
        <v>1107</v>
      </c>
      <c r="B93" s="195">
        <v>52772437018</v>
      </c>
      <c r="C93" s="457" t="s">
        <v>1108</v>
      </c>
      <c r="D93" s="457" t="s">
        <v>1090</v>
      </c>
      <c r="E93" s="115" t="s">
        <v>975</v>
      </c>
      <c r="F93" s="115" t="s">
        <v>967</v>
      </c>
      <c r="G93" s="115" t="s">
        <v>972</v>
      </c>
      <c r="H93" s="459">
        <v>233475094.5</v>
      </c>
      <c r="I93" s="460">
        <v>129.46861627836986</v>
      </c>
      <c r="J93" s="461">
        <v>3.2381263625466339E-2</v>
      </c>
      <c r="K93" s="461">
        <v>2.1724765026897241E-2</v>
      </c>
      <c r="L93" s="461">
        <v>-1.1339116155660856E-2</v>
      </c>
      <c r="M93" s="302"/>
      <c r="N93" s="302"/>
      <c r="O93" s="302"/>
      <c r="P93" s="168"/>
      <c r="Q93" s="201"/>
      <c r="R93" s="77"/>
      <c r="S93" s="77"/>
    </row>
    <row r="94" spans="1:19" ht="12.75" customHeight="1">
      <c r="A94" s="137" t="s">
        <v>1289</v>
      </c>
      <c r="B94" s="195" t="s">
        <v>1109</v>
      </c>
      <c r="C94" s="457" t="s">
        <v>1110</v>
      </c>
      <c r="D94" s="457" t="s">
        <v>1090</v>
      </c>
      <c r="E94" s="115" t="s">
        <v>995</v>
      </c>
      <c r="F94" s="115" t="s">
        <v>967</v>
      </c>
      <c r="G94" s="115" t="s">
        <v>972</v>
      </c>
      <c r="H94" s="459">
        <v>22360783.73</v>
      </c>
      <c r="I94" s="460">
        <v>743.69991362042003</v>
      </c>
      <c r="J94" s="461">
        <v>1.1521556379276543E-2</v>
      </c>
      <c r="K94" s="461">
        <v>5.5576359935507469E-3</v>
      </c>
      <c r="L94" s="461">
        <v>-9.069428351182518E-3</v>
      </c>
      <c r="M94" s="302"/>
      <c r="N94" s="302"/>
      <c r="O94" s="302"/>
      <c r="P94" s="168"/>
      <c r="Q94" s="201"/>
      <c r="R94" s="77"/>
      <c r="S94" s="77"/>
    </row>
    <row r="95" spans="1:19" ht="12.75" customHeight="1">
      <c r="A95" s="137" t="s">
        <v>1479</v>
      </c>
      <c r="B95" s="195" t="s">
        <v>1480</v>
      </c>
      <c r="C95" s="457" t="s">
        <v>1481</v>
      </c>
      <c r="D95" s="457" t="s">
        <v>1090</v>
      </c>
      <c r="E95" s="115" t="s">
        <v>995</v>
      </c>
      <c r="F95" s="115" t="s">
        <v>967</v>
      </c>
      <c r="G95" s="115" t="s">
        <v>972</v>
      </c>
      <c r="H95" s="459">
        <v>12762661.67</v>
      </c>
      <c r="I95" s="460">
        <v>751.47875131173703</v>
      </c>
      <c r="J95" s="461" t="s">
        <v>967</v>
      </c>
      <c r="K95" s="461" t="s">
        <v>967</v>
      </c>
      <c r="L95" s="461" t="s">
        <v>967</v>
      </c>
      <c r="M95" s="302"/>
      <c r="N95" s="302"/>
      <c r="O95" s="302"/>
      <c r="P95" s="168"/>
      <c r="Q95" s="201"/>
      <c r="R95" s="77"/>
      <c r="S95" s="77"/>
    </row>
    <row r="96" spans="1:19" ht="12.75" customHeight="1">
      <c r="A96" s="137" t="s">
        <v>1111</v>
      </c>
      <c r="B96" s="195">
        <v>31076456551</v>
      </c>
      <c r="C96" s="457" t="s">
        <v>1112</v>
      </c>
      <c r="D96" s="457" t="s">
        <v>1090</v>
      </c>
      <c r="E96" s="115" t="s">
        <v>979</v>
      </c>
      <c r="F96" s="115" t="s">
        <v>967</v>
      </c>
      <c r="G96" s="115" t="s">
        <v>976</v>
      </c>
      <c r="H96" s="459">
        <v>359571234.12</v>
      </c>
      <c r="I96" s="460">
        <v>105.55793697071847</v>
      </c>
      <c r="J96" s="461">
        <v>-6.8743752822031379E-4</v>
      </c>
      <c r="K96" s="461">
        <v>2.4639514344728664E-3</v>
      </c>
      <c r="L96" s="461">
        <v>-3.8831470158573467E-4</v>
      </c>
      <c r="M96" s="302"/>
      <c r="N96" s="302"/>
      <c r="O96" s="302"/>
      <c r="P96" s="168"/>
      <c r="Q96" s="201"/>
      <c r="R96" s="77"/>
      <c r="S96" s="77"/>
    </row>
    <row r="97" spans="1:19" s="273" customFormat="1" ht="12.75" customHeight="1">
      <c r="A97" s="137" t="s">
        <v>1113</v>
      </c>
      <c r="B97" s="195">
        <v>66324185184</v>
      </c>
      <c r="C97" s="457" t="s">
        <v>1114</v>
      </c>
      <c r="D97" s="457" t="s">
        <v>1090</v>
      </c>
      <c r="E97" s="115" t="s">
        <v>979</v>
      </c>
      <c r="F97" s="115" t="s">
        <v>967</v>
      </c>
      <c r="G97" s="115" t="s">
        <v>976</v>
      </c>
      <c r="H97" s="459">
        <v>407852374.13999999</v>
      </c>
      <c r="I97" s="460">
        <v>143.87095379230286</v>
      </c>
      <c r="J97" s="461">
        <v>2.0529022218608972E-2</v>
      </c>
      <c r="K97" s="461">
        <v>8.3760774345509326E-4</v>
      </c>
      <c r="L97" s="461">
        <v>1.5166637087813406E-3</v>
      </c>
      <c r="M97" s="302"/>
      <c r="N97" s="302"/>
      <c r="O97" s="302"/>
      <c r="P97" s="168"/>
      <c r="Q97" s="201"/>
      <c r="R97" s="77"/>
      <c r="S97" s="77"/>
    </row>
    <row r="98" spans="1:19" s="273" customFormat="1" ht="12.75" customHeight="1">
      <c r="A98" s="137" t="s">
        <v>1119</v>
      </c>
      <c r="B98" s="195">
        <v>89187481269</v>
      </c>
      <c r="C98" s="457" t="s">
        <v>1120</v>
      </c>
      <c r="D98" s="457" t="s">
        <v>1121</v>
      </c>
      <c r="E98" s="115" t="s">
        <v>995</v>
      </c>
      <c r="F98" s="115" t="s">
        <v>967</v>
      </c>
      <c r="G98" s="115" t="s">
        <v>972</v>
      </c>
      <c r="H98" s="459">
        <v>113675204.331</v>
      </c>
      <c r="I98" s="460">
        <v>808.03236372533615</v>
      </c>
      <c r="J98" s="461">
        <v>0.11839422316539472</v>
      </c>
      <c r="K98" s="461">
        <v>3.3214219085937469E-3</v>
      </c>
      <c r="L98" s="461">
        <v>-1.7504480581980064E-2</v>
      </c>
      <c r="M98" s="302"/>
      <c r="N98" s="302"/>
      <c r="O98" s="302"/>
      <c r="P98" s="168"/>
      <c r="Q98" s="201"/>
      <c r="R98" s="77"/>
      <c r="S98" s="77"/>
    </row>
    <row r="99" spans="1:19" ht="12.75" customHeight="1">
      <c r="A99" s="114" t="s">
        <v>1122</v>
      </c>
      <c r="B99" s="195" t="s">
        <v>1123</v>
      </c>
      <c r="C99" s="457" t="s">
        <v>1124</v>
      </c>
      <c r="D99" s="457" t="s">
        <v>1121</v>
      </c>
      <c r="E99" s="115" t="s">
        <v>979</v>
      </c>
      <c r="F99" s="115" t="s">
        <v>967</v>
      </c>
      <c r="G99" s="115" t="s">
        <v>972</v>
      </c>
      <c r="H99" s="459">
        <v>497433129.76109999</v>
      </c>
      <c r="I99" s="460">
        <v>848.5111750349165</v>
      </c>
      <c r="J99" s="461">
        <v>-1.1602228714132412E-2</v>
      </c>
      <c r="K99" s="461">
        <v>-7.782611300121145E-4</v>
      </c>
      <c r="L99" s="461">
        <v>-5.9622230716438462E-3</v>
      </c>
      <c r="M99" s="302"/>
      <c r="N99" s="302"/>
      <c r="O99" s="302"/>
      <c r="P99" s="168"/>
      <c r="Q99" s="201"/>
      <c r="R99" s="77"/>
      <c r="S99" s="77"/>
    </row>
    <row r="100" spans="1:19" ht="12.75" customHeight="1">
      <c r="A100" s="114" t="s">
        <v>1125</v>
      </c>
      <c r="B100" s="195">
        <v>79265733460</v>
      </c>
      <c r="C100" s="457" t="s">
        <v>1126</v>
      </c>
      <c r="D100" s="457" t="s">
        <v>1121</v>
      </c>
      <c r="E100" s="468" t="s">
        <v>995</v>
      </c>
      <c r="F100" s="468" t="s">
        <v>967</v>
      </c>
      <c r="G100" s="468" t="s">
        <v>972</v>
      </c>
      <c r="H100" s="459">
        <v>83075388.9252</v>
      </c>
      <c r="I100" s="460">
        <v>819.53015173991162</v>
      </c>
      <c r="J100" s="461">
        <v>2.9357857591771896E-2</v>
      </c>
      <c r="K100" s="461">
        <v>2.8808780142389079E-2</v>
      </c>
      <c r="L100" s="461">
        <v>-6.2725817718113697E-2</v>
      </c>
      <c r="M100" s="302"/>
      <c r="N100" s="302"/>
      <c r="O100" s="302"/>
      <c r="P100" s="168"/>
      <c r="Q100" s="201"/>
      <c r="R100" s="77"/>
      <c r="S100" s="77"/>
    </row>
    <row r="101" spans="1:19" ht="12.75" customHeight="1">
      <c r="A101" s="114" t="s">
        <v>1127</v>
      </c>
      <c r="B101" s="195">
        <v>27751007165</v>
      </c>
      <c r="C101" s="457" t="s">
        <v>1128</v>
      </c>
      <c r="D101" s="457" t="s">
        <v>1121</v>
      </c>
      <c r="E101" s="468" t="s">
        <v>979</v>
      </c>
      <c r="F101" s="468" t="s">
        <v>967</v>
      </c>
      <c r="G101" s="468" t="s">
        <v>972</v>
      </c>
      <c r="H101" s="459">
        <v>112143352.66230001</v>
      </c>
      <c r="I101" s="460">
        <v>778.51928829672295</v>
      </c>
      <c r="J101" s="461">
        <v>2.9296407799990209E-3</v>
      </c>
      <c r="K101" s="461">
        <v>-3.7504694113854598E-4</v>
      </c>
      <c r="L101" s="461">
        <v>8.5616452683594524E-3</v>
      </c>
      <c r="M101" s="302"/>
      <c r="N101" s="302"/>
      <c r="O101" s="302"/>
      <c r="P101" s="168"/>
      <c r="Q101" s="201"/>
      <c r="R101" s="77"/>
      <c r="S101" s="77"/>
    </row>
    <row r="102" spans="1:19" ht="12.75" customHeight="1">
      <c r="A102" s="471" t="s">
        <v>1290</v>
      </c>
      <c r="B102" s="195">
        <v>20010251059</v>
      </c>
      <c r="C102" s="457" t="s">
        <v>1129</v>
      </c>
      <c r="D102" s="457" t="s">
        <v>1121</v>
      </c>
      <c r="E102" s="468" t="s">
        <v>979</v>
      </c>
      <c r="F102" s="468" t="s">
        <v>967</v>
      </c>
      <c r="G102" s="468" t="s">
        <v>972</v>
      </c>
      <c r="H102" s="459">
        <v>134862384.9569</v>
      </c>
      <c r="I102" s="460">
        <v>801.93248871510616</v>
      </c>
      <c r="J102" s="461">
        <v>2.7590200638647699E-2</v>
      </c>
      <c r="K102" s="461">
        <v>4.2593976290272728E-4</v>
      </c>
      <c r="L102" s="461">
        <v>1.2850553675938237E-3</v>
      </c>
      <c r="M102" s="302"/>
      <c r="N102" s="302"/>
      <c r="O102" s="302"/>
      <c r="P102" s="168"/>
      <c r="Q102" s="201"/>
      <c r="R102" s="77"/>
      <c r="S102" s="77"/>
    </row>
    <row r="103" spans="1:19" ht="12.75" customHeight="1">
      <c r="A103" s="471" t="s">
        <v>1291</v>
      </c>
      <c r="B103" s="195" t="s">
        <v>1130</v>
      </c>
      <c r="C103" s="457" t="s">
        <v>1131</v>
      </c>
      <c r="D103" s="457" t="s">
        <v>1121</v>
      </c>
      <c r="E103" s="468" t="s">
        <v>979</v>
      </c>
      <c r="F103" s="468" t="s">
        <v>967</v>
      </c>
      <c r="G103" s="468" t="s">
        <v>976</v>
      </c>
      <c r="H103" s="459">
        <v>180510981.55450001</v>
      </c>
      <c r="I103" s="460">
        <v>103.47209031570492</v>
      </c>
      <c r="J103" s="461">
        <v>-8.2034963038219777E-2</v>
      </c>
      <c r="K103" s="461">
        <v>6.2599310995725688E-4</v>
      </c>
      <c r="L103" s="461">
        <v>4.5015110781412293E-3</v>
      </c>
      <c r="M103" s="302"/>
      <c r="N103" s="302"/>
      <c r="O103" s="302"/>
      <c r="P103" s="168"/>
      <c r="Q103" s="201"/>
      <c r="R103" s="77"/>
      <c r="S103" s="77"/>
    </row>
    <row r="104" spans="1:19" ht="12.75" customHeight="1">
      <c r="A104" s="114" t="s">
        <v>1132</v>
      </c>
      <c r="B104" s="195" t="s">
        <v>1133</v>
      </c>
      <c r="C104" s="457" t="s">
        <v>1134</v>
      </c>
      <c r="D104" s="457" t="s">
        <v>1121</v>
      </c>
      <c r="E104" s="468" t="s">
        <v>979</v>
      </c>
      <c r="F104" s="468" t="s">
        <v>967</v>
      </c>
      <c r="G104" s="468" t="s">
        <v>1012</v>
      </c>
      <c r="H104" s="459">
        <v>55755858.4749</v>
      </c>
      <c r="I104" s="460">
        <v>646.00948583267041</v>
      </c>
      <c r="J104" s="461">
        <v>4.3617677958800005E-2</v>
      </c>
      <c r="K104" s="461">
        <v>1.4335562950613667E-3</v>
      </c>
      <c r="L104" s="461">
        <v>1.9453115619611161E-2</v>
      </c>
      <c r="M104" s="302"/>
      <c r="N104" s="302"/>
      <c r="O104" s="302"/>
      <c r="P104" s="168"/>
      <c r="Q104" s="201"/>
      <c r="R104" s="77"/>
      <c r="S104" s="77"/>
    </row>
    <row r="105" spans="1:19" s="273" customFormat="1" ht="12.75" customHeight="1">
      <c r="A105" s="114" t="s">
        <v>1135</v>
      </c>
      <c r="B105" s="195" t="s">
        <v>1136</v>
      </c>
      <c r="C105" s="457" t="s">
        <v>1137</v>
      </c>
      <c r="D105" s="457" t="s">
        <v>1121</v>
      </c>
      <c r="E105" s="468" t="s">
        <v>1138</v>
      </c>
      <c r="F105" s="468" t="s">
        <v>967</v>
      </c>
      <c r="G105" s="468" t="s">
        <v>972</v>
      </c>
      <c r="H105" s="459">
        <v>9053366.0798000004</v>
      </c>
      <c r="I105" s="460">
        <v>735.06798789733875</v>
      </c>
      <c r="J105" s="461">
        <v>-2.7434392508891015E-2</v>
      </c>
      <c r="K105" s="461">
        <v>-2.5617512461423297E-3</v>
      </c>
      <c r="L105" s="461">
        <v>-3.7643946578385878E-2</v>
      </c>
      <c r="M105" s="302"/>
      <c r="N105" s="302"/>
      <c r="O105" s="302"/>
      <c r="P105" s="168"/>
      <c r="Q105" s="201"/>
      <c r="R105" s="77"/>
      <c r="S105" s="77"/>
    </row>
    <row r="106" spans="1:19" ht="12.75" customHeight="1">
      <c r="A106" s="471" t="s">
        <v>1139</v>
      </c>
      <c r="B106" s="195" t="s">
        <v>1140</v>
      </c>
      <c r="C106" s="457" t="s">
        <v>1141</v>
      </c>
      <c r="D106" s="457" t="s">
        <v>1121</v>
      </c>
      <c r="E106" s="468" t="s">
        <v>1138</v>
      </c>
      <c r="F106" s="468" t="s">
        <v>967</v>
      </c>
      <c r="G106" s="468" t="s">
        <v>972</v>
      </c>
      <c r="H106" s="459">
        <v>12981435.020099999</v>
      </c>
      <c r="I106" s="460">
        <v>811.05611819182639</v>
      </c>
      <c r="J106" s="461">
        <v>5.5750651428366549E-2</v>
      </c>
      <c r="K106" s="461">
        <v>3.1861202672048838E-2</v>
      </c>
      <c r="L106" s="461">
        <v>-4.0313399047579246E-2</v>
      </c>
      <c r="M106" s="302"/>
      <c r="N106" s="302"/>
      <c r="O106" s="302"/>
      <c r="P106" s="168"/>
      <c r="Q106" s="201"/>
      <c r="R106" s="77"/>
      <c r="S106" s="77"/>
    </row>
    <row r="107" spans="1:19" s="273" customFormat="1" ht="12.75" customHeight="1">
      <c r="A107" s="471" t="s">
        <v>1142</v>
      </c>
      <c r="B107" s="195">
        <v>79301865686</v>
      </c>
      <c r="C107" s="457" t="s">
        <v>1143</v>
      </c>
      <c r="D107" s="457" t="s">
        <v>1121</v>
      </c>
      <c r="E107" s="468" t="s">
        <v>995</v>
      </c>
      <c r="F107" s="468" t="s">
        <v>967</v>
      </c>
      <c r="G107" s="468" t="s">
        <v>972</v>
      </c>
      <c r="H107" s="459">
        <v>118684029.7774</v>
      </c>
      <c r="I107" s="460">
        <v>835.70735105729102</v>
      </c>
      <c r="J107" s="461">
        <v>1.0844249853400489E-2</v>
      </c>
      <c r="K107" s="461">
        <v>8.5752957727549539E-3</v>
      </c>
      <c r="L107" s="461">
        <v>-2.0320333543024538E-2</v>
      </c>
      <c r="M107" s="302"/>
      <c r="N107" s="302"/>
      <c r="O107" s="302"/>
      <c r="P107" s="168"/>
      <c r="Q107" s="201"/>
      <c r="R107" s="77"/>
      <c r="S107" s="77"/>
    </row>
    <row r="108" spans="1:19" s="273" customFormat="1" ht="12.75" customHeight="1">
      <c r="A108" s="471" t="s">
        <v>1562</v>
      </c>
      <c r="B108" s="195" t="s">
        <v>1563</v>
      </c>
      <c r="C108" s="457" t="s">
        <v>1564</v>
      </c>
      <c r="D108" s="457" t="s">
        <v>1121</v>
      </c>
      <c r="E108" s="468" t="s">
        <v>1138</v>
      </c>
      <c r="F108" s="468" t="s">
        <v>967</v>
      </c>
      <c r="G108" s="468" t="s">
        <v>972</v>
      </c>
      <c r="H108" s="459">
        <v>0</v>
      </c>
      <c r="I108" s="460">
        <v>0</v>
      </c>
      <c r="J108" s="461" t="s">
        <v>967</v>
      </c>
      <c r="K108" s="461" t="s">
        <v>967</v>
      </c>
      <c r="L108" s="461" t="s">
        <v>967</v>
      </c>
      <c r="M108" s="302"/>
      <c r="N108" s="302"/>
      <c r="O108" s="302"/>
      <c r="P108" s="168"/>
      <c r="Q108" s="201"/>
      <c r="R108" s="77"/>
      <c r="S108" s="77"/>
    </row>
    <row r="109" spans="1:19" s="273" customFormat="1" ht="12.75" customHeight="1">
      <c r="A109" s="137" t="s">
        <v>1144</v>
      </c>
      <c r="B109" s="195" t="s">
        <v>1145</v>
      </c>
      <c r="C109" s="457" t="s">
        <v>1146</v>
      </c>
      <c r="D109" s="457" t="s">
        <v>1121</v>
      </c>
      <c r="E109" s="115" t="s">
        <v>979</v>
      </c>
      <c r="F109" s="115" t="s">
        <v>967</v>
      </c>
      <c r="G109" s="115" t="s">
        <v>1012</v>
      </c>
      <c r="H109" s="459">
        <v>53213895.3314</v>
      </c>
      <c r="I109" s="460">
        <v>674.91640265988508</v>
      </c>
      <c r="J109" s="461">
        <v>-8.6099463871220916E-3</v>
      </c>
      <c r="K109" s="461">
        <v>-6.1267075358184542E-4</v>
      </c>
      <c r="L109" s="461">
        <v>1.5133449236200081E-2</v>
      </c>
      <c r="M109" s="302"/>
      <c r="N109" s="302"/>
      <c r="O109" s="302"/>
      <c r="P109" s="168"/>
      <c r="Q109" s="201"/>
      <c r="R109" s="77"/>
      <c r="S109" s="77"/>
    </row>
    <row r="110" spans="1:19" ht="12.75" customHeight="1">
      <c r="A110" s="137" t="s">
        <v>1280</v>
      </c>
      <c r="B110" s="195">
        <v>74282954450</v>
      </c>
      <c r="C110" s="457" t="s">
        <v>980</v>
      </c>
      <c r="D110" s="457" t="s">
        <v>1292</v>
      </c>
      <c r="E110" s="115" t="s">
        <v>979</v>
      </c>
      <c r="F110" s="115" t="s">
        <v>967</v>
      </c>
      <c r="G110" s="115" t="s">
        <v>976</v>
      </c>
      <c r="H110" s="116">
        <v>5894418.6399999997</v>
      </c>
      <c r="I110" s="117">
        <v>85.228859353671155</v>
      </c>
      <c r="J110" s="461">
        <v>-7.6529574035267833E-3</v>
      </c>
      <c r="K110" s="461">
        <v>-7.6529574035267833E-3</v>
      </c>
      <c r="L110" s="461">
        <v>-2.9046364642604017E-2</v>
      </c>
      <c r="M110" s="302"/>
      <c r="N110" s="302"/>
      <c r="O110" s="302"/>
      <c r="P110" s="168"/>
      <c r="Q110" s="201"/>
      <c r="R110" s="77"/>
      <c r="S110" s="77"/>
    </row>
    <row r="111" spans="1:19" ht="12.75" customHeight="1">
      <c r="A111" s="137" t="s">
        <v>1281</v>
      </c>
      <c r="B111" s="462">
        <v>51485653636</v>
      </c>
      <c r="C111" s="463" t="s">
        <v>981</v>
      </c>
      <c r="D111" s="457" t="s">
        <v>1292</v>
      </c>
      <c r="E111" s="115" t="s">
        <v>982</v>
      </c>
      <c r="F111" s="115" t="s">
        <v>967</v>
      </c>
      <c r="G111" s="115" t="s">
        <v>976</v>
      </c>
      <c r="H111" s="459">
        <v>5243455.49</v>
      </c>
      <c r="I111" s="460">
        <v>105.63609375760271</v>
      </c>
      <c r="J111" s="461">
        <v>-7.8350595768195141E-4</v>
      </c>
      <c r="K111" s="461">
        <v>-7.8350595768172937E-4</v>
      </c>
      <c r="L111" s="461">
        <v>-4.2189522295673632E-3</v>
      </c>
      <c r="M111" s="302"/>
      <c r="N111" s="302"/>
      <c r="O111" s="302"/>
      <c r="P111" s="168"/>
      <c r="Q111" s="201"/>
      <c r="R111" s="77"/>
      <c r="S111" s="77"/>
    </row>
    <row r="112" spans="1:19" ht="12.75" customHeight="1">
      <c r="A112" s="114" t="s">
        <v>1282</v>
      </c>
      <c r="B112" s="195">
        <v>73876640124</v>
      </c>
      <c r="C112" s="457" t="s">
        <v>983</v>
      </c>
      <c r="D112" s="457" t="s">
        <v>1292</v>
      </c>
      <c r="E112" s="468" t="s">
        <v>971</v>
      </c>
      <c r="F112" s="468" t="s">
        <v>967</v>
      </c>
      <c r="G112" s="468" t="s">
        <v>976</v>
      </c>
      <c r="H112" s="464">
        <v>40544618.920000002</v>
      </c>
      <c r="I112" s="465">
        <v>177.20749492763528</v>
      </c>
      <c r="J112" s="461">
        <v>5.1568726166571821E-2</v>
      </c>
      <c r="K112" s="461">
        <v>5.5082458943261026E-2</v>
      </c>
      <c r="L112" s="461">
        <v>2.7404281926609375E-2</v>
      </c>
      <c r="M112" s="302"/>
      <c r="N112" s="302"/>
      <c r="O112" s="302"/>
      <c r="P112" s="168"/>
      <c r="Q112" s="201"/>
      <c r="R112" s="77"/>
      <c r="S112" s="77"/>
    </row>
    <row r="113" spans="1:19" ht="12.75" customHeight="1">
      <c r="A113" s="114" t="s">
        <v>1149</v>
      </c>
      <c r="B113" s="195">
        <v>37884602446</v>
      </c>
      <c r="C113" s="457" t="s">
        <v>1150</v>
      </c>
      <c r="D113" s="457" t="s">
        <v>86</v>
      </c>
      <c r="E113" s="468" t="s">
        <v>971</v>
      </c>
      <c r="F113" s="468" t="s">
        <v>967</v>
      </c>
      <c r="G113" s="468" t="s">
        <v>976</v>
      </c>
      <c r="H113" s="464">
        <v>192831984.00839999</v>
      </c>
      <c r="I113" s="465">
        <v>108.13112763269042</v>
      </c>
      <c r="J113" s="461">
        <v>1.3954183085127969E-2</v>
      </c>
      <c r="K113" s="461">
        <v>2.8571912822233259E-2</v>
      </c>
      <c r="L113" s="461">
        <v>-0.14362355794951909</v>
      </c>
      <c r="M113" s="302"/>
      <c r="N113" s="302"/>
      <c r="O113" s="302"/>
      <c r="P113" s="168"/>
      <c r="Q113" s="201"/>
      <c r="R113" s="77"/>
      <c r="S113" s="77"/>
    </row>
    <row r="114" spans="1:19" s="273" customFormat="1" ht="12.75" customHeight="1">
      <c r="A114" s="114" t="s">
        <v>1531</v>
      </c>
      <c r="B114" s="195" t="s">
        <v>1151</v>
      </c>
      <c r="C114" s="457" t="s">
        <v>1152</v>
      </c>
      <c r="D114" s="457" t="s">
        <v>86</v>
      </c>
      <c r="E114" s="468" t="s">
        <v>979</v>
      </c>
      <c r="F114" s="468" t="s">
        <v>967</v>
      </c>
      <c r="G114" s="468" t="s">
        <v>1012</v>
      </c>
      <c r="H114" s="464">
        <v>90115726.760800004</v>
      </c>
      <c r="I114" s="465">
        <v>701.28567534708293</v>
      </c>
      <c r="J114" s="461">
        <v>-6.3017289879804261E-3</v>
      </c>
      <c r="K114" s="461">
        <v>2.2389135080160827E-3</v>
      </c>
      <c r="L114" s="461">
        <v>4.7370000851395089E-2</v>
      </c>
      <c r="M114" s="302"/>
      <c r="N114" s="302"/>
      <c r="O114" s="302"/>
      <c r="P114" s="168"/>
      <c r="Q114" s="201"/>
      <c r="R114" s="77"/>
      <c r="S114" s="77"/>
    </row>
    <row r="115" spans="1:19" ht="12.75" customHeight="1">
      <c r="A115" s="114" t="s">
        <v>1153</v>
      </c>
      <c r="B115" s="195">
        <v>94465089647</v>
      </c>
      <c r="C115" s="457" t="s">
        <v>1154</v>
      </c>
      <c r="D115" s="457" t="s">
        <v>86</v>
      </c>
      <c r="E115" s="468" t="s">
        <v>979</v>
      </c>
      <c r="F115" s="468" t="s">
        <v>967</v>
      </c>
      <c r="G115" s="468" t="s">
        <v>972</v>
      </c>
      <c r="H115" s="459">
        <v>1793784927.7484</v>
      </c>
      <c r="I115" s="460">
        <v>1576.5902084597647</v>
      </c>
      <c r="J115" s="461">
        <v>7.8807177632467251E-4</v>
      </c>
      <c r="K115" s="461">
        <v>2.6604766047566564E-4</v>
      </c>
      <c r="L115" s="461">
        <v>-1.8165383739770724E-2</v>
      </c>
      <c r="M115" s="302"/>
      <c r="N115" s="302"/>
      <c r="O115" s="302"/>
      <c r="P115" s="168"/>
      <c r="Q115" s="201"/>
      <c r="R115" s="77"/>
      <c r="S115" s="77"/>
    </row>
    <row r="116" spans="1:19" ht="12.75" customHeight="1">
      <c r="A116" s="114" t="s">
        <v>1155</v>
      </c>
      <c r="B116" s="195">
        <v>78935969676</v>
      </c>
      <c r="C116" s="457" t="s">
        <v>1156</v>
      </c>
      <c r="D116" s="457" t="s">
        <v>86</v>
      </c>
      <c r="E116" s="468" t="s">
        <v>971</v>
      </c>
      <c r="F116" s="468" t="s">
        <v>967</v>
      </c>
      <c r="G116" s="468" t="s">
        <v>972</v>
      </c>
      <c r="H116" s="459">
        <v>62303317.2971</v>
      </c>
      <c r="I116" s="460">
        <v>848.27620700274974</v>
      </c>
      <c r="J116" s="461">
        <v>-2.3391762357291124E-2</v>
      </c>
      <c r="K116" s="461">
        <v>2.7090904962809192E-2</v>
      </c>
      <c r="L116" s="461">
        <v>-2.9397535802906938E-2</v>
      </c>
      <c r="M116" s="302"/>
      <c r="N116" s="302"/>
      <c r="O116" s="302"/>
      <c r="P116" s="168"/>
      <c r="Q116" s="201"/>
      <c r="R116" s="77"/>
      <c r="S116" s="77"/>
    </row>
    <row r="117" spans="1:19" s="273" customFormat="1" ht="12.75" customHeight="1">
      <c r="A117" s="114" t="s">
        <v>1159</v>
      </c>
      <c r="B117" s="195" t="s">
        <v>1160</v>
      </c>
      <c r="C117" s="457" t="s">
        <v>1161</v>
      </c>
      <c r="D117" s="457" t="s">
        <v>86</v>
      </c>
      <c r="E117" s="468" t="s">
        <v>995</v>
      </c>
      <c r="F117" s="468" t="s">
        <v>967</v>
      </c>
      <c r="G117" s="468" t="s">
        <v>972</v>
      </c>
      <c r="H117" s="459">
        <v>66812541.322899997</v>
      </c>
      <c r="I117" s="460">
        <v>814.70907296154121</v>
      </c>
      <c r="J117" s="461">
        <v>6.9003205881952301E-3</v>
      </c>
      <c r="K117" s="461">
        <v>4.1638372262209344E-3</v>
      </c>
      <c r="L117" s="461">
        <v>-1.5314156639022691E-2</v>
      </c>
      <c r="M117" s="302"/>
      <c r="N117" s="302"/>
      <c r="O117" s="302"/>
      <c r="P117" s="168"/>
      <c r="Q117" s="201"/>
      <c r="R117" s="77"/>
      <c r="S117" s="77"/>
    </row>
    <row r="118" spans="1:19" s="273" customFormat="1" ht="12.75" customHeight="1">
      <c r="A118" s="114" t="s">
        <v>1162</v>
      </c>
      <c r="B118" s="195" t="s">
        <v>1163</v>
      </c>
      <c r="C118" s="457" t="s">
        <v>1164</v>
      </c>
      <c r="D118" s="457" t="s">
        <v>86</v>
      </c>
      <c r="E118" s="468" t="s">
        <v>995</v>
      </c>
      <c r="F118" s="468" t="s">
        <v>967</v>
      </c>
      <c r="G118" s="468" t="s">
        <v>1012</v>
      </c>
      <c r="H118" s="459">
        <v>99674921.153200001</v>
      </c>
      <c r="I118" s="460">
        <v>707.91301240976293</v>
      </c>
      <c r="J118" s="461">
        <v>-7.978359176812666E-3</v>
      </c>
      <c r="K118" s="461">
        <v>7.3247454952007907E-4</v>
      </c>
      <c r="L118" s="461">
        <v>3.710721277909923E-2</v>
      </c>
      <c r="M118" s="302"/>
      <c r="N118" s="302"/>
      <c r="O118" s="302"/>
      <c r="P118" s="168"/>
      <c r="Q118" s="201"/>
      <c r="R118" s="77"/>
      <c r="S118" s="77"/>
    </row>
    <row r="119" spans="1:19" ht="12.75" customHeight="1">
      <c r="A119" s="114" t="s">
        <v>1165</v>
      </c>
      <c r="B119" s="195">
        <v>35313366580</v>
      </c>
      <c r="C119" s="457" t="s">
        <v>1166</v>
      </c>
      <c r="D119" s="457" t="s">
        <v>86</v>
      </c>
      <c r="E119" s="468" t="s">
        <v>979</v>
      </c>
      <c r="F119" s="468" t="s">
        <v>1167</v>
      </c>
      <c r="G119" s="468" t="s">
        <v>972</v>
      </c>
      <c r="H119" s="459">
        <v>91691977.877499998</v>
      </c>
      <c r="I119" s="460">
        <v>1138.0272</v>
      </c>
      <c r="J119" s="461">
        <v>8.0113568672575131E-3</v>
      </c>
      <c r="K119" s="461">
        <v>4.3443973371681821E-4</v>
      </c>
      <c r="L119" s="461">
        <v>6.4588245723751214E-5</v>
      </c>
      <c r="M119" s="302"/>
      <c r="N119" s="302"/>
      <c r="O119" s="302"/>
      <c r="P119" s="168"/>
      <c r="Q119" s="201"/>
      <c r="R119" s="77"/>
      <c r="S119" s="77"/>
    </row>
    <row r="120" spans="1:19" ht="12.75" customHeight="1">
      <c r="A120" s="114" t="s">
        <v>967</v>
      </c>
      <c r="B120" s="195" t="s">
        <v>967</v>
      </c>
      <c r="C120" s="457" t="s">
        <v>967</v>
      </c>
      <c r="D120" s="457" t="s">
        <v>967</v>
      </c>
      <c r="E120" s="468" t="s">
        <v>967</v>
      </c>
      <c r="F120" s="468" t="s">
        <v>1168</v>
      </c>
      <c r="G120" s="468" t="s">
        <v>972</v>
      </c>
      <c r="H120" s="459">
        <v>340256401.51910001</v>
      </c>
      <c r="I120" s="460">
        <v>1138.0272</v>
      </c>
      <c r="J120" s="461">
        <v>2.928810319998254E-3</v>
      </c>
      <c r="K120" s="461">
        <v>4.3443973371681821E-4</v>
      </c>
      <c r="L120" s="461">
        <v>6.4588245723751214E-5</v>
      </c>
      <c r="M120" s="302"/>
      <c r="N120" s="302"/>
      <c r="O120" s="302"/>
      <c r="P120" s="168"/>
      <c r="Q120" s="201"/>
      <c r="R120" s="77"/>
      <c r="S120" s="77"/>
    </row>
    <row r="121" spans="1:19" ht="12.75" customHeight="1">
      <c r="A121" s="114" t="s">
        <v>1169</v>
      </c>
      <c r="B121" s="195">
        <v>41002460007</v>
      </c>
      <c r="C121" s="457" t="s">
        <v>1170</v>
      </c>
      <c r="D121" s="457" t="s">
        <v>86</v>
      </c>
      <c r="E121" s="468" t="s">
        <v>971</v>
      </c>
      <c r="F121" s="468" t="s">
        <v>967</v>
      </c>
      <c r="G121" s="468" t="s">
        <v>972</v>
      </c>
      <c r="H121" s="459">
        <v>224570714.09450001</v>
      </c>
      <c r="I121" s="460">
        <v>1047.2648031287097</v>
      </c>
      <c r="J121" s="461">
        <v>3.9393870281592358E-2</v>
      </c>
      <c r="K121" s="461">
        <v>3.6844739682796224E-2</v>
      </c>
      <c r="L121" s="461">
        <v>-6.7867016731288921E-2</v>
      </c>
      <c r="M121" s="302"/>
      <c r="N121" s="302"/>
      <c r="O121" s="302"/>
      <c r="P121" s="168"/>
      <c r="Q121" s="201"/>
      <c r="R121" s="77"/>
      <c r="S121" s="77"/>
    </row>
    <row r="122" spans="1:19" ht="12.75" customHeight="1">
      <c r="A122" s="114" t="s">
        <v>1171</v>
      </c>
      <c r="B122" s="195">
        <v>58320210450</v>
      </c>
      <c r="C122" s="457" t="s">
        <v>1172</v>
      </c>
      <c r="D122" s="457" t="s">
        <v>86</v>
      </c>
      <c r="E122" s="468" t="s">
        <v>995</v>
      </c>
      <c r="F122" s="468" t="s">
        <v>967</v>
      </c>
      <c r="G122" s="468" t="s">
        <v>972</v>
      </c>
      <c r="H122" s="459">
        <v>16490351.9353</v>
      </c>
      <c r="I122" s="460">
        <v>879.53484060768676</v>
      </c>
      <c r="J122" s="461">
        <v>3.6326748453731073E-2</v>
      </c>
      <c r="K122" s="461">
        <v>2.9972519441516576E-2</v>
      </c>
      <c r="L122" s="461">
        <v>-1.4799150082908663E-2</v>
      </c>
      <c r="M122" s="302"/>
      <c r="N122" s="302"/>
      <c r="O122" s="302"/>
      <c r="P122" s="168"/>
      <c r="Q122" s="201"/>
      <c r="R122" s="77"/>
      <c r="S122" s="77"/>
    </row>
    <row r="123" spans="1:19" ht="12.75" customHeight="1">
      <c r="A123" s="114" t="s">
        <v>1173</v>
      </c>
      <c r="B123" s="195">
        <v>31982273976</v>
      </c>
      <c r="C123" s="457" t="s">
        <v>1174</v>
      </c>
      <c r="D123" s="457" t="s">
        <v>86</v>
      </c>
      <c r="E123" s="468" t="s">
        <v>995</v>
      </c>
      <c r="F123" s="468" t="s">
        <v>967</v>
      </c>
      <c r="G123" s="468" t="s">
        <v>972</v>
      </c>
      <c r="H123" s="459">
        <v>11559204.318600001</v>
      </c>
      <c r="I123" s="460">
        <v>882.65951450965326</v>
      </c>
      <c r="J123" s="461">
        <v>5.4429503406124402E-2</v>
      </c>
      <c r="K123" s="461">
        <v>3.8970088355850807E-2</v>
      </c>
      <c r="L123" s="461">
        <v>-2.6655682215105392E-2</v>
      </c>
      <c r="M123" s="302"/>
      <c r="N123" s="302"/>
      <c r="O123" s="302"/>
      <c r="P123" s="168"/>
      <c r="Q123" s="201"/>
      <c r="R123" s="77"/>
      <c r="S123" s="77"/>
    </row>
    <row r="124" spans="1:19" ht="12.75" customHeight="1">
      <c r="A124" s="114" t="s">
        <v>1175</v>
      </c>
      <c r="B124" s="195" t="s">
        <v>1176</v>
      </c>
      <c r="C124" s="457" t="s">
        <v>1177</v>
      </c>
      <c r="D124" s="457" t="s">
        <v>86</v>
      </c>
      <c r="E124" s="468" t="s">
        <v>995</v>
      </c>
      <c r="F124" s="468" t="s">
        <v>967</v>
      </c>
      <c r="G124" s="468" t="s">
        <v>972</v>
      </c>
      <c r="H124" s="459">
        <v>9629622.9276000001</v>
      </c>
      <c r="I124" s="460">
        <v>877.73867721078386</v>
      </c>
      <c r="J124" s="461">
        <v>6.2132829449844884E-2</v>
      </c>
      <c r="K124" s="461">
        <v>4.360487790164469E-2</v>
      </c>
      <c r="L124" s="461">
        <v>-2.8471764506342145E-2</v>
      </c>
      <c r="M124" s="302"/>
      <c r="N124" s="302"/>
      <c r="O124" s="302"/>
      <c r="P124" s="168"/>
      <c r="Q124" s="201"/>
      <c r="R124" s="77"/>
      <c r="S124" s="77"/>
    </row>
    <row r="125" spans="1:19" ht="12.75" customHeight="1">
      <c r="A125" s="114" t="s">
        <v>1178</v>
      </c>
      <c r="B125" s="195">
        <v>40820433166</v>
      </c>
      <c r="C125" s="457" t="s">
        <v>1179</v>
      </c>
      <c r="D125" s="457" t="s">
        <v>86</v>
      </c>
      <c r="E125" s="468" t="s">
        <v>995</v>
      </c>
      <c r="F125" s="468" t="s">
        <v>967</v>
      </c>
      <c r="G125" s="468" t="s">
        <v>972</v>
      </c>
      <c r="H125" s="459">
        <v>8016809.5307</v>
      </c>
      <c r="I125" s="460">
        <v>878.44634079671414</v>
      </c>
      <c r="J125" s="461">
        <v>3.8849222807846306E-2</v>
      </c>
      <c r="K125" s="461">
        <v>4.3301597092779254E-2</v>
      </c>
      <c r="L125" s="461">
        <v>-3.1179424447848492E-2</v>
      </c>
      <c r="M125" s="302"/>
      <c r="N125" s="302"/>
      <c r="O125" s="302"/>
      <c r="P125" s="168"/>
      <c r="Q125" s="201"/>
      <c r="R125" s="77"/>
      <c r="S125" s="77"/>
    </row>
    <row r="126" spans="1:19" s="273" customFormat="1" ht="12.75" customHeight="1">
      <c r="A126" s="114" t="s">
        <v>1180</v>
      </c>
      <c r="B126" s="195" t="s">
        <v>1181</v>
      </c>
      <c r="C126" s="457" t="s">
        <v>1182</v>
      </c>
      <c r="D126" s="457" t="s">
        <v>86</v>
      </c>
      <c r="E126" s="468" t="s">
        <v>979</v>
      </c>
      <c r="F126" s="468" t="s">
        <v>967</v>
      </c>
      <c r="G126" s="468" t="s">
        <v>972</v>
      </c>
      <c r="H126" s="459">
        <v>72628582.776899993</v>
      </c>
      <c r="I126" s="460">
        <v>763.62693358820184</v>
      </c>
      <c r="J126" s="461">
        <v>-2.6737291762435222E-2</v>
      </c>
      <c r="K126" s="461">
        <v>7.7250503003456483E-3</v>
      </c>
      <c r="L126" s="461">
        <v>-4.9763172278175394E-2</v>
      </c>
      <c r="M126" s="302"/>
      <c r="N126" s="302"/>
      <c r="O126" s="302"/>
      <c r="P126" s="168"/>
      <c r="Q126" s="201"/>
      <c r="R126" s="77"/>
      <c r="S126" s="77"/>
    </row>
    <row r="127" spans="1:19" ht="12.75" customHeight="1">
      <c r="A127" s="114" t="s">
        <v>1183</v>
      </c>
      <c r="B127" s="195">
        <v>84643903663</v>
      </c>
      <c r="C127" s="457" t="s">
        <v>1184</v>
      </c>
      <c r="D127" s="457" t="s">
        <v>86</v>
      </c>
      <c r="E127" s="468" t="s">
        <v>975</v>
      </c>
      <c r="F127" s="468" t="s">
        <v>967</v>
      </c>
      <c r="G127" s="468" t="s">
        <v>972</v>
      </c>
      <c r="H127" s="459">
        <v>284291107.12260002</v>
      </c>
      <c r="I127" s="460">
        <v>1324.384833350977</v>
      </c>
      <c r="J127" s="461">
        <v>2.5344834341787692E-2</v>
      </c>
      <c r="K127" s="461">
        <v>2.8315723920760982E-2</v>
      </c>
      <c r="L127" s="461">
        <v>-2.5060257873509406E-2</v>
      </c>
      <c r="M127" s="302"/>
      <c r="N127" s="302"/>
      <c r="O127" s="302"/>
      <c r="P127" s="168"/>
      <c r="Q127" s="201"/>
      <c r="R127" s="77"/>
      <c r="S127" s="77"/>
    </row>
    <row r="128" spans="1:19" ht="12.75" customHeight="1">
      <c r="A128" s="114" t="s">
        <v>1293</v>
      </c>
      <c r="B128" s="195" t="s">
        <v>1157</v>
      </c>
      <c r="C128" s="457" t="s">
        <v>1158</v>
      </c>
      <c r="D128" s="457" t="s">
        <v>86</v>
      </c>
      <c r="E128" s="468" t="s">
        <v>995</v>
      </c>
      <c r="F128" s="468" t="s">
        <v>967</v>
      </c>
      <c r="G128" s="468" t="s">
        <v>972</v>
      </c>
      <c r="H128" s="459">
        <v>248230995.89340001</v>
      </c>
      <c r="I128" s="460">
        <v>781.7531249030734</v>
      </c>
      <c r="J128" s="461">
        <v>1.5816068504846958E-2</v>
      </c>
      <c r="K128" s="461">
        <v>1.6699718774429106E-2</v>
      </c>
      <c r="L128" s="461">
        <v>1.6483929419974341E-2</v>
      </c>
      <c r="M128" s="302"/>
      <c r="N128" s="302"/>
      <c r="O128" s="302"/>
      <c r="P128" s="168"/>
      <c r="Q128" s="201"/>
      <c r="R128" s="77"/>
      <c r="S128" s="77"/>
    </row>
    <row r="129" spans="1:19" ht="12.75" customHeight="1">
      <c r="A129" s="114" t="s">
        <v>1185</v>
      </c>
      <c r="B129" s="195">
        <v>56062339448</v>
      </c>
      <c r="C129" s="457" t="s">
        <v>1186</v>
      </c>
      <c r="D129" s="457" t="s">
        <v>86</v>
      </c>
      <c r="E129" s="468" t="s">
        <v>979</v>
      </c>
      <c r="F129" s="468" t="s">
        <v>967</v>
      </c>
      <c r="G129" s="468" t="s">
        <v>976</v>
      </c>
      <c r="H129" s="459">
        <v>1348715964.3196001</v>
      </c>
      <c r="I129" s="460">
        <v>176.34632916402882</v>
      </c>
      <c r="J129" s="461">
        <v>-1.4490630049953546E-2</v>
      </c>
      <c r="K129" s="461">
        <v>6.2484720481315037E-4</v>
      </c>
      <c r="L129" s="461">
        <v>4.3271586409643348E-4</v>
      </c>
      <c r="M129" s="302"/>
      <c r="N129" s="302"/>
      <c r="O129" s="302"/>
      <c r="P129" s="168"/>
      <c r="Q129" s="201"/>
      <c r="R129" s="77"/>
      <c r="S129" s="77"/>
    </row>
    <row r="130" spans="1:19" s="273" customFormat="1" ht="12.75" customHeight="1">
      <c r="A130" s="114" t="s">
        <v>1187</v>
      </c>
      <c r="B130" s="195">
        <v>53751385334</v>
      </c>
      <c r="C130" s="457" t="s">
        <v>1188</v>
      </c>
      <c r="D130" s="457" t="s">
        <v>86</v>
      </c>
      <c r="E130" s="468" t="s">
        <v>995</v>
      </c>
      <c r="F130" s="468" t="s">
        <v>967</v>
      </c>
      <c r="G130" s="468" t="s">
        <v>972</v>
      </c>
      <c r="H130" s="459">
        <v>51270839.618199997</v>
      </c>
      <c r="I130" s="460">
        <v>816.61315992047651</v>
      </c>
      <c r="J130" s="461">
        <v>3.6661546953067337E-3</v>
      </c>
      <c r="K130" s="461">
        <v>1.3504792603138416E-3</v>
      </c>
      <c r="L130" s="461">
        <v>-7.0230521124626799E-3</v>
      </c>
      <c r="M130" s="302"/>
      <c r="N130" s="302"/>
      <c r="O130" s="302"/>
      <c r="P130" s="168"/>
      <c r="Q130" s="201"/>
      <c r="R130" s="77"/>
      <c r="S130" s="77"/>
    </row>
    <row r="131" spans="1:19" ht="12.75" customHeight="1">
      <c r="A131" s="466" t="s">
        <v>1189</v>
      </c>
      <c r="B131" s="195">
        <v>88183360964</v>
      </c>
      <c r="C131" s="457" t="s">
        <v>1190</v>
      </c>
      <c r="D131" s="457" t="s">
        <v>86</v>
      </c>
      <c r="E131" s="468" t="s">
        <v>971</v>
      </c>
      <c r="F131" s="468" t="s">
        <v>967</v>
      </c>
      <c r="G131" s="468" t="s">
        <v>1012</v>
      </c>
      <c r="H131" s="459">
        <v>123954139.058</v>
      </c>
      <c r="I131" s="460">
        <v>1566.5868070003528</v>
      </c>
      <c r="J131" s="461">
        <v>0.11211294496295565</v>
      </c>
      <c r="K131" s="461">
        <v>7.5460363886956205E-2</v>
      </c>
      <c r="L131" s="461">
        <v>0.13390743394748084</v>
      </c>
      <c r="M131" s="302"/>
      <c r="N131" s="302"/>
      <c r="O131" s="302"/>
      <c r="P131" s="168"/>
      <c r="Q131" s="201"/>
      <c r="R131" s="77"/>
      <c r="S131" s="77"/>
    </row>
    <row r="132" spans="1:19" ht="18.75" customHeight="1">
      <c r="A132" s="613" t="s">
        <v>467</v>
      </c>
      <c r="B132" s="614"/>
      <c r="C132" s="614"/>
      <c r="D132" s="614"/>
      <c r="E132" s="615"/>
      <c r="F132" s="615"/>
      <c r="G132" s="615"/>
      <c r="H132" s="616">
        <f>SUM(H11:H131)</f>
        <v>16865542253.174099</v>
      </c>
      <c r="I132" s="616"/>
      <c r="J132" s="617">
        <v>3.1997948140780608E-3</v>
      </c>
      <c r="K132" s="617"/>
      <c r="L132" s="617"/>
      <c r="M132" s="302"/>
      <c r="N132" s="302"/>
      <c r="O132" s="302"/>
      <c r="P132" s="168"/>
    </row>
    <row r="133" spans="1:19" ht="12.75" customHeight="1">
      <c r="A133" s="22" t="s">
        <v>365</v>
      </c>
      <c r="M133" s="168"/>
      <c r="N133" s="168"/>
      <c r="O133" s="168"/>
      <c r="P133" s="168"/>
    </row>
    <row r="134" spans="1:19" s="273" customFormat="1" ht="12.75" customHeight="1">
      <c r="A134" s="22"/>
      <c r="F134" s="230" t="s">
        <v>520</v>
      </c>
      <c r="G134" s="230"/>
      <c r="M134" s="168"/>
      <c r="N134" s="168"/>
      <c r="O134" s="168"/>
      <c r="P134" s="168"/>
    </row>
    <row r="135" spans="1:19" ht="12.75" customHeight="1">
      <c r="A135" s="46" t="s">
        <v>472</v>
      </c>
      <c r="C135" s="229"/>
      <c r="F135" s="230" t="s">
        <v>521</v>
      </c>
      <c r="G135" s="230"/>
      <c r="M135" s="168"/>
      <c r="N135" s="168"/>
      <c r="O135" s="168"/>
      <c r="P135" s="168"/>
    </row>
    <row r="136" spans="1:19" ht="12.75" customHeight="1">
      <c r="A136" s="47" t="s">
        <v>522</v>
      </c>
      <c r="F136" s="230"/>
      <c r="G136" s="230"/>
      <c r="M136" s="168"/>
      <c r="N136" s="168"/>
      <c r="O136" s="168"/>
      <c r="P136" s="168"/>
    </row>
    <row r="137" spans="1:19" ht="12.75" customHeight="1">
      <c r="A137" s="34" t="s">
        <v>126</v>
      </c>
      <c r="M137" s="168"/>
      <c r="N137" s="168"/>
      <c r="O137" s="168"/>
      <c r="P137" s="168"/>
    </row>
    <row r="138" spans="1:19" ht="12.75" customHeight="1">
      <c r="A138" s="570" t="s">
        <v>127</v>
      </c>
      <c r="H138" s="136"/>
    </row>
    <row r="139" spans="1:19" ht="12.75" customHeight="1">
      <c r="A139" s="570" t="s">
        <v>523</v>
      </c>
    </row>
    <row r="140" spans="1:19" ht="12.75" customHeight="1">
      <c r="A140" s="33" t="s">
        <v>932</v>
      </c>
    </row>
    <row r="141" spans="1:19" ht="12.75" customHeight="1">
      <c r="A141" s="33" t="s">
        <v>962</v>
      </c>
      <c r="B141" s="49"/>
      <c r="C141" s="49"/>
      <c r="D141" s="49"/>
      <c r="E141" s="49"/>
      <c r="F141" s="49"/>
      <c r="G141" s="49"/>
      <c r="H141" s="49"/>
      <c r="I141" s="49"/>
      <c r="J141" s="49"/>
    </row>
    <row r="142" spans="1:19" s="273" customFormat="1" ht="12.75" customHeight="1">
      <c r="A142" s="33" t="s">
        <v>1536</v>
      </c>
      <c r="B142" s="49"/>
      <c r="C142" s="49"/>
      <c r="D142" s="49"/>
      <c r="E142" s="49"/>
      <c r="F142" s="49"/>
      <c r="G142" s="49"/>
      <c r="H142" s="49"/>
      <c r="I142" s="49"/>
      <c r="J142" s="49"/>
    </row>
    <row r="143" spans="1:19" s="273" customFormat="1" ht="12.75" customHeight="1">
      <c r="A143" s="1007" t="s">
        <v>1535</v>
      </c>
      <c r="B143" s="49"/>
      <c r="C143" s="49"/>
      <c r="D143" s="49"/>
      <c r="E143" s="49"/>
      <c r="F143" s="49"/>
      <c r="G143" s="49"/>
      <c r="H143" s="49"/>
      <c r="I143" s="49"/>
      <c r="J143" s="49"/>
    </row>
    <row r="144" spans="1:19" ht="12.75" customHeight="1">
      <c r="A144" s="33"/>
      <c r="E144" s="50"/>
      <c r="F144" s="50"/>
      <c r="G144" s="50"/>
      <c r="H144" s="50"/>
      <c r="I144" s="50"/>
      <c r="J144" s="50"/>
    </row>
    <row r="145" spans="1:12" s="273" customFormat="1" ht="12.75" customHeight="1">
      <c r="A145" s="33"/>
      <c r="E145" s="50"/>
      <c r="F145" s="50"/>
      <c r="G145" s="50"/>
      <c r="H145" s="50"/>
      <c r="I145" s="50"/>
      <c r="J145" s="50"/>
    </row>
    <row r="146" spans="1:12" ht="12.75" customHeight="1">
      <c r="A146" s="652" t="s">
        <v>461</v>
      </c>
      <c r="B146" s="653"/>
      <c r="C146" s="653"/>
      <c r="D146" s="636"/>
    </row>
    <row r="147" spans="1:12" ht="12.75" customHeight="1">
      <c r="A147" s="636" t="s">
        <v>207</v>
      </c>
      <c r="B147" s="636"/>
      <c r="C147" s="636"/>
      <c r="D147" s="636"/>
    </row>
    <row r="148" spans="1:12" ht="12.75" customHeight="1">
      <c r="A148" s="636" t="s">
        <v>282</v>
      </c>
      <c r="B148" s="636"/>
      <c r="C148" s="636"/>
      <c r="D148" s="636"/>
    </row>
    <row r="149" spans="1:12" ht="12.75" customHeight="1">
      <c r="A149" s="657" t="s">
        <v>93</v>
      </c>
      <c r="L149" s="35" t="s">
        <v>1434</v>
      </c>
    </row>
    <row r="150" spans="1:12" ht="12.75" customHeight="1"/>
    <row r="151" spans="1:12" ht="12.75" customHeight="1"/>
    <row r="152" spans="1:12" ht="12.75" customHeight="1"/>
    <row r="153" spans="1:12">
      <c r="A153" s="54"/>
      <c r="B153" s="54"/>
      <c r="C153" s="54"/>
      <c r="D153" s="54"/>
      <c r="E153" s="54"/>
      <c r="F153" s="54"/>
      <c r="G153" s="54"/>
      <c r="H153" s="54"/>
      <c r="I153" s="54"/>
      <c r="J153" s="54"/>
      <c r="K153" s="54"/>
    </row>
    <row r="154" spans="1:12" ht="12.75" customHeight="1"/>
    <row r="155" spans="1:12" ht="12.75" customHeight="1">
      <c r="A155" s="34"/>
    </row>
    <row r="156" spans="1:12" ht="12.75" customHeight="1">
      <c r="A156" s="54"/>
    </row>
    <row r="157" spans="1:12" ht="12.75" customHeight="1">
      <c r="A157" s="34"/>
    </row>
    <row r="158" spans="1:12" ht="12.75" customHeight="1">
      <c r="A158" s="34"/>
    </row>
    <row r="159" spans="1:12" ht="12.75" customHeight="1">
      <c r="A159" s="54"/>
    </row>
    <row r="160" spans="1:12" ht="12.75" customHeight="1"/>
    <row r="161" spans="1:1" ht="12.75" customHeight="1">
      <c r="A161" s="34"/>
    </row>
    <row r="162" spans="1:1" ht="12.75" customHeight="1">
      <c r="A162" s="54"/>
    </row>
    <row r="163" spans="1:1" ht="12.75" customHeight="1">
      <c r="A163" s="57"/>
    </row>
    <row r="164" spans="1:1" ht="12.75" customHeight="1">
      <c r="A164" s="34"/>
    </row>
    <row r="165" spans="1:1" ht="12.75" customHeight="1">
      <c r="A165" s="54"/>
    </row>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sheetData>
  <mergeCells count="3">
    <mergeCell ref="K8:L8"/>
    <mergeCell ref="H6:I6"/>
    <mergeCell ref="H7:I7"/>
  </mergeCells>
  <hyperlinks>
    <hyperlink ref="A149" location="'2 Sadržaj'!A1" display="Sadržaj / Contents"/>
  </hyperlinks>
  <pageMargins left="0.7" right="0.7" top="0.75" bottom="0.75" header="0.3" footer="0.3"/>
  <pageSetup paperSize="9" scale="38" orientation="portrait" r:id="rId1"/>
  <ignoredErrors>
    <ignoredError sqref="B15:B51 B58:B78 B81:B106 B108:B13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140625" customWidth="1"/>
    <col min="2" max="3" width="8.85546875" customWidth="1"/>
    <col min="4" max="4" width="9.85546875" bestFit="1" customWidth="1"/>
    <col min="5" max="6" width="9.5703125" customWidth="1"/>
    <col min="7" max="8" width="9.85546875" customWidth="1"/>
    <col min="9" max="13" width="8.85546875" customWidth="1"/>
  </cols>
  <sheetData>
    <row r="1" spans="1:15" ht="12.75" customHeight="1">
      <c r="A1" s="145" t="s">
        <v>781</v>
      </c>
      <c r="O1" s="141" t="str">
        <f>Naslovnica!A20</f>
        <v>Kolovoz 2020.</v>
      </c>
    </row>
    <row r="2" spans="1:15" ht="12.75" customHeight="1">
      <c r="A2" s="575" t="s">
        <v>782</v>
      </c>
      <c r="O2" s="569" t="str">
        <f>Naslovnica!A24</f>
        <v>August 2020</v>
      </c>
    </row>
    <row r="3" spans="1:15" ht="12.75" customHeight="1">
      <c r="A3" s="11"/>
      <c r="M3" s="12"/>
    </row>
    <row r="4" spans="1:15" ht="12.75" customHeight="1">
      <c r="A4" s="64"/>
      <c r="B4" s="64"/>
      <c r="C4" s="64"/>
      <c r="D4" s="64"/>
      <c r="E4" s="64"/>
      <c r="F4" s="64"/>
      <c r="G4" s="64"/>
      <c r="H4" s="64"/>
      <c r="I4" s="64"/>
      <c r="J4" s="64"/>
      <c r="K4" s="64"/>
      <c r="L4" s="64"/>
      <c r="M4" s="14"/>
      <c r="O4" s="14" t="s">
        <v>487</v>
      </c>
    </row>
    <row r="5" spans="1:15" ht="25.5" customHeight="1">
      <c r="A5" s="1124" t="s">
        <v>479</v>
      </c>
      <c r="B5" s="1125" t="s">
        <v>480</v>
      </c>
      <c r="C5" s="1126"/>
      <c r="D5" s="1121" t="s">
        <v>481</v>
      </c>
      <c r="E5" s="1122"/>
      <c r="F5" s="1121" t="s">
        <v>482</v>
      </c>
      <c r="G5" s="1122"/>
      <c r="H5" s="1121" t="s">
        <v>483</v>
      </c>
      <c r="I5" s="1122"/>
      <c r="J5" s="1121" t="s">
        <v>484</v>
      </c>
      <c r="K5" s="1122"/>
      <c r="L5" s="1121" t="s">
        <v>485</v>
      </c>
      <c r="M5" s="1122"/>
      <c r="N5" s="1121" t="s">
        <v>486</v>
      </c>
      <c r="O5" s="1122"/>
    </row>
    <row r="6" spans="1:15" ht="12.75" customHeight="1">
      <c r="A6" s="1124"/>
      <c r="B6" s="618" t="s">
        <v>31</v>
      </c>
      <c r="C6" s="618" t="s">
        <v>32</v>
      </c>
      <c r="D6" s="618" t="s">
        <v>31</v>
      </c>
      <c r="E6" s="618" t="s">
        <v>32</v>
      </c>
      <c r="F6" s="618" t="s">
        <v>31</v>
      </c>
      <c r="G6" s="618" t="s">
        <v>32</v>
      </c>
      <c r="H6" s="618" t="s">
        <v>31</v>
      </c>
      <c r="I6" s="618" t="s">
        <v>32</v>
      </c>
      <c r="J6" s="618" t="s">
        <v>31</v>
      </c>
      <c r="K6" s="618" t="s">
        <v>32</v>
      </c>
      <c r="L6" s="618" t="s">
        <v>31</v>
      </c>
      <c r="M6" s="618" t="s">
        <v>32</v>
      </c>
      <c r="N6" s="618" t="s">
        <v>31</v>
      </c>
      <c r="O6" s="618" t="s">
        <v>32</v>
      </c>
    </row>
    <row r="7" spans="1:15" ht="12.75" customHeight="1">
      <c r="A7" s="1124"/>
      <c r="B7" s="619" t="s">
        <v>29</v>
      </c>
      <c r="C7" s="619" t="s">
        <v>30</v>
      </c>
      <c r="D7" s="619" t="s">
        <v>29</v>
      </c>
      <c r="E7" s="619" t="s">
        <v>30</v>
      </c>
      <c r="F7" s="619" t="s">
        <v>29</v>
      </c>
      <c r="G7" s="619" t="s">
        <v>30</v>
      </c>
      <c r="H7" s="619" t="s">
        <v>29</v>
      </c>
      <c r="I7" s="619" t="s">
        <v>30</v>
      </c>
      <c r="J7" s="619" t="s">
        <v>29</v>
      </c>
      <c r="K7" s="619" t="s">
        <v>30</v>
      </c>
      <c r="L7" s="619" t="s">
        <v>29</v>
      </c>
      <c r="M7" s="619" t="s">
        <v>30</v>
      </c>
      <c r="N7" s="619" t="s">
        <v>29</v>
      </c>
      <c r="O7" s="619" t="s">
        <v>30</v>
      </c>
    </row>
    <row r="8" spans="1:15" ht="18">
      <c r="A8" s="378" t="s">
        <v>488</v>
      </c>
      <c r="B8" s="472">
        <v>168433.44133999999</v>
      </c>
      <c r="C8" s="473">
        <v>0.11031201772575976</v>
      </c>
      <c r="D8" s="472">
        <v>101376.33097</v>
      </c>
      <c r="E8" s="473">
        <v>0.11595607671505007</v>
      </c>
      <c r="F8" s="472">
        <v>350.95008000000001</v>
      </c>
      <c r="G8" s="473">
        <v>1.5927081819676604E-2</v>
      </c>
      <c r="H8" s="472">
        <v>97.583910000000003</v>
      </c>
      <c r="I8" s="473">
        <v>1.861061091986117E-2</v>
      </c>
      <c r="J8" s="472">
        <v>1939813.8965999999</v>
      </c>
      <c r="K8" s="473">
        <v>0.14832913515407625</v>
      </c>
      <c r="L8" s="472">
        <v>174031.42597000001</v>
      </c>
      <c r="M8" s="473">
        <v>0.12802548957516152</v>
      </c>
      <c r="N8" s="472">
        <v>2384103.6288700001</v>
      </c>
      <c r="O8" s="473">
        <v>0.14135944122455762</v>
      </c>
    </row>
    <row r="9" spans="1:15" ht="18">
      <c r="A9" s="378" t="s">
        <v>489</v>
      </c>
      <c r="B9" s="472">
        <v>18426.02536</v>
      </c>
      <c r="C9" s="473">
        <v>1.2067746285754414E-2</v>
      </c>
      <c r="D9" s="472">
        <v>5126.7044100000003</v>
      </c>
      <c r="E9" s="473">
        <v>5.864017016331614E-3</v>
      </c>
      <c r="F9" s="472">
        <v>0</v>
      </c>
      <c r="G9" s="473">
        <v>0</v>
      </c>
      <c r="H9" s="472">
        <v>0</v>
      </c>
      <c r="I9" s="473">
        <v>0</v>
      </c>
      <c r="J9" s="472">
        <v>12486.354650000001</v>
      </c>
      <c r="K9" s="473">
        <v>9.5477725451282799E-4</v>
      </c>
      <c r="L9" s="472">
        <v>16959.760549999999</v>
      </c>
      <c r="M9" s="473">
        <v>1.2476376811769338E-2</v>
      </c>
      <c r="N9" s="472">
        <v>52998.844969999998</v>
      </c>
      <c r="O9" s="473">
        <v>3.1424334998630512E-3</v>
      </c>
    </row>
    <row r="10" spans="1:15" ht="18">
      <c r="A10" s="378" t="s">
        <v>490</v>
      </c>
      <c r="B10" s="472">
        <v>1355825.1036599998</v>
      </c>
      <c r="C10" s="473">
        <v>0.88796976228765789</v>
      </c>
      <c r="D10" s="472">
        <v>769482.13947000005</v>
      </c>
      <c r="E10" s="473">
        <v>0.8801475565499467</v>
      </c>
      <c r="F10" s="472">
        <v>21737.638899999998</v>
      </c>
      <c r="G10" s="473">
        <v>0.986513960409654</v>
      </c>
      <c r="H10" s="472">
        <v>5154.9740099999999</v>
      </c>
      <c r="I10" s="473">
        <v>0.98312534927229822</v>
      </c>
      <c r="J10" s="472">
        <v>11641992.76331</v>
      </c>
      <c r="K10" s="473">
        <v>0.89021257197843029</v>
      </c>
      <c r="L10" s="472">
        <v>1234507.9092899999</v>
      </c>
      <c r="M10" s="473">
        <v>0.90816057266867489</v>
      </c>
      <c r="N10" s="472">
        <v>15028700.528640002</v>
      </c>
      <c r="O10" s="473">
        <v>0.89108907990995967</v>
      </c>
    </row>
    <row r="11" spans="1:15" ht="21.75" customHeight="1">
      <c r="A11" s="378" t="s">
        <v>491</v>
      </c>
      <c r="B11" s="474">
        <v>438293.11471999995</v>
      </c>
      <c r="C11" s="475">
        <v>0.28705105978612483</v>
      </c>
      <c r="D11" s="474">
        <v>371357.44926000002</v>
      </c>
      <c r="E11" s="475">
        <v>0.42476535166616791</v>
      </c>
      <c r="F11" s="474">
        <v>0</v>
      </c>
      <c r="G11" s="475">
        <v>0</v>
      </c>
      <c r="H11" s="474">
        <v>5154.9740099999999</v>
      </c>
      <c r="I11" s="475">
        <v>0.98312534927229822</v>
      </c>
      <c r="J11" s="474">
        <v>8736141.5830600001</v>
      </c>
      <c r="K11" s="475">
        <v>0.66801476567937923</v>
      </c>
      <c r="L11" s="474">
        <v>596579.32773000002</v>
      </c>
      <c r="M11" s="475">
        <v>0.43887108364106669</v>
      </c>
      <c r="N11" s="474">
        <v>10147526.44878</v>
      </c>
      <c r="O11" s="475">
        <v>0.6016721132591244</v>
      </c>
    </row>
    <row r="12" spans="1:15" ht="18" customHeight="1">
      <c r="A12" s="385" t="s">
        <v>492</v>
      </c>
      <c r="B12" s="474">
        <v>390964.38900999998</v>
      </c>
      <c r="C12" s="475">
        <v>0.25605408443536792</v>
      </c>
      <c r="D12" s="474">
        <v>49875.497320000002</v>
      </c>
      <c r="E12" s="475">
        <v>5.7048493845675376E-2</v>
      </c>
      <c r="F12" s="474">
        <v>0</v>
      </c>
      <c r="G12" s="475">
        <v>0</v>
      </c>
      <c r="H12" s="474">
        <v>0</v>
      </c>
      <c r="I12" s="475">
        <v>0</v>
      </c>
      <c r="J12" s="474">
        <v>0</v>
      </c>
      <c r="K12" s="475">
        <v>0</v>
      </c>
      <c r="L12" s="474">
        <v>5790.9804000000004</v>
      </c>
      <c r="M12" s="475">
        <v>4.2601104754377405E-3</v>
      </c>
      <c r="N12" s="474">
        <v>446630.86673000001</v>
      </c>
      <c r="O12" s="475">
        <v>2.6481856321202427E-2</v>
      </c>
    </row>
    <row r="13" spans="1:15" ht="18" customHeight="1">
      <c r="A13" s="385" t="s">
        <v>493</v>
      </c>
      <c r="B13" s="474">
        <v>12035.764300000001</v>
      </c>
      <c r="C13" s="475">
        <v>7.882576252328603E-3</v>
      </c>
      <c r="D13" s="474">
        <v>280558.36261000001</v>
      </c>
      <c r="E13" s="475">
        <v>0.32090771787234268</v>
      </c>
      <c r="F13" s="474">
        <v>0</v>
      </c>
      <c r="G13" s="475">
        <v>0</v>
      </c>
      <c r="H13" s="474">
        <v>0</v>
      </c>
      <c r="I13" s="475">
        <v>0</v>
      </c>
      <c r="J13" s="474">
        <v>6880772.4758900004</v>
      </c>
      <c r="K13" s="475">
        <v>0.52614275644154374</v>
      </c>
      <c r="L13" s="474">
        <v>418038.10482999997</v>
      </c>
      <c r="M13" s="475">
        <v>0.3075279808438694</v>
      </c>
      <c r="N13" s="474">
        <v>7591404.7076300001</v>
      </c>
      <c r="O13" s="475">
        <v>0.45011328978542803</v>
      </c>
    </row>
    <row r="14" spans="1:15" ht="18" customHeight="1">
      <c r="A14" s="385" t="s">
        <v>494</v>
      </c>
      <c r="B14" s="474">
        <v>0</v>
      </c>
      <c r="C14" s="475">
        <v>0</v>
      </c>
      <c r="D14" s="474">
        <v>0</v>
      </c>
      <c r="E14" s="475">
        <v>0</v>
      </c>
      <c r="F14" s="474">
        <v>0</v>
      </c>
      <c r="G14" s="475">
        <v>0</v>
      </c>
      <c r="H14" s="474">
        <v>0</v>
      </c>
      <c r="I14" s="475">
        <v>0</v>
      </c>
      <c r="J14" s="474">
        <v>0</v>
      </c>
      <c r="K14" s="475">
        <v>0</v>
      </c>
      <c r="L14" s="474">
        <v>0</v>
      </c>
      <c r="M14" s="475">
        <v>0</v>
      </c>
      <c r="N14" s="474">
        <v>0</v>
      </c>
      <c r="O14" s="475">
        <v>0</v>
      </c>
    </row>
    <row r="15" spans="1:15" ht="19.5">
      <c r="A15" s="385" t="s">
        <v>495</v>
      </c>
      <c r="B15" s="474">
        <v>435.38128999999998</v>
      </c>
      <c r="C15" s="475">
        <v>2.8514402008206425E-4</v>
      </c>
      <c r="D15" s="474">
        <v>16876.965270000001</v>
      </c>
      <c r="E15" s="475">
        <v>1.9304177423273301E-2</v>
      </c>
      <c r="F15" s="474">
        <v>0</v>
      </c>
      <c r="G15" s="475">
        <v>0</v>
      </c>
      <c r="H15" s="474">
        <v>0</v>
      </c>
      <c r="I15" s="475">
        <v>0</v>
      </c>
      <c r="J15" s="474">
        <v>124844.77408</v>
      </c>
      <c r="K15" s="475">
        <v>9.5463370997856973E-3</v>
      </c>
      <c r="L15" s="474">
        <v>4186.2181799999998</v>
      </c>
      <c r="M15" s="475">
        <v>3.0795738699246696E-3</v>
      </c>
      <c r="N15" s="474">
        <v>146343.33882</v>
      </c>
      <c r="O15" s="475">
        <v>8.6770609935006848E-3</v>
      </c>
    </row>
    <row r="16" spans="1:15" ht="19.5">
      <c r="A16" s="386" t="s">
        <v>496</v>
      </c>
      <c r="B16" s="474">
        <v>0</v>
      </c>
      <c r="C16" s="475">
        <v>0</v>
      </c>
      <c r="D16" s="474">
        <v>0</v>
      </c>
      <c r="E16" s="475">
        <v>0</v>
      </c>
      <c r="F16" s="474">
        <v>0</v>
      </c>
      <c r="G16" s="475">
        <v>0</v>
      </c>
      <c r="H16" s="474">
        <v>0</v>
      </c>
      <c r="I16" s="475">
        <v>0</v>
      </c>
      <c r="J16" s="474">
        <v>0</v>
      </c>
      <c r="K16" s="475">
        <v>0</v>
      </c>
      <c r="L16" s="474">
        <v>0</v>
      </c>
      <c r="M16" s="475">
        <v>0</v>
      </c>
      <c r="N16" s="474">
        <v>0</v>
      </c>
      <c r="O16" s="475">
        <v>0</v>
      </c>
    </row>
    <row r="17" spans="1:15" ht="18" customHeight="1">
      <c r="A17" s="386" t="s">
        <v>497</v>
      </c>
      <c r="B17" s="474">
        <v>6940.9856799999998</v>
      </c>
      <c r="C17" s="475">
        <v>4.5458557948763493E-3</v>
      </c>
      <c r="D17" s="474">
        <v>737.08339999999998</v>
      </c>
      <c r="E17" s="475">
        <v>8.4308929370389843E-4</v>
      </c>
      <c r="F17" s="474">
        <v>0</v>
      </c>
      <c r="G17" s="475">
        <v>0</v>
      </c>
      <c r="H17" s="474">
        <v>0</v>
      </c>
      <c r="I17" s="475">
        <v>0</v>
      </c>
      <c r="J17" s="474">
        <v>77578.216120000012</v>
      </c>
      <c r="K17" s="475">
        <v>5.9320689082827237E-3</v>
      </c>
      <c r="L17" s="474">
        <v>40464.450520000006</v>
      </c>
      <c r="M17" s="475">
        <v>2.9767503537584783E-2</v>
      </c>
      <c r="N17" s="474">
        <v>125720.73572000003</v>
      </c>
      <c r="O17" s="475">
        <v>7.4542954997903494E-3</v>
      </c>
    </row>
    <row r="18" spans="1:15" ht="18" customHeight="1">
      <c r="A18" s="387" t="s">
        <v>498</v>
      </c>
      <c r="B18" s="474">
        <v>0</v>
      </c>
      <c r="C18" s="475">
        <v>0</v>
      </c>
      <c r="D18" s="474">
        <v>0</v>
      </c>
      <c r="E18" s="475">
        <v>0</v>
      </c>
      <c r="F18" s="474">
        <v>0</v>
      </c>
      <c r="G18" s="475">
        <v>0</v>
      </c>
      <c r="H18" s="474">
        <v>0</v>
      </c>
      <c r="I18" s="475">
        <v>0</v>
      </c>
      <c r="J18" s="474">
        <v>147969.09883999999</v>
      </c>
      <c r="K18" s="475">
        <v>1.131455367905896E-2</v>
      </c>
      <c r="L18" s="474">
        <v>199.96495999999999</v>
      </c>
      <c r="M18" s="475">
        <v>1.4710338526037641E-4</v>
      </c>
      <c r="N18" s="474">
        <v>148169.0638</v>
      </c>
      <c r="O18" s="475">
        <v>8.7853127741184759E-3</v>
      </c>
    </row>
    <row r="19" spans="1:15" ht="18" customHeight="1">
      <c r="A19" s="378" t="s">
        <v>499</v>
      </c>
      <c r="B19" s="474">
        <v>27916.594440000001</v>
      </c>
      <c r="C19" s="475">
        <v>1.8283399283469906E-2</v>
      </c>
      <c r="D19" s="474">
        <v>23309.540659999999</v>
      </c>
      <c r="E19" s="475">
        <v>2.6661873231172618E-2</v>
      </c>
      <c r="F19" s="474">
        <v>0</v>
      </c>
      <c r="G19" s="475">
        <v>0</v>
      </c>
      <c r="H19" s="474">
        <v>5154.9740099999999</v>
      </c>
      <c r="I19" s="475">
        <v>0.98312534927229822</v>
      </c>
      <c r="J19" s="474">
        <v>1504977.0181300002</v>
      </c>
      <c r="K19" s="475">
        <v>0.11507904955070805</v>
      </c>
      <c r="L19" s="474">
        <v>127899.60884</v>
      </c>
      <c r="M19" s="475">
        <v>9.4088811528989708E-2</v>
      </c>
      <c r="N19" s="474">
        <v>1689257.7360800002</v>
      </c>
      <c r="O19" s="475">
        <v>0.10016029788508445</v>
      </c>
    </row>
    <row r="20" spans="1:15" ht="18" customHeight="1">
      <c r="A20" s="385" t="s">
        <v>500</v>
      </c>
      <c r="B20" s="474">
        <v>917531.98893999984</v>
      </c>
      <c r="C20" s="475">
        <v>0.60091870250153301</v>
      </c>
      <c r="D20" s="474">
        <v>398124.69020999997</v>
      </c>
      <c r="E20" s="475">
        <v>0.45538220488377873</v>
      </c>
      <c r="F20" s="474">
        <v>21737.638899999998</v>
      </c>
      <c r="G20" s="475">
        <v>0.986513960409654</v>
      </c>
      <c r="H20" s="474">
        <v>0</v>
      </c>
      <c r="I20" s="475">
        <v>0</v>
      </c>
      <c r="J20" s="474">
        <v>2905851.1802499997</v>
      </c>
      <c r="K20" s="475">
        <v>0.22219780629905103</v>
      </c>
      <c r="L20" s="474">
        <v>637928.58155999996</v>
      </c>
      <c r="M20" s="475">
        <v>0.46928948902760831</v>
      </c>
      <c r="N20" s="474">
        <v>4881174.079859999</v>
      </c>
      <c r="O20" s="475">
        <v>0.28941696665083505</v>
      </c>
    </row>
    <row r="21" spans="1:15" ht="18" customHeight="1">
      <c r="A21" s="385" t="s">
        <v>501</v>
      </c>
      <c r="B21" s="474">
        <v>860878.22891999991</v>
      </c>
      <c r="C21" s="475">
        <v>0.56381448774561804</v>
      </c>
      <c r="D21" s="474">
        <v>159962.40781999999</v>
      </c>
      <c r="E21" s="475">
        <v>0.18296788861089364</v>
      </c>
      <c r="F21" s="474">
        <v>0</v>
      </c>
      <c r="G21" s="475">
        <v>0</v>
      </c>
      <c r="H21" s="474">
        <v>0</v>
      </c>
      <c r="I21" s="475">
        <v>0</v>
      </c>
      <c r="J21" s="474">
        <v>8670.4190399999989</v>
      </c>
      <c r="K21" s="475">
        <v>6.6298924854636795E-4</v>
      </c>
      <c r="L21" s="474">
        <v>58032.876459999999</v>
      </c>
      <c r="M21" s="475">
        <v>4.2691642494081007E-2</v>
      </c>
      <c r="N21" s="474">
        <v>1087543.9322399998</v>
      </c>
      <c r="O21" s="475">
        <v>6.448318802378171E-2</v>
      </c>
    </row>
    <row r="22" spans="1:15" ht="18" customHeight="1">
      <c r="A22" s="385" t="s">
        <v>502</v>
      </c>
      <c r="B22" s="474">
        <v>4168.5447299999996</v>
      </c>
      <c r="C22" s="475">
        <v>2.7301026238497825E-3</v>
      </c>
      <c r="D22" s="474">
        <v>100935.12436</v>
      </c>
      <c r="E22" s="475">
        <v>0.11545141663289059</v>
      </c>
      <c r="F22" s="474">
        <v>0</v>
      </c>
      <c r="G22" s="475">
        <v>0</v>
      </c>
      <c r="H22" s="474">
        <v>0</v>
      </c>
      <c r="I22" s="475">
        <v>0</v>
      </c>
      <c r="J22" s="474">
        <v>2830551.1657699998</v>
      </c>
      <c r="K22" s="475">
        <v>0.21643994156548843</v>
      </c>
      <c r="L22" s="474">
        <v>106001.63496</v>
      </c>
      <c r="M22" s="475">
        <v>7.7979658764968943E-2</v>
      </c>
      <c r="N22" s="474">
        <v>3041656.4698199998</v>
      </c>
      <c r="O22" s="475">
        <v>0.18034738665055772</v>
      </c>
    </row>
    <row r="23" spans="1:15" ht="18" customHeight="1">
      <c r="A23" s="385" t="s">
        <v>494</v>
      </c>
      <c r="B23" s="474">
        <v>0</v>
      </c>
      <c r="C23" s="475">
        <v>0</v>
      </c>
      <c r="D23" s="474">
        <v>0</v>
      </c>
      <c r="E23" s="475">
        <v>0</v>
      </c>
      <c r="F23" s="474">
        <v>0</v>
      </c>
      <c r="G23" s="475">
        <v>0</v>
      </c>
      <c r="H23" s="474">
        <v>0</v>
      </c>
      <c r="I23" s="475">
        <v>0</v>
      </c>
      <c r="J23" s="474">
        <v>0</v>
      </c>
      <c r="K23" s="475">
        <v>0</v>
      </c>
      <c r="L23" s="474">
        <v>0</v>
      </c>
      <c r="M23" s="475">
        <v>0</v>
      </c>
      <c r="N23" s="474">
        <v>0</v>
      </c>
      <c r="O23" s="475">
        <v>0</v>
      </c>
    </row>
    <row r="24" spans="1:15" ht="19.5">
      <c r="A24" s="385" t="s">
        <v>503</v>
      </c>
      <c r="B24" s="474">
        <v>220.42949999999999</v>
      </c>
      <c r="C24" s="475">
        <v>1.4436576678496997E-4</v>
      </c>
      <c r="D24" s="474">
        <v>0</v>
      </c>
      <c r="E24" s="475">
        <v>0</v>
      </c>
      <c r="F24" s="474">
        <v>0</v>
      </c>
      <c r="G24" s="475">
        <v>0</v>
      </c>
      <c r="H24" s="474">
        <v>0</v>
      </c>
      <c r="I24" s="475">
        <v>0</v>
      </c>
      <c r="J24" s="474">
        <v>12667.617609999999</v>
      </c>
      <c r="K24" s="475">
        <v>9.686376450066753E-4</v>
      </c>
      <c r="L24" s="474">
        <v>139259.63769999999</v>
      </c>
      <c r="M24" s="475">
        <v>0.10244576917777763</v>
      </c>
      <c r="N24" s="474">
        <v>152147.68481000001</v>
      </c>
      <c r="O24" s="475">
        <v>9.0212151216537868E-3</v>
      </c>
    </row>
    <row r="25" spans="1:15" ht="19.5">
      <c r="A25" s="386" t="s">
        <v>496</v>
      </c>
      <c r="B25" s="474">
        <v>0</v>
      </c>
      <c r="C25" s="475">
        <v>0</v>
      </c>
      <c r="D25" s="474">
        <v>0</v>
      </c>
      <c r="E25" s="475">
        <v>0</v>
      </c>
      <c r="F25" s="474">
        <v>0</v>
      </c>
      <c r="G25" s="475">
        <v>0</v>
      </c>
      <c r="H25" s="474">
        <v>0</v>
      </c>
      <c r="I25" s="475">
        <v>0</v>
      </c>
      <c r="J25" s="474">
        <v>0</v>
      </c>
      <c r="K25" s="475">
        <v>0</v>
      </c>
      <c r="L25" s="474">
        <v>0</v>
      </c>
      <c r="M25" s="475">
        <v>0</v>
      </c>
      <c r="N25" s="474">
        <v>0</v>
      </c>
      <c r="O25" s="475">
        <v>0</v>
      </c>
    </row>
    <row r="26" spans="1:15" ht="19.5">
      <c r="A26" s="386" t="s">
        <v>504</v>
      </c>
      <c r="B26" s="474">
        <v>52264.785790000002</v>
      </c>
      <c r="C26" s="475">
        <v>3.4229746365280297E-2</v>
      </c>
      <c r="D26" s="474">
        <v>137227.15802999999</v>
      </c>
      <c r="E26" s="475">
        <v>0.15696289963999452</v>
      </c>
      <c r="F26" s="474">
        <v>21737.638899999998</v>
      </c>
      <c r="G26" s="475">
        <v>0.986513960409654</v>
      </c>
      <c r="H26" s="474">
        <v>0</v>
      </c>
      <c r="I26" s="475">
        <v>0</v>
      </c>
      <c r="J26" s="474">
        <v>47639.241310000005</v>
      </c>
      <c r="K26" s="475">
        <v>3.6427656670024104E-3</v>
      </c>
      <c r="L26" s="474">
        <v>334634.43244</v>
      </c>
      <c r="M26" s="475">
        <v>0.24617241859078071</v>
      </c>
      <c r="N26" s="474">
        <v>593503.25647000002</v>
      </c>
      <c r="O26" s="475">
        <v>3.5190286061231126E-2</v>
      </c>
    </row>
    <row r="27" spans="1:15" ht="18" customHeight="1">
      <c r="A27" s="387" t="s">
        <v>498</v>
      </c>
      <c r="B27" s="474">
        <v>0</v>
      </c>
      <c r="C27" s="475">
        <v>0</v>
      </c>
      <c r="D27" s="474">
        <v>0</v>
      </c>
      <c r="E27" s="475">
        <v>0</v>
      </c>
      <c r="F27" s="474">
        <v>0</v>
      </c>
      <c r="G27" s="475">
        <v>0</v>
      </c>
      <c r="H27" s="474">
        <v>0</v>
      </c>
      <c r="I27" s="475">
        <v>0</v>
      </c>
      <c r="J27" s="474">
        <v>6322.7365199999995</v>
      </c>
      <c r="K27" s="475">
        <v>4.8347217300716272E-4</v>
      </c>
      <c r="L27" s="474">
        <v>0</v>
      </c>
      <c r="M27" s="475">
        <v>0</v>
      </c>
      <c r="N27" s="474">
        <v>6322.7365199999995</v>
      </c>
      <c r="O27" s="475">
        <v>3.7489079361073346E-4</v>
      </c>
    </row>
    <row r="28" spans="1:15" ht="18" customHeight="1">
      <c r="A28" s="385" t="s">
        <v>499</v>
      </c>
      <c r="B28" s="474">
        <v>0</v>
      </c>
      <c r="C28" s="475">
        <v>0</v>
      </c>
      <c r="D28" s="474">
        <v>0</v>
      </c>
      <c r="E28" s="475">
        <v>0</v>
      </c>
      <c r="F28" s="474">
        <v>0</v>
      </c>
      <c r="G28" s="475">
        <v>0</v>
      </c>
      <c r="H28" s="474">
        <v>0</v>
      </c>
      <c r="I28" s="475">
        <v>0</v>
      </c>
      <c r="J28" s="474">
        <v>0</v>
      </c>
      <c r="K28" s="475">
        <v>0</v>
      </c>
      <c r="L28" s="474">
        <v>0</v>
      </c>
      <c r="M28" s="475">
        <v>0</v>
      </c>
      <c r="N28" s="474">
        <v>0</v>
      </c>
      <c r="O28" s="475">
        <v>0</v>
      </c>
    </row>
    <row r="29" spans="1:15" ht="18" customHeight="1">
      <c r="A29" s="385" t="s">
        <v>505</v>
      </c>
      <c r="B29" s="476">
        <v>9.68872</v>
      </c>
      <c r="C29" s="477">
        <v>6.3454278668003804E-6</v>
      </c>
      <c r="D29" s="476">
        <v>1654.22246</v>
      </c>
      <c r="E29" s="477">
        <v>1.8921295004480161E-3</v>
      </c>
      <c r="F29" s="476">
        <v>0</v>
      </c>
      <c r="G29" s="477">
        <v>0</v>
      </c>
      <c r="H29" s="476">
        <v>0</v>
      </c>
      <c r="I29" s="477">
        <v>0</v>
      </c>
      <c r="J29" s="476">
        <v>2707.0849900000003</v>
      </c>
      <c r="K29" s="477">
        <v>2.0699901988488581E-4</v>
      </c>
      <c r="L29" s="476">
        <v>14653.249890000001</v>
      </c>
      <c r="M29" s="477">
        <v>1.0779601905680067E-2</v>
      </c>
      <c r="N29" s="476">
        <v>19024.246060000001</v>
      </c>
      <c r="O29" s="477">
        <v>1.1279949244633826E-3</v>
      </c>
    </row>
    <row r="30" spans="1:15" ht="18" customHeight="1">
      <c r="A30" s="378" t="s">
        <v>506</v>
      </c>
      <c r="B30" s="472">
        <v>1542694.2590799998</v>
      </c>
      <c r="C30" s="473">
        <v>1.0103558717270389</v>
      </c>
      <c r="D30" s="472">
        <v>877639.39731000003</v>
      </c>
      <c r="E30" s="473">
        <v>1.0038597797817763</v>
      </c>
      <c r="F30" s="472">
        <v>22088.58898</v>
      </c>
      <c r="G30" s="473">
        <v>1.0024410422293308</v>
      </c>
      <c r="H30" s="472">
        <v>5252.5579200000002</v>
      </c>
      <c r="I30" s="473">
        <v>1.0017359601921594</v>
      </c>
      <c r="J30" s="472">
        <v>13597000.099550001</v>
      </c>
      <c r="K30" s="473">
        <v>1.0397034834069043</v>
      </c>
      <c r="L30" s="472">
        <v>1440152.3456999999</v>
      </c>
      <c r="M30" s="473">
        <v>1.0594420409612859</v>
      </c>
      <c r="N30" s="472">
        <v>17484827.248540003</v>
      </c>
      <c r="O30" s="473">
        <v>1.0367189495588438</v>
      </c>
    </row>
    <row r="31" spans="1:15" ht="18" customHeight="1">
      <c r="A31" s="385" t="s">
        <v>507</v>
      </c>
      <c r="B31" s="476">
        <v>15812.194800000001</v>
      </c>
      <c r="C31" s="477">
        <v>1.0355871727038873E-2</v>
      </c>
      <c r="D31" s="476">
        <v>3374.4700899999998</v>
      </c>
      <c r="E31" s="477">
        <v>3.8597797817764316E-3</v>
      </c>
      <c r="F31" s="476">
        <v>53.787879999999994</v>
      </c>
      <c r="G31" s="477">
        <v>2.4410422293305841E-3</v>
      </c>
      <c r="H31" s="476">
        <v>9.10243</v>
      </c>
      <c r="I31" s="477">
        <v>1.7359601921594645E-3</v>
      </c>
      <c r="J31" s="476">
        <v>519232.91250999999</v>
      </c>
      <c r="K31" s="477">
        <v>3.9703483406904286E-2</v>
      </c>
      <c r="L31" s="476">
        <v>80802.527569999991</v>
      </c>
      <c r="M31" s="477">
        <v>5.9442040961285893E-2</v>
      </c>
      <c r="N31" s="476">
        <v>619284.99528000003</v>
      </c>
      <c r="O31" s="477">
        <v>3.6718949558843639E-2</v>
      </c>
    </row>
    <row r="32" spans="1:15" ht="26.25" customHeight="1">
      <c r="A32" s="620" t="s">
        <v>508</v>
      </c>
      <c r="B32" s="621">
        <v>1526882.0642799998</v>
      </c>
      <c r="C32" s="622">
        <v>1</v>
      </c>
      <c r="D32" s="621">
        <v>874264.92722000007</v>
      </c>
      <c r="E32" s="622">
        <v>1</v>
      </c>
      <c r="F32" s="621">
        <v>22034.801099999997</v>
      </c>
      <c r="G32" s="622">
        <v>1</v>
      </c>
      <c r="H32" s="621">
        <v>5243.4554900000003</v>
      </c>
      <c r="I32" s="622">
        <v>1</v>
      </c>
      <c r="J32" s="621">
        <v>13077767.187040001</v>
      </c>
      <c r="K32" s="622">
        <v>1</v>
      </c>
      <c r="L32" s="621">
        <v>1359349.81813</v>
      </c>
      <c r="M32" s="622">
        <v>1</v>
      </c>
      <c r="N32" s="621">
        <v>16865542.253260002</v>
      </c>
      <c r="O32" s="622">
        <v>1</v>
      </c>
    </row>
    <row r="33" spans="1:15" ht="19.5">
      <c r="A33" s="387" t="s">
        <v>509</v>
      </c>
      <c r="B33" s="474">
        <v>280.82926000000003</v>
      </c>
      <c r="C33" s="475">
        <v>1.8392334717247784E-4</v>
      </c>
      <c r="D33" s="474">
        <v>872.04499999999996</v>
      </c>
      <c r="E33" s="475">
        <v>9.9746080718683401E-4</v>
      </c>
      <c r="F33" s="474">
        <v>0</v>
      </c>
      <c r="G33" s="475">
        <v>0</v>
      </c>
      <c r="H33" s="474">
        <v>0</v>
      </c>
      <c r="I33" s="475">
        <v>0</v>
      </c>
      <c r="J33" s="474">
        <v>1696.5641900000001</v>
      </c>
      <c r="K33" s="475">
        <v>1.2972888764079592E-4</v>
      </c>
      <c r="L33" s="474">
        <v>1224.4929199999999</v>
      </c>
      <c r="M33" s="475">
        <v>9.0079308774578936E-4</v>
      </c>
      <c r="N33" s="474">
        <v>4073.9313700000002</v>
      </c>
      <c r="O33" s="475">
        <v>2.4155353612852472E-4</v>
      </c>
    </row>
    <row r="34" spans="1:15" ht="28.5">
      <c r="A34" s="387" t="s">
        <v>510</v>
      </c>
      <c r="B34" s="474">
        <v>0</v>
      </c>
      <c r="C34" s="475">
        <v>0</v>
      </c>
      <c r="D34" s="474">
        <v>0</v>
      </c>
      <c r="E34" s="475">
        <v>0</v>
      </c>
      <c r="F34" s="474">
        <v>0</v>
      </c>
      <c r="G34" s="475">
        <v>0</v>
      </c>
      <c r="H34" s="474">
        <v>0</v>
      </c>
      <c r="I34" s="475">
        <v>0</v>
      </c>
      <c r="J34" s="474">
        <v>457637.14486</v>
      </c>
      <c r="K34" s="475">
        <v>3.4993522847961082E-2</v>
      </c>
      <c r="L34" s="474">
        <v>67417.377370000002</v>
      </c>
      <c r="M34" s="475">
        <v>4.9595311281052899E-2</v>
      </c>
      <c r="N34" s="474">
        <v>525054.52223</v>
      </c>
      <c r="O34" s="475">
        <v>3.1131790152107937E-2</v>
      </c>
    </row>
    <row r="35" spans="1:15" ht="12.75" customHeight="1">
      <c r="A35" s="22" t="s">
        <v>456</v>
      </c>
    </row>
    <row r="36" spans="1:15" ht="12.75" customHeight="1">
      <c r="A36" s="40" t="s">
        <v>511</v>
      </c>
    </row>
    <row r="37" spans="1:15" ht="12.75" customHeight="1"/>
    <row r="38" spans="1:15" ht="12.75" customHeight="1"/>
    <row r="39" spans="1:15" ht="12.75" customHeight="1"/>
    <row r="40" spans="1:15" ht="12.75" customHeight="1"/>
    <row r="41" spans="1:15" ht="12.75" customHeight="1">
      <c r="A41" s="145" t="s">
        <v>811</v>
      </c>
      <c r="H41" s="141" t="str">
        <f>Naslovnica!A20</f>
        <v>Kolovoz 2020.</v>
      </c>
    </row>
    <row r="42" spans="1:15">
      <c r="A42" s="575" t="s">
        <v>812</v>
      </c>
      <c r="H42" s="569" t="str">
        <f>Naslovnica!A24</f>
        <v>August 2020</v>
      </c>
    </row>
    <row r="43" spans="1:15" ht="12.75" customHeight="1"/>
    <row r="44" spans="1:15">
      <c r="H44" s="14" t="s">
        <v>512</v>
      </c>
    </row>
    <row r="45" spans="1:15" ht="22.5">
      <c r="A45" s="1123" t="s">
        <v>513</v>
      </c>
      <c r="B45" s="623" t="s">
        <v>480</v>
      </c>
      <c r="C45" s="623" t="s">
        <v>481</v>
      </c>
      <c r="D45" s="623" t="s">
        <v>482</v>
      </c>
      <c r="E45" s="623" t="s">
        <v>483</v>
      </c>
      <c r="F45" s="623" t="s">
        <v>484</v>
      </c>
      <c r="G45" s="623" t="s">
        <v>515</v>
      </c>
      <c r="H45" s="623" t="s">
        <v>486</v>
      </c>
    </row>
    <row r="46" spans="1:15" ht="22.5">
      <c r="A46" s="1123"/>
      <c r="B46" s="624" t="s">
        <v>514</v>
      </c>
      <c r="C46" s="624" t="s">
        <v>514</v>
      </c>
      <c r="D46" s="624" t="s">
        <v>514</v>
      </c>
      <c r="E46" s="624" t="s">
        <v>514</v>
      </c>
      <c r="F46" s="624" t="s">
        <v>514</v>
      </c>
      <c r="G46" s="624" t="s">
        <v>514</v>
      </c>
      <c r="H46" s="624" t="s">
        <v>514</v>
      </c>
    </row>
    <row r="47" spans="1:15" ht="22.5">
      <c r="A47" s="80" t="s">
        <v>516</v>
      </c>
      <c r="B47" s="478">
        <v>30541.211610000006</v>
      </c>
      <c r="C47" s="478">
        <v>11825.830290000002</v>
      </c>
      <c r="D47" s="478">
        <v>1663.7625600000001</v>
      </c>
      <c r="E47" s="478">
        <v>2640.85365</v>
      </c>
      <c r="F47" s="478">
        <v>238090.29591999986</v>
      </c>
      <c r="G47" s="478">
        <v>32839.818530000011</v>
      </c>
      <c r="H47" s="478">
        <v>317601.77255999984</v>
      </c>
    </row>
    <row r="48" spans="1:15" ht="22.5">
      <c r="A48" s="479" t="s">
        <v>517</v>
      </c>
      <c r="B48" s="478">
        <v>36006.445999999989</v>
      </c>
      <c r="C48" s="478">
        <v>10495.648410000005</v>
      </c>
      <c r="D48" s="478">
        <v>1660.7237000000002</v>
      </c>
      <c r="E48" s="478">
        <v>2640.7576400000003</v>
      </c>
      <c r="F48" s="478">
        <v>316993.85778000008</v>
      </c>
      <c r="G48" s="478">
        <v>8545.8914299999997</v>
      </c>
      <c r="H48" s="478">
        <v>376343.32496000011</v>
      </c>
    </row>
    <row r="49" spans="1:15" ht="33">
      <c r="A49" s="620" t="s">
        <v>518</v>
      </c>
      <c r="B49" s="625">
        <v>-5465.2343899999833</v>
      </c>
      <c r="C49" s="625">
        <v>1330.1818799999965</v>
      </c>
      <c r="D49" s="625">
        <v>3.038859999999886</v>
      </c>
      <c r="E49" s="625">
        <v>9.6009999999751017E-2</v>
      </c>
      <c r="F49" s="625">
        <v>-78903.56186000022</v>
      </c>
      <c r="G49" s="625">
        <v>24293.927100000012</v>
      </c>
      <c r="H49" s="625">
        <v>-58741.552400000277</v>
      </c>
    </row>
    <row r="50" spans="1:15" ht="12.75" customHeight="1">
      <c r="A50" s="22" t="s">
        <v>456</v>
      </c>
    </row>
    <row r="51" spans="1:15" ht="12.75" customHeight="1">
      <c r="A51" s="40" t="s">
        <v>511</v>
      </c>
    </row>
    <row r="52" spans="1:15" ht="12.75" customHeight="1"/>
    <row r="53" spans="1:15" ht="12.75" customHeight="1">
      <c r="A53" s="657" t="s">
        <v>93</v>
      </c>
    </row>
    <row r="54" spans="1:15" ht="12.75" customHeight="1"/>
    <row r="55" spans="1:15" ht="12.75" customHeight="1"/>
    <row r="56" spans="1:15" ht="12.75" customHeight="1">
      <c r="O56" s="35" t="s">
        <v>1435</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U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0" max="10" width="9.140625" customWidth="1"/>
  </cols>
  <sheetData>
    <row r="1" spans="1:21" ht="12.75" customHeight="1">
      <c r="A1" s="143" t="s">
        <v>813</v>
      </c>
      <c r="F1" s="284" t="s">
        <v>269</v>
      </c>
      <c r="G1" s="162" t="s">
        <v>1454</v>
      </c>
    </row>
    <row r="2" spans="1:21">
      <c r="A2" s="571" t="s">
        <v>814</v>
      </c>
      <c r="F2" s="572" t="s">
        <v>270</v>
      </c>
      <c r="G2" s="573" t="s">
        <v>1455</v>
      </c>
    </row>
    <row r="3" spans="1:21" ht="12.75" customHeight="1"/>
    <row r="4" spans="1:21" ht="12.75" customHeight="1">
      <c r="C4" s="192"/>
      <c r="G4" s="161" t="s">
        <v>449</v>
      </c>
    </row>
    <row r="5" spans="1:21" ht="22.5" customHeight="1">
      <c r="A5" s="607" t="s">
        <v>462</v>
      </c>
      <c r="B5" s="607" t="s">
        <v>463</v>
      </c>
      <c r="C5" s="607" t="s">
        <v>452</v>
      </c>
      <c r="D5" s="607" t="s">
        <v>464</v>
      </c>
      <c r="E5" s="607"/>
      <c r="F5" s="607" t="s">
        <v>465</v>
      </c>
      <c r="G5" s="607" t="s">
        <v>466</v>
      </c>
      <c r="I5" s="273"/>
      <c r="J5" s="273"/>
    </row>
    <row r="6" spans="1:21" ht="12.75" customHeight="1">
      <c r="A6" s="114" t="s">
        <v>84</v>
      </c>
      <c r="B6" s="195">
        <v>47572962490</v>
      </c>
      <c r="C6" s="290" t="s">
        <v>174</v>
      </c>
      <c r="D6" s="114" t="s">
        <v>83</v>
      </c>
      <c r="E6" s="114"/>
      <c r="F6" s="116">
        <v>7018972.3799999999</v>
      </c>
      <c r="G6" s="117">
        <v>86.629501283637282</v>
      </c>
      <c r="H6" s="299"/>
      <c r="I6" s="273"/>
      <c r="J6" s="273"/>
      <c r="N6" s="273"/>
      <c r="Q6" s="273"/>
      <c r="R6" s="273"/>
      <c r="S6" s="273"/>
    </row>
    <row r="7" spans="1:21" ht="12.75" customHeight="1">
      <c r="A7" s="114" t="s">
        <v>1458</v>
      </c>
      <c r="B7" s="195">
        <v>93273216321</v>
      </c>
      <c r="C7" s="290" t="s">
        <v>176</v>
      </c>
      <c r="D7" s="114" t="s">
        <v>120</v>
      </c>
      <c r="E7" s="114"/>
      <c r="F7" s="116">
        <v>1565941291.6300001</v>
      </c>
      <c r="G7" s="117">
        <v>858.56723236797677</v>
      </c>
      <c r="H7" s="299"/>
      <c r="I7" s="273"/>
      <c r="J7" s="273"/>
      <c r="O7" s="280"/>
      <c r="P7" s="279"/>
      <c r="Q7" s="914"/>
      <c r="R7" s="280"/>
      <c r="S7" s="280"/>
      <c r="T7" s="918"/>
      <c r="U7" s="917"/>
    </row>
    <row r="8" spans="1:21" ht="12.75" customHeight="1">
      <c r="A8" s="114" t="s">
        <v>1489</v>
      </c>
      <c r="B8" s="195">
        <v>97433886648</v>
      </c>
      <c r="C8" s="290" t="s">
        <v>177</v>
      </c>
      <c r="D8" s="114" t="s">
        <v>120</v>
      </c>
      <c r="E8" s="114"/>
      <c r="F8" s="116">
        <v>34979638.259999998</v>
      </c>
      <c r="G8" s="117">
        <v>760.42691869565215</v>
      </c>
      <c r="H8" s="299"/>
      <c r="I8" s="273"/>
      <c r="J8" s="273"/>
      <c r="N8" s="273"/>
    </row>
    <row r="9" spans="1:21" ht="12.75" customHeight="1">
      <c r="A9" s="114" t="s">
        <v>1459</v>
      </c>
      <c r="B9" s="195">
        <v>45897406091</v>
      </c>
      <c r="C9" s="290" t="s">
        <v>179</v>
      </c>
      <c r="D9" s="114" t="s">
        <v>1196</v>
      </c>
      <c r="E9" s="114"/>
      <c r="F9" s="116">
        <v>2187507.16</v>
      </c>
      <c r="G9" s="117">
        <v>27.156542624638814</v>
      </c>
      <c r="H9" s="296"/>
      <c r="I9" s="273"/>
      <c r="J9" s="273"/>
    </row>
    <row r="10" spans="1:21" ht="12.75" customHeight="1">
      <c r="A10" s="114" t="s">
        <v>1460</v>
      </c>
      <c r="B10" s="195">
        <v>48815690681</v>
      </c>
      <c r="C10" s="290" t="s">
        <v>180</v>
      </c>
      <c r="D10" s="114" t="s">
        <v>1461</v>
      </c>
      <c r="E10" s="114"/>
      <c r="F10" s="116">
        <v>213207.41</v>
      </c>
      <c r="G10" s="117">
        <v>515.16409653337064</v>
      </c>
      <c r="H10" s="299"/>
      <c r="I10" s="273"/>
      <c r="J10" s="273"/>
    </row>
    <row r="11" spans="1:21" ht="12.75" customHeight="1">
      <c r="A11" s="114" t="s">
        <v>935</v>
      </c>
      <c r="B11" s="195" t="s">
        <v>939</v>
      </c>
      <c r="C11" s="290" t="s">
        <v>940</v>
      </c>
      <c r="D11" s="137" t="s">
        <v>936</v>
      </c>
      <c r="E11" s="137"/>
      <c r="F11" s="118">
        <v>71923279.359999999</v>
      </c>
      <c r="G11" s="117">
        <v>103.67718504667675</v>
      </c>
      <c r="H11" s="299"/>
      <c r="I11" s="273"/>
      <c r="J11" s="273"/>
    </row>
    <row r="12" spans="1:21" ht="12.75" customHeight="1">
      <c r="A12" s="114" t="s">
        <v>156</v>
      </c>
      <c r="B12" s="195">
        <v>57255663752</v>
      </c>
      <c r="C12" s="290" t="s">
        <v>175</v>
      </c>
      <c r="D12" s="137" t="s">
        <v>208</v>
      </c>
      <c r="E12" s="137"/>
      <c r="F12" s="118">
        <v>7868008.5099999998</v>
      </c>
      <c r="G12" s="117">
        <v>133.57275884926676</v>
      </c>
      <c r="H12" s="299"/>
      <c r="I12" s="273"/>
      <c r="J12" s="273"/>
    </row>
    <row r="13" spans="1:21" s="273" customFormat="1" ht="12.75" customHeight="1">
      <c r="A13" s="114" t="s">
        <v>209</v>
      </c>
      <c r="B13" s="195">
        <v>13264226136</v>
      </c>
      <c r="C13" s="290" t="s">
        <v>178</v>
      </c>
      <c r="D13" s="137" t="s">
        <v>129</v>
      </c>
      <c r="E13" s="137"/>
      <c r="F13" s="118">
        <v>21195511.890000001</v>
      </c>
      <c r="G13" s="117">
        <v>0.97557714297854103</v>
      </c>
      <c r="H13" s="299"/>
    </row>
    <row r="14" spans="1:21" ht="12.75" customHeight="1">
      <c r="A14" s="114" t="s">
        <v>241</v>
      </c>
      <c r="B14" s="195" t="s">
        <v>244</v>
      </c>
      <c r="C14" s="291" t="s">
        <v>245</v>
      </c>
      <c r="D14" s="114" t="s">
        <v>129</v>
      </c>
      <c r="E14" s="114"/>
      <c r="F14" s="116">
        <v>105655006.53</v>
      </c>
      <c r="G14" s="117">
        <v>8.0115656798526942</v>
      </c>
      <c r="I14" s="273"/>
      <c r="J14" s="273"/>
    </row>
    <row r="15" spans="1:21" ht="12.75" customHeight="1">
      <c r="A15" s="114" t="s">
        <v>958</v>
      </c>
      <c r="B15" s="195">
        <v>75398635234</v>
      </c>
      <c r="C15" s="290" t="s">
        <v>941</v>
      </c>
      <c r="D15" s="114" t="s">
        <v>1260</v>
      </c>
      <c r="E15" s="114"/>
      <c r="F15" s="119">
        <v>45175330.469999999</v>
      </c>
      <c r="G15" s="120">
        <v>5841.1338636893233</v>
      </c>
      <c r="H15" s="299"/>
      <c r="I15" s="273"/>
      <c r="J15" s="273"/>
    </row>
    <row r="16" spans="1:21" ht="12.75" customHeight="1">
      <c r="A16" s="114" t="s">
        <v>167</v>
      </c>
      <c r="B16" s="195">
        <v>81393286204</v>
      </c>
      <c r="C16" s="290" t="s">
        <v>181</v>
      </c>
      <c r="D16" s="114" t="s">
        <v>86</v>
      </c>
      <c r="E16" s="114"/>
      <c r="F16" s="118">
        <v>6212606.7918999996</v>
      </c>
      <c r="G16" s="121">
        <v>56.411534359186881</v>
      </c>
      <c r="H16" s="299"/>
      <c r="I16" s="273"/>
      <c r="J16" s="273"/>
    </row>
    <row r="17" spans="1:17" ht="18.75" customHeight="1">
      <c r="A17" s="613" t="s">
        <v>467</v>
      </c>
      <c r="B17" s="627"/>
      <c r="C17" s="628"/>
      <c r="D17" s="614"/>
      <c r="E17" s="614"/>
      <c r="F17" s="616">
        <f>SUM(F6:F16)</f>
        <v>1868370360.3919003</v>
      </c>
      <c r="G17" s="629"/>
      <c r="I17" s="273"/>
      <c r="J17" s="273"/>
    </row>
    <row r="18" spans="1:17" ht="12.75" customHeight="1">
      <c r="A18" s="22" t="s">
        <v>447</v>
      </c>
      <c r="I18" s="273"/>
      <c r="J18" s="273"/>
    </row>
    <row r="19" spans="1:17" ht="12.75" customHeight="1">
      <c r="A19" s="46" t="s">
        <v>468</v>
      </c>
      <c r="I19" s="273"/>
      <c r="J19" s="273"/>
    </row>
    <row r="20" spans="1:17" ht="12.75" customHeight="1">
      <c r="A20" s="114"/>
    </row>
    <row r="21" spans="1:17" ht="12.75" customHeight="1">
      <c r="A21" s="143" t="s">
        <v>815</v>
      </c>
      <c r="G21" s="162" t="s">
        <v>1454</v>
      </c>
    </row>
    <row r="22" spans="1:17" ht="12.75" customHeight="1">
      <c r="A22" s="571" t="s">
        <v>816</v>
      </c>
      <c r="G22" s="573" t="s">
        <v>1455</v>
      </c>
    </row>
    <row r="23" spans="1:17" ht="12.75" customHeight="1">
      <c r="A23" s="54"/>
    </row>
    <row r="24" spans="1:17" ht="12.75" customHeight="1">
      <c r="A24" s="54"/>
      <c r="G24" s="186" t="s">
        <v>449</v>
      </c>
    </row>
    <row r="25" spans="1:17" ht="21.75">
      <c r="A25" s="607" t="s">
        <v>469</v>
      </c>
      <c r="B25" s="607" t="s">
        <v>463</v>
      </c>
      <c r="C25" s="607" t="s">
        <v>452</v>
      </c>
      <c r="D25" s="607" t="s">
        <v>464</v>
      </c>
      <c r="E25" s="607" t="s">
        <v>470</v>
      </c>
      <c r="F25" s="607" t="s">
        <v>465</v>
      </c>
      <c r="G25" s="607" t="s">
        <v>466</v>
      </c>
    </row>
    <row r="26" spans="1:17">
      <c r="A26" s="114" t="s">
        <v>248</v>
      </c>
      <c r="B26" s="195" t="s">
        <v>254</v>
      </c>
      <c r="C26" s="290" t="s">
        <v>255</v>
      </c>
      <c r="D26" s="114" t="s">
        <v>83</v>
      </c>
      <c r="E26" s="115"/>
      <c r="F26" s="118">
        <v>4002626.16</v>
      </c>
      <c r="G26" s="117">
        <v>65.499240420945966</v>
      </c>
      <c r="I26" s="205"/>
      <c r="J26" s="205"/>
      <c r="K26" s="280"/>
      <c r="L26" s="279"/>
      <c r="M26" s="914"/>
      <c r="N26" s="280"/>
      <c r="O26" s="915"/>
      <c r="P26" s="916"/>
      <c r="Q26" s="917"/>
    </row>
    <row r="27" spans="1:17">
      <c r="A27" s="114" t="s">
        <v>249</v>
      </c>
      <c r="B27" s="195" t="s">
        <v>256</v>
      </c>
      <c r="C27" s="290" t="s">
        <v>257</v>
      </c>
      <c r="D27" s="114" t="s">
        <v>252</v>
      </c>
      <c r="E27" s="115"/>
      <c r="F27" s="118">
        <v>357194764.78170002</v>
      </c>
      <c r="G27" s="117">
        <v>893.20388971304192</v>
      </c>
      <c r="I27" s="205"/>
      <c r="J27" s="205"/>
      <c r="K27" s="280"/>
      <c r="L27" s="279"/>
      <c r="M27" s="914"/>
      <c r="N27" s="280"/>
      <c r="O27" s="915"/>
      <c r="P27" s="916"/>
      <c r="Q27" s="917"/>
    </row>
    <row r="28" spans="1:17">
      <c r="A28" s="114" t="s">
        <v>250</v>
      </c>
      <c r="B28" s="195" t="s">
        <v>258</v>
      </c>
      <c r="C28" s="290" t="s">
        <v>259</v>
      </c>
      <c r="D28" s="114" t="s">
        <v>252</v>
      </c>
      <c r="E28" s="115"/>
      <c r="F28" s="118">
        <v>4941353.6025</v>
      </c>
      <c r="G28" s="117">
        <v>808.30258617216407</v>
      </c>
      <c r="I28" s="205"/>
      <c r="J28" s="205"/>
      <c r="K28" s="280"/>
      <c r="L28" s="279"/>
      <c r="M28" s="914"/>
      <c r="N28" s="280"/>
      <c r="O28" s="915"/>
      <c r="P28" s="916"/>
      <c r="Q28" s="917"/>
    </row>
    <row r="29" spans="1:17">
      <c r="A29" s="114" t="s">
        <v>251</v>
      </c>
      <c r="B29" s="195" t="s">
        <v>260</v>
      </c>
      <c r="C29" s="290" t="s">
        <v>261</v>
      </c>
      <c r="D29" s="114" t="s">
        <v>252</v>
      </c>
      <c r="E29" s="115"/>
      <c r="F29" s="118">
        <v>6516625.8627000004</v>
      </c>
      <c r="G29" s="117">
        <v>121.11483960327131</v>
      </c>
      <c r="I29" s="205"/>
      <c r="J29" s="205"/>
      <c r="K29" s="280"/>
      <c r="L29" s="279"/>
      <c r="M29" s="914"/>
      <c r="N29" s="280"/>
      <c r="O29" s="915"/>
      <c r="P29" s="916"/>
      <c r="Q29" s="917"/>
    </row>
    <row r="30" spans="1:17" s="273" customFormat="1">
      <c r="A30" s="114" t="s">
        <v>1487</v>
      </c>
      <c r="B30" s="195"/>
      <c r="C30" s="290"/>
      <c r="D30" s="114" t="s">
        <v>1488</v>
      </c>
      <c r="E30" s="115"/>
      <c r="F30" s="118">
        <v>7367129.6500000004</v>
      </c>
      <c r="G30" s="117">
        <v>753.01986622996435</v>
      </c>
      <c r="I30" s="205"/>
      <c r="J30" s="205"/>
      <c r="K30" s="280"/>
      <c r="L30" s="279"/>
      <c r="M30" s="914"/>
      <c r="N30" s="280"/>
      <c r="O30" s="915"/>
      <c r="P30" s="916"/>
      <c r="Q30" s="917"/>
    </row>
    <row r="31" spans="1:17" ht="12.75" customHeight="1">
      <c r="A31" s="114" t="s">
        <v>211</v>
      </c>
      <c r="B31" s="195" t="s">
        <v>212</v>
      </c>
      <c r="C31" s="290" t="s">
        <v>213</v>
      </c>
      <c r="D31" s="114" t="s">
        <v>208</v>
      </c>
      <c r="E31" s="115" t="s">
        <v>131</v>
      </c>
      <c r="F31" s="118">
        <v>13069762.0623</v>
      </c>
      <c r="G31" s="117">
        <v>131.80969999999999</v>
      </c>
      <c r="I31" s="205"/>
      <c r="J31" s="205"/>
      <c r="K31" s="280"/>
      <c r="L31" s="279"/>
      <c r="M31" s="914"/>
      <c r="N31" s="280"/>
      <c r="O31" s="915"/>
      <c r="P31" s="916"/>
      <c r="Q31" s="917"/>
    </row>
    <row r="32" spans="1:17" ht="12.75" customHeight="1">
      <c r="A32" s="114"/>
      <c r="B32" s="195"/>
      <c r="C32" s="290"/>
      <c r="D32" s="114"/>
      <c r="E32" s="115" t="s">
        <v>132</v>
      </c>
      <c r="F32" s="118">
        <v>19604356.837699998</v>
      </c>
      <c r="G32" s="117">
        <v>126.71680000000001</v>
      </c>
      <c r="I32" s="205"/>
      <c r="J32" s="205"/>
      <c r="K32" s="280"/>
      <c r="L32" s="279"/>
      <c r="M32" s="914"/>
      <c r="N32" s="280"/>
      <c r="O32" s="915"/>
      <c r="P32" s="916"/>
      <c r="Q32" s="917"/>
    </row>
    <row r="33" spans="1:17" ht="12.75" customHeight="1">
      <c r="A33" s="114" t="s">
        <v>937</v>
      </c>
      <c r="B33" s="195" t="s">
        <v>246</v>
      </c>
      <c r="C33" s="290" t="s">
        <v>247</v>
      </c>
      <c r="D33" s="137" t="s">
        <v>129</v>
      </c>
      <c r="E33" s="137"/>
      <c r="F33" s="118">
        <v>38176829.549999997</v>
      </c>
      <c r="G33" s="117">
        <v>7.7377061995661851</v>
      </c>
      <c r="I33" s="205"/>
      <c r="J33" s="205"/>
      <c r="K33" s="280"/>
      <c r="L33" s="279"/>
      <c r="M33" s="914"/>
      <c r="N33" s="286"/>
      <c r="O33" s="286"/>
      <c r="P33" s="916"/>
      <c r="Q33" s="917"/>
    </row>
    <row r="34" spans="1:17" ht="12.75" customHeight="1">
      <c r="A34" s="114" t="s">
        <v>210</v>
      </c>
      <c r="B34" s="195" t="s">
        <v>202</v>
      </c>
      <c r="C34" s="290" t="s">
        <v>182</v>
      </c>
      <c r="D34" s="114" t="s">
        <v>129</v>
      </c>
      <c r="E34" s="114"/>
      <c r="F34" s="118">
        <v>55844529.859999999</v>
      </c>
      <c r="G34" s="117">
        <v>1.3248776537301299</v>
      </c>
      <c r="I34" s="205"/>
      <c r="J34" s="205"/>
      <c r="K34" s="280"/>
      <c r="L34" s="279"/>
      <c r="M34" s="914"/>
      <c r="N34" s="280"/>
      <c r="O34" s="280"/>
      <c r="P34" s="916"/>
      <c r="Q34" s="917"/>
    </row>
    <row r="35" spans="1:17" ht="12.75" customHeight="1">
      <c r="A35" s="114" t="s">
        <v>214</v>
      </c>
      <c r="B35" s="195" t="s">
        <v>215</v>
      </c>
      <c r="C35" s="290" t="s">
        <v>216</v>
      </c>
      <c r="D35" s="114" t="s">
        <v>129</v>
      </c>
      <c r="E35" s="114"/>
      <c r="F35" s="118">
        <v>105386947.98</v>
      </c>
      <c r="G35" s="117">
        <v>8.1115047215462734</v>
      </c>
      <c r="I35" s="205"/>
      <c r="J35" s="205"/>
      <c r="K35" s="280"/>
      <c r="L35" s="279"/>
      <c r="M35" s="914"/>
      <c r="N35" s="280"/>
      <c r="O35" s="280"/>
      <c r="P35" s="916"/>
      <c r="Q35" s="917"/>
    </row>
    <row r="36" spans="1:17" ht="12.75" customHeight="1">
      <c r="A36" s="114" t="s">
        <v>1261</v>
      </c>
      <c r="B36" s="195" t="s">
        <v>1263</v>
      </c>
      <c r="C36" s="290" t="s">
        <v>1264</v>
      </c>
      <c r="D36" s="114" t="s">
        <v>1260</v>
      </c>
      <c r="E36" s="114"/>
      <c r="F36" s="118">
        <v>56933690.850000001</v>
      </c>
      <c r="G36" s="117">
        <v>112.21084340550097</v>
      </c>
      <c r="I36" s="205"/>
      <c r="J36" s="205"/>
      <c r="K36" s="280"/>
      <c r="L36" s="279"/>
      <c r="M36" s="914"/>
      <c r="N36" s="280"/>
      <c r="O36" s="280"/>
      <c r="P36" s="916"/>
      <c r="Q36" s="917"/>
    </row>
    <row r="37" spans="1:17" ht="12.75" customHeight="1">
      <c r="A37" s="114" t="s">
        <v>1259</v>
      </c>
      <c r="B37" s="195" t="s">
        <v>1265</v>
      </c>
      <c r="C37" s="290" t="s">
        <v>1266</v>
      </c>
      <c r="D37" s="114" t="s">
        <v>1260</v>
      </c>
      <c r="E37" s="114"/>
      <c r="F37" s="116">
        <v>379321.33</v>
      </c>
      <c r="G37" s="117">
        <v>94.830332499999997</v>
      </c>
      <c r="H37" s="297"/>
      <c r="I37" s="205"/>
      <c r="J37" s="205"/>
      <c r="K37" s="280"/>
      <c r="L37" s="279"/>
      <c r="M37" s="914"/>
      <c r="N37" s="280"/>
      <c r="O37" s="280"/>
      <c r="P37" s="918"/>
      <c r="Q37" s="917"/>
    </row>
    <row r="38" spans="1:17" ht="12.75" customHeight="1">
      <c r="A38" s="114" t="s">
        <v>1262</v>
      </c>
      <c r="B38" s="195" t="s">
        <v>1267</v>
      </c>
      <c r="C38" s="290" t="s">
        <v>1268</v>
      </c>
      <c r="D38" s="114" t="s">
        <v>1260</v>
      </c>
      <c r="E38" s="114"/>
      <c r="F38" s="116">
        <v>2379604.23</v>
      </c>
      <c r="G38" s="117">
        <v>82.985860766817211</v>
      </c>
      <c r="H38" s="297"/>
      <c r="I38" s="205"/>
      <c r="J38" s="205"/>
      <c r="K38" s="280"/>
      <c r="L38" s="279"/>
      <c r="M38" s="914"/>
      <c r="N38" s="280"/>
      <c r="O38" s="280"/>
      <c r="P38" s="918"/>
      <c r="Q38" s="917"/>
    </row>
    <row r="39" spans="1:17" ht="12.75" customHeight="1">
      <c r="A39" s="114" t="s">
        <v>253</v>
      </c>
      <c r="B39" s="195" t="s">
        <v>263</v>
      </c>
      <c r="C39" s="290" t="s">
        <v>262</v>
      </c>
      <c r="D39" s="114" t="s">
        <v>273</v>
      </c>
      <c r="E39" s="114"/>
      <c r="F39" s="116">
        <v>2902101.62</v>
      </c>
      <c r="G39" s="117">
        <v>765.75208496542496</v>
      </c>
      <c r="H39" s="296"/>
      <c r="I39" s="205"/>
      <c r="J39" s="205"/>
      <c r="K39" s="280"/>
      <c r="L39" s="279"/>
      <c r="M39" s="914"/>
      <c r="N39" s="286"/>
      <c r="O39" s="280"/>
      <c r="P39" s="918"/>
      <c r="Q39" s="917"/>
    </row>
    <row r="40" spans="1:17" s="273" customFormat="1" ht="12.75" customHeight="1">
      <c r="A40" s="114" t="s">
        <v>271</v>
      </c>
      <c r="B40" s="195">
        <v>34988643147</v>
      </c>
      <c r="C40" s="290" t="s">
        <v>183</v>
      </c>
      <c r="D40" s="137" t="s">
        <v>273</v>
      </c>
      <c r="E40" s="114"/>
      <c r="F40" s="116">
        <v>44589566.159999996</v>
      </c>
      <c r="G40" s="117">
        <v>1786.5610867038429</v>
      </c>
      <c r="H40" s="296"/>
      <c r="I40" s="205"/>
      <c r="J40" s="205"/>
      <c r="K40" s="280"/>
      <c r="L40" s="279"/>
      <c r="M40" s="914"/>
      <c r="N40" s="286"/>
      <c r="O40" s="280"/>
      <c r="P40" s="918"/>
      <c r="Q40" s="917"/>
    </row>
    <row r="41" spans="1:17" ht="18.75" customHeight="1">
      <c r="A41" s="613" t="s">
        <v>471</v>
      </c>
      <c r="B41" s="627"/>
      <c r="C41" s="628"/>
      <c r="D41" s="614"/>
      <c r="E41" s="614"/>
      <c r="F41" s="616">
        <f>SUM(F26:F40)</f>
        <v>719289210.53690016</v>
      </c>
      <c r="G41" s="629"/>
      <c r="H41" s="285"/>
      <c r="I41" s="205"/>
      <c r="J41" s="205"/>
      <c r="K41" s="205"/>
      <c r="L41" s="205"/>
      <c r="M41" s="205"/>
      <c r="N41" s="205"/>
      <c r="O41" s="205"/>
      <c r="P41" s="205"/>
      <c r="Q41" s="205"/>
    </row>
    <row r="42" spans="1:17" ht="12.75" customHeight="1">
      <c r="A42" s="22" t="s">
        <v>447</v>
      </c>
    </row>
    <row r="43" spans="1:17" ht="12.75" customHeight="1">
      <c r="A43" s="46" t="s">
        <v>472</v>
      </c>
    </row>
    <row r="44" spans="1:17" ht="12.75" customHeight="1">
      <c r="A44" s="286" t="s">
        <v>473</v>
      </c>
    </row>
    <row r="45" spans="1:17" ht="12.75" customHeight="1">
      <c r="A45" s="286" t="s">
        <v>1269</v>
      </c>
    </row>
    <row r="46" spans="1:17" s="273" customFormat="1" ht="12.75" customHeight="1">
      <c r="A46" s="286"/>
      <c r="C46" s="286"/>
    </row>
    <row r="47" spans="1:17" ht="12.75" customHeight="1">
      <c r="A47" s="143" t="s">
        <v>817</v>
      </c>
      <c r="G47" s="162" t="s">
        <v>1454</v>
      </c>
    </row>
    <row r="48" spans="1:17" ht="12.75" customHeight="1">
      <c r="A48" s="571" t="s">
        <v>929</v>
      </c>
      <c r="G48" s="573" t="s">
        <v>1455</v>
      </c>
    </row>
    <row r="49" spans="1:7" ht="12.75" customHeight="1">
      <c r="A49" s="69"/>
    </row>
    <row r="50" spans="1:7" ht="12.75" customHeight="1">
      <c r="A50" s="46"/>
      <c r="G50" s="200" t="s">
        <v>449</v>
      </c>
    </row>
    <row r="51" spans="1:7" ht="47.25" customHeight="1">
      <c r="A51" s="630" t="s">
        <v>474</v>
      </c>
      <c r="B51" s="607" t="s">
        <v>451</v>
      </c>
      <c r="C51" s="607" t="s">
        <v>452</v>
      </c>
      <c r="D51" s="630" t="s">
        <v>453</v>
      </c>
      <c r="E51" s="630"/>
      <c r="F51" s="630" t="s">
        <v>454</v>
      </c>
      <c r="G51" s="630" t="s">
        <v>455</v>
      </c>
    </row>
    <row r="52" spans="1:7">
      <c r="A52" s="122" t="s">
        <v>169</v>
      </c>
      <c r="B52" s="114">
        <v>8269700991</v>
      </c>
      <c r="C52" s="290" t="s">
        <v>192</v>
      </c>
      <c r="D52" s="122" t="s">
        <v>936</v>
      </c>
      <c r="E52" s="122"/>
      <c r="F52" s="123">
        <v>1156218225.74</v>
      </c>
      <c r="G52" s="117">
        <v>300.6677740403656</v>
      </c>
    </row>
    <row r="53" spans="1:7">
      <c r="A53" s="22" t="s">
        <v>365</v>
      </c>
      <c r="G53" s="228"/>
    </row>
    <row r="54" spans="1:7">
      <c r="A54" s="158" t="s">
        <v>475</v>
      </c>
    </row>
    <row r="55" spans="1:7" ht="12.75" customHeight="1">
      <c r="A55" s="164" t="s">
        <v>124</v>
      </c>
      <c r="B55" s="187"/>
      <c r="C55" s="187"/>
      <c r="D55" s="187"/>
      <c r="E55" s="227"/>
      <c r="F55" s="187"/>
      <c r="G55" s="187"/>
    </row>
    <row r="56" spans="1:7" ht="21.75" customHeight="1">
      <c r="A56" s="1127" t="s">
        <v>125</v>
      </c>
      <c r="B56" s="1127"/>
      <c r="C56" s="1127"/>
      <c r="D56" s="1127"/>
      <c r="E56" s="1127"/>
      <c r="F56" s="1127"/>
      <c r="G56" s="1127"/>
    </row>
    <row r="57" spans="1:7" ht="12.75" customHeight="1">
      <c r="A57" s="54"/>
    </row>
    <row r="58" spans="1:7" ht="12.75" customHeight="1">
      <c r="A58" s="149" t="s">
        <v>818</v>
      </c>
      <c r="F58" s="150"/>
      <c r="G58" s="162" t="s">
        <v>1454</v>
      </c>
    </row>
    <row r="59" spans="1:7" ht="12.75" customHeight="1">
      <c r="A59" s="574" t="s">
        <v>926</v>
      </c>
      <c r="F59" s="55"/>
      <c r="G59" s="573" t="s">
        <v>1455</v>
      </c>
    </row>
    <row r="60" spans="1:7" ht="12.75" customHeight="1"/>
    <row r="61" spans="1:7" ht="12.75" customHeight="1">
      <c r="G61" s="161" t="s">
        <v>457</v>
      </c>
    </row>
    <row r="62" spans="1:7" ht="35.25" customHeight="1">
      <c r="A62" s="630" t="s">
        <v>925</v>
      </c>
      <c r="B62" s="607" t="s">
        <v>463</v>
      </c>
      <c r="C62" s="607" t="s">
        <v>452</v>
      </c>
      <c r="D62" s="630" t="s">
        <v>453</v>
      </c>
      <c r="E62" s="630"/>
      <c r="F62" s="630" t="s">
        <v>454</v>
      </c>
      <c r="G62" s="607" t="s">
        <v>466</v>
      </c>
    </row>
    <row r="63" spans="1:7" ht="12.75" customHeight="1">
      <c r="A63" s="126" t="s">
        <v>946</v>
      </c>
      <c r="B63" s="195">
        <v>40266711905</v>
      </c>
      <c r="C63" s="292" t="s">
        <v>184</v>
      </c>
      <c r="D63" s="126" t="s">
        <v>208</v>
      </c>
      <c r="E63" s="126"/>
      <c r="F63" s="127" t="s">
        <v>158</v>
      </c>
      <c r="G63" s="128" t="s">
        <v>158</v>
      </c>
    </row>
    <row r="64" spans="1:7" ht="12.75" customHeight="1">
      <c r="A64" s="41" t="s">
        <v>476</v>
      </c>
    </row>
    <row r="65" spans="1:7" s="273" customFormat="1" ht="12.75" customHeight="1">
      <c r="A65" s="41" t="s">
        <v>477</v>
      </c>
    </row>
    <row r="66" spans="1:7" ht="12.75" customHeight="1">
      <c r="A66" s="46" t="s">
        <v>472</v>
      </c>
    </row>
    <row r="67" spans="1:7" ht="12.75" customHeight="1"/>
    <row r="68" spans="1:7" ht="12.75" customHeight="1">
      <c r="A68" s="149" t="s">
        <v>927</v>
      </c>
      <c r="F68" s="150"/>
      <c r="G68" s="162" t="s">
        <v>1454</v>
      </c>
    </row>
    <row r="69" spans="1:7" ht="12.75" customHeight="1">
      <c r="A69" s="574" t="s">
        <v>928</v>
      </c>
      <c r="F69" s="55"/>
      <c r="G69" s="573" t="s">
        <v>1455</v>
      </c>
    </row>
    <row r="70" spans="1:7" ht="12.75" customHeight="1">
      <c r="A70" s="163"/>
    </row>
    <row r="71" spans="1:7" ht="12.75" customHeight="1">
      <c r="G71" s="161" t="s">
        <v>457</v>
      </c>
    </row>
    <row r="72" spans="1:7" ht="32.25">
      <c r="A72" s="630" t="s">
        <v>478</v>
      </c>
      <c r="B72" s="607" t="s">
        <v>463</v>
      </c>
      <c r="C72" s="607" t="s">
        <v>452</v>
      </c>
      <c r="D72" s="630" t="s">
        <v>453</v>
      </c>
      <c r="E72" s="630"/>
      <c r="F72" s="630" t="s">
        <v>454</v>
      </c>
      <c r="G72" s="607" t="s">
        <v>466</v>
      </c>
    </row>
    <row r="73" spans="1:7" ht="12.75" customHeight="1">
      <c r="A73" s="126" t="s">
        <v>89</v>
      </c>
      <c r="B73" s="195">
        <v>50454412454</v>
      </c>
      <c r="C73" s="292" t="s">
        <v>185</v>
      </c>
      <c r="D73" s="129" t="s">
        <v>90</v>
      </c>
      <c r="E73" s="129"/>
      <c r="F73" s="872">
        <v>11225370.960000001</v>
      </c>
      <c r="G73" s="873">
        <v>0.66039849048395571</v>
      </c>
    </row>
    <row r="74" spans="1:7" ht="12.75" customHeight="1">
      <c r="A74" s="293" t="s">
        <v>1192</v>
      </c>
      <c r="B74" s="195">
        <v>79640747340</v>
      </c>
      <c r="C74" s="292" t="s">
        <v>186</v>
      </c>
      <c r="D74" s="126" t="s">
        <v>208</v>
      </c>
      <c r="E74" s="126"/>
      <c r="F74" s="872">
        <v>59134504.189999998</v>
      </c>
      <c r="G74" s="873">
        <v>26.049617627489411</v>
      </c>
    </row>
    <row r="75" spans="1:7" ht="12.75" customHeight="1">
      <c r="A75" s="126" t="s">
        <v>91</v>
      </c>
      <c r="B75" s="195">
        <v>61196386099</v>
      </c>
      <c r="C75" s="292" t="s">
        <v>188</v>
      </c>
      <c r="D75" s="126" t="s">
        <v>92</v>
      </c>
      <c r="E75" s="126"/>
      <c r="F75" s="872">
        <v>278223562.60000002</v>
      </c>
      <c r="G75" s="873">
        <v>3.1427838133282697</v>
      </c>
    </row>
    <row r="76" spans="1:7" ht="12.75" customHeight="1">
      <c r="A76" s="293" t="s">
        <v>1193</v>
      </c>
      <c r="B76" s="195">
        <v>37735093339</v>
      </c>
      <c r="C76" s="292" t="s">
        <v>187</v>
      </c>
      <c r="D76" s="126" t="s">
        <v>92</v>
      </c>
      <c r="E76" s="126"/>
      <c r="F76" s="872">
        <v>44633824.18</v>
      </c>
      <c r="G76" s="873">
        <v>3.1842030254246181</v>
      </c>
    </row>
    <row r="77" spans="1:7" ht="12.75" customHeight="1">
      <c r="A77" s="126" t="s">
        <v>272</v>
      </c>
      <c r="B77" s="195">
        <v>48379655657</v>
      </c>
      <c r="C77" s="292" t="s">
        <v>189</v>
      </c>
      <c r="D77" s="129" t="s">
        <v>88</v>
      </c>
      <c r="E77" s="129"/>
      <c r="F77" s="872">
        <v>135302214.24000001</v>
      </c>
      <c r="G77" s="873">
        <v>99.330216395349709</v>
      </c>
    </row>
    <row r="78" spans="1:7" ht="18.75" customHeight="1">
      <c r="A78" s="613" t="s">
        <v>471</v>
      </c>
      <c r="B78" s="627"/>
      <c r="C78" s="628"/>
      <c r="D78" s="627"/>
      <c r="E78" s="627"/>
      <c r="F78" s="631">
        <f>SUM(F73:F77)</f>
        <v>528519476.17000002</v>
      </c>
      <c r="G78" s="632"/>
    </row>
    <row r="79" spans="1:7" ht="12.75" customHeight="1">
      <c r="A79" s="41" t="s">
        <v>476</v>
      </c>
    </row>
    <row r="80" spans="1:7" ht="12.75" customHeight="1">
      <c r="A80" s="46" t="s">
        <v>472</v>
      </c>
      <c r="F80" s="45"/>
    </row>
    <row r="81" spans="1:7" ht="12.75" customHeight="1">
      <c r="A81" s="570" t="s">
        <v>199</v>
      </c>
      <c r="D81" s="45"/>
    </row>
    <row r="82" spans="1:7" ht="12.75" customHeight="1"/>
    <row r="83" spans="1:7">
      <c r="A83" s="164" t="s">
        <v>123</v>
      </c>
    </row>
    <row r="84" spans="1:7" ht="21" customHeight="1">
      <c r="A84" s="1128" t="s">
        <v>122</v>
      </c>
      <c r="B84" s="1128"/>
      <c r="C84" s="1128"/>
      <c r="D84" s="1128"/>
      <c r="E84" s="1128"/>
      <c r="F84" s="1128"/>
      <c r="G84" s="1128"/>
    </row>
    <row r="85" spans="1:7" ht="12.75" customHeight="1">
      <c r="A85" s="165"/>
      <c r="D85" s="45"/>
    </row>
    <row r="86" spans="1:7" ht="12.75" customHeight="1">
      <c r="A86" s="657" t="s">
        <v>93</v>
      </c>
    </row>
    <row r="87" spans="1:7" ht="12.75" customHeight="1">
      <c r="G87" s="35" t="s">
        <v>918</v>
      </c>
    </row>
    <row r="88" spans="1:7" ht="12.75" customHeight="1"/>
    <row r="89" spans="1:7" ht="12.75" customHeight="1">
      <c r="A89" s="166"/>
      <c r="F89" s="136"/>
    </row>
    <row r="90" spans="1:7" ht="12.75" customHeight="1">
      <c r="A90" s="164"/>
    </row>
    <row r="91" spans="1:7" ht="12.75" customHeight="1">
      <c r="A91" s="164"/>
    </row>
    <row r="92" spans="1:7" ht="12.75" customHeight="1">
      <c r="A92" s="164"/>
    </row>
    <row r="93" spans="1:7" ht="12.75" customHeight="1">
      <c r="A93" s="165"/>
      <c r="F93" s="45"/>
    </row>
    <row r="94" spans="1:7" ht="12.75" customHeight="1">
      <c r="A94" s="165"/>
    </row>
    <row r="95" spans="1:7" ht="12.75" customHeight="1">
      <c r="A95" s="165"/>
    </row>
    <row r="96" spans="1:7" ht="12.75" customHeight="1">
      <c r="A96" s="165"/>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1:B39 B11:B14 B26:B2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820</v>
      </c>
      <c r="F1" s="147" t="str">
        <f>Naslovnica!A20</f>
        <v>Kolovoz 2020.</v>
      </c>
    </row>
    <row r="2" spans="1:6" ht="12.75" customHeight="1">
      <c r="A2" s="567" t="s">
        <v>821</v>
      </c>
      <c r="F2" s="568" t="str">
        <f>Naslovnica!A24</f>
        <v>August 2020</v>
      </c>
    </row>
    <row r="3" spans="1:6" ht="12.75" customHeight="1"/>
    <row r="4" spans="1:6" ht="12.75" customHeight="1">
      <c r="F4" s="14" t="s">
        <v>449</v>
      </c>
    </row>
    <row r="5" spans="1:6" ht="33">
      <c r="A5" s="630" t="s">
        <v>450</v>
      </c>
      <c r="B5" s="607" t="s">
        <v>451</v>
      </c>
      <c r="C5" s="607" t="s">
        <v>452</v>
      </c>
      <c r="D5" s="630" t="s">
        <v>453</v>
      </c>
      <c r="E5" s="630" t="s">
        <v>454</v>
      </c>
      <c r="F5" s="607" t="s">
        <v>466</v>
      </c>
    </row>
    <row r="6" spans="1:6">
      <c r="A6" s="122" t="s">
        <v>1566</v>
      </c>
      <c r="B6" s="195" t="s">
        <v>1568</v>
      </c>
      <c r="C6" s="290"/>
      <c r="D6" s="122" t="s">
        <v>1569</v>
      </c>
      <c r="E6" s="123">
        <v>0</v>
      </c>
      <c r="F6" s="169">
        <v>0</v>
      </c>
    </row>
    <row r="7" spans="1:6">
      <c r="A7" s="122" t="s">
        <v>1567</v>
      </c>
      <c r="B7" s="195"/>
      <c r="C7" s="290"/>
      <c r="D7" s="122" t="s">
        <v>1569</v>
      </c>
      <c r="E7" s="123">
        <v>0</v>
      </c>
      <c r="F7" s="169">
        <v>0</v>
      </c>
    </row>
    <row r="8" spans="1:6" ht="12.75" customHeight="1">
      <c r="A8" s="22" t="s">
        <v>456</v>
      </c>
    </row>
    <row r="9" spans="1:6" ht="12.75" customHeight="1">
      <c r="A9" s="22"/>
    </row>
    <row r="10" spans="1:6" ht="12.75" customHeight="1">
      <c r="A10" s="145" t="s">
        <v>822</v>
      </c>
      <c r="F10" s="147" t="s">
        <v>1473</v>
      </c>
    </row>
    <row r="11" spans="1:6" ht="12.75" customHeight="1">
      <c r="A11" s="567" t="s">
        <v>823</v>
      </c>
      <c r="F11" s="568" t="s">
        <v>1474</v>
      </c>
    </row>
    <row r="12" spans="1:6" ht="12.75" customHeight="1"/>
    <row r="13" spans="1:6" ht="12.75" customHeight="1">
      <c r="F13" s="14" t="s">
        <v>457</v>
      </c>
    </row>
    <row r="14" spans="1:6" ht="54.75">
      <c r="A14" s="630" t="s">
        <v>458</v>
      </c>
      <c r="B14" s="607" t="s">
        <v>451</v>
      </c>
      <c r="C14" s="607" t="s">
        <v>452</v>
      </c>
      <c r="D14" s="630" t="s">
        <v>453</v>
      </c>
      <c r="E14" s="630" t="s">
        <v>454</v>
      </c>
      <c r="F14" s="630" t="s">
        <v>455</v>
      </c>
    </row>
    <row r="15" spans="1:6" ht="12.75" customHeight="1">
      <c r="A15" s="122" t="s">
        <v>168</v>
      </c>
      <c r="B15" s="195" t="s">
        <v>201</v>
      </c>
      <c r="C15" s="290" t="s">
        <v>190</v>
      </c>
      <c r="D15" s="122" t="s">
        <v>95</v>
      </c>
      <c r="E15" s="123">
        <v>102025303.38</v>
      </c>
      <c r="F15" s="169">
        <v>33.49025097015577</v>
      </c>
    </row>
    <row r="16" spans="1:6" ht="12.75" customHeight="1">
      <c r="A16" s="122" t="s">
        <v>157</v>
      </c>
      <c r="B16" s="195">
        <v>75111210338</v>
      </c>
      <c r="C16" s="290" t="s">
        <v>191</v>
      </c>
      <c r="D16" s="288" t="s">
        <v>159</v>
      </c>
      <c r="E16" s="123">
        <v>27455127.635600001</v>
      </c>
      <c r="F16" s="169">
        <v>54.259145524901186</v>
      </c>
    </row>
    <row r="17" spans="1:6">
      <c r="A17" s="613" t="s">
        <v>446</v>
      </c>
      <c r="B17" s="626"/>
      <c r="C17" s="626"/>
      <c r="D17" s="633"/>
      <c r="E17" s="634">
        <f>SUM(E15:E16)</f>
        <v>129480431.0156</v>
      </c>
      <c r="F17" s="635"/>
    </row>
    <row r="18" spans="1:6" ht="12.75" customHeight="1">
      <c r="A18" s="22" t="s">
        <v>459</v>
      </c>
    </row>
    <row r="19" spans="1:6" ht="12.75" customHeight="1"/>
    <row r="20" spans="1:6" ht="12.75" customHeight="1">
      <c r="A20" s="146" t="s">
        <v>824</v>
      </c>
      <c r="F20" s="147" t="s">
        <v>1473</v>
      </c>
    </row>
    <row r="21" spans="1:6" ht="12.75" customHeight="1">
      <c r="A21" s="565" t="s">
        <v>825</v>
      </c>
      <c r="F21" s="568" t="s">
        <v>1474</v>
      </c>
    </row>
    <row r="22" spans="1:6" ht="12.75" customHeight="1"/>
    <row r="23" spans="1:6" ht="12.75" customHeight="1">
      <c r="F23" s="14" t="s">
        <v>449</v>
      </c>
    </row>
    <row r="24" spans="1:6" ht="54.75">
      <c r="A24" s="630" t="s">
        <v>458</v>
      </c>
      <c r="B24" s="607" t="s">
        <v>451</v>
      </c>
      <c r="C24" s="607" t="s">
        <v>452</v>
      </c>
      <c r="D24" s="630" t="s">
        <v>453</v>
      </c>
      <c r="E24" s="630" t="s">
        <v>454</v>
      </c>
      <c r="F24" s="630" t="s">
        <v>455</v>
      </c>
    </row>
    <row r="25" spans="1:6" ht="12.75" customHeight="1">
      <c r="A25" s="122" t="s">
        <v>957</v>
      </c>
      <c r="B25" s="195">
        <v>56903349567</v>
      </c>
      <c r="C25" s="290" t="s">
        <v>193</v>
      </c>
      <c r="D25" s="293" t="s">
        <v>1294</v>
      </c>
      <c r="E25" s="123" t="s">
        <v>158</v>
      </c>
      <c r="F25" s="169" t="s">
        <v>158</v>
      </c>
    </row>
    <row r="26" spans="1:6" ht="12.75" customHeight="1">
      <c r="A26" s="871" t="s">
        <v>959</v>
      </c>
    </row>
    <row r="27" spans="1:6" ht="12.75" customHeight="1">
      <c r="A27" s="22" t="s">
        <v>456</v>
      </c>
    </row>
    <row r="28" spans="1:6" ht="19.5" customHeight="1">
      <c r="A28" s="1129" t="s">
        <v>124</v>
      </c>
      <c r="B28" s="1129"/>
      <c r="C28" s="1129"/>
      <c r="D28" s="1129"/>
    </row>
    <row r="29" spans="1:6" ht="21.75" customHeight="1">
      <c r="A29" s="1127" t="s">
        <v>125</v>
      </c>
      <c r="B29" s="1127"/>
      <c r="C29" s="1127"/>
      <c r="D29" s="1127"/>
      <c r="E29" s="54"/>
      <c r="F29" s="54"/>
    </row>
    <row r="30" spans="1:6" ht="12.75" customHeight="1">
      <c r="A30" s="871"/>
    </row>
    <row r="31" spans="1:6" ht="12.75" customHeight="1"/>
    <row r="32" spans="1:6" ht="12.75" customHeight="1">
      <c r="A32" s="148" t="s">
        <v>826</v>
      </c>
      <c r="E32" s="141" t="str">
        <f>Naslovnica!A20</f>
        <v>Kolovoz 2020.</v>
      </c>
    </row>
    <row r="33" spans="1:5" ht="12.75" customHeight="1">
      <c r="A33" s="565" t="s">
        <v>827</v>
      </c>
      <c r="E33" s="569" t="str">
        <f>Naslovnica!A24</f>
        <v>August 2020</v>
      </c>
    </row>
    <row r="34" spans="1:5" ht="12.75" customHeight="1"/>
    <row r="35" spans="1:5" ht="12.75" customHeight="1">
      <c r="E35" s="14" t="s">
        <v>457</v>
      </c>
    </row>
    <row r="36" spans="1:5" ht="22.5" customHeight="1">
      <c r="A36" s="630" t="s">
        <v>460</v>
      </c>
      <c r="B36" s="607" t="s">
        <v>451</v>
      </c>
      <c r="C36" s="607" t="s">
        <v>452</v>
      </c>
      <c r="D36" s="630" t="s">
        <v>453</v>
      </c>
      <c r="E36" s="630" t="s">
        <v>454</v>
      </c>
    </row>
    <row r="37" spans="1:5" ht="22.5" customHeight="1">
      <c r="A37" s="124" t="s">
        <v>87</v>
      </c>
      <c r="B37" s="195">
        <v>39146857475</v>
      </c>
      <c r="C37" s="290" t="s">
        <v>194</v>
      </c>
      <c r="D37" s="270" t="s">
        <v>129</v>
      </c>
      <c r="E37" s="125">
        <v>937845939.65999997</v>
      </c>
    </row>
    <row r="38" spans="1:5" ht="12.75" customHeight="1">
      <c r="A38" s="22" t="s">
        <v>456</v>
      </c>
      <c r="B38" s="279"/>
      <c r="C38" s="280"/>
      <c r="D38" s="281"/>
      <c r="E38" s="282"/>
    </row>
    <row r="39" spans="1:5" ht="12.75" customHeight="1">
      <c r="A39" s="570" t="s">
        <v>200</v>
      </c>
    </row>
    <row r="40" spans="1:5" ht="12.75" customHeight="1">
      <c r="A40" s="160"/>
      <c r="D40" s="1000"/>
    </row>
    <row r="41" spans="1:5" ht="12.75" customHeight="1">
      <c r="A41" s="283"/>
      <c r="B41" s="188"/>
      <c r="C41" s="188"/>
      <c r="D41" s="188"/>
    </row>
    <row r="42" spans="1:5" ht="12.75" customHeight="1">
      <c r="A42" s="289"/>
      <c r="B42" s="54"/>
      <c r="C42" s="54"/>
      <c r="D42" s="54"/>
    </row>
    <row r="43" spans="1:5" ht="12.75" customHeight="1">
      <c r="A43" s="179"/>
    </row>
    <row r="44" spans="1:5" ht="12.75" customHeight="1"/>
    <row r="45" spans="1:5" ht="12.75" customHeight="1"/>
    <row r="46" spans="1:5" ht="12.75" customHeight="1">
      <c r="A46" s="652" t="s">
        <v>461</v>
      </c>
      <c r="B46" s="654"/>
      <c r="C46" s="654"/>
      <c r="D46" s="654"/>
    </row>
    <row r="47" spans="1:5" ht="12.75" customHeight="1">
      <c r="A47" s="655" t="s">
        <v>206</v>
      </c>
      <c r="B47" s="654"/>
      <c r="C47" s="654"/>
      <c r="D47" s="654"/>
    </row>
    <row r="48" spans="1:5" ht="12.75" customHeight="1">
      <c r="A48" s="654" t="s">
        <v>1537</v>
      </c>
      <c r="B48" s="654"/>
      <c r="C48" s="654"/>
      <c r="D48" s="654"/>
    </row>
    <row r="49" spans="1:6" ht="12.75" customHeight="1">
      <c r="A49" s="657" t="s">
        <v>93</v>
      </c>
    </row>
    <row r="50" spans="1:6" ht="12.75" customHeight="1"/>
    <row r="51" spans="1:6" ht="12.75" customHeight="1">
      <c r="F51" s="35" t="s">
        <v>1436</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8:D28"/>
    <mergeCell ref="A29:D29"/>
  </mergeCells>
  <hyperlinks>
    <hyperlink ref="A49" location="'2 Sadržaj'!A1" display="Sadržaj / Contents"/>
  </hyperlinks>
  <pageMargins left="0.7" right="0.7" top="0.75" bottom="0.75" header="0.3" footer="0.3"/>
  <pageSetup paperSize="9" scale="79" orientation="portrait" r:id="rId1"/>
  <ignoredErrors>
    <ignoredError sqref="B15 B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48" t="s">
        <v>783</v>
      </c>
      <c r="B1" s="649"/>
      <c r="C1" s="649"/>
      <c r="D1" s="552"/>
      <c r="E1" s="646"/>
      <c r="F1" s="205"/>
      <c r="G1" s="205"/>
      <c r="H1" s="205"/>
      <c r="I1" s="553" t="s">
        <v>1476</v>
      </c>
    </row>
    <row r="2" spans="1:27" ht="15" customHeight="1">
      <c r="A2" s="650" t="s">
        <v>784</v>
      </c>
      <c r="B2" s="649"/>
      <c r="C2" s="649"/>
      <c r="D2" s="552"/>
      <c r="E2" s="647"/>
      <c r="F2" s="205"/>
      <c r="G2" s="205"/>
      <c r="H2" s="205"/>
      <c r="I2" s="560" t="s">
        <v>1477</v>
      </c>
    </row>
    <row r="3" spans="1:27" ht="12.75" customHeight="1">
      <c r="A3" s="42" t="s">
        <v>1204</v>
      </c>
    </row>
    <row r="4" spans="1:27" ht="12.75" customHeight="1"/>
    <row r="5" spans="1:27" ht="12.75" customHeight="1">
      <c r="A5" s="151" t="s">
        <v>785</v>
      </c>
    </row>
    <row r="6" spans="1:27" ht="12.75" customHeight="1">
      <c r="A6" s="561" t="s">
        <v>786</v>
      </c>
    </row>
    <row r="7" spans="1:27" ht="12.75" customHeight="1">
      <c r="J7" s="1133"/>
      <c r="K7" s="1133"/>
      <c r="L7" s="330"/>
      <c r="M7" s="330"/>
      <c r="N7" s="330"/>
      <c r="O7" s="330"/>
      <c r="P7" s="330"/>
    </row>
    <row r="8" spans="1:27" ht="16.5" customHeight="1">
      <c r="A8" s="1135" t="s">
        <v>435</v>
      </c>
      <c r="B8" s="1135"/>
      <c r="C8" s="480">
        <v>44012</v>
      </c>
      <c r="D8" s="330"/>
      <c r="E8" s="330"/>
      <c r="F8" s="330"/>
      <c r="G8" s="330"/>
      <c r="J8" s="1133"/>
      <c r="K8" s="1133"/>
      <c r="L8" s="331"/>
      <c r="M8" s="331"/>
      <c r="N8" s="331"/>
      <c r="O8" s="331"/>
      <c r="P8" s="331"/>
    </row>
    <row r="9" spans="1:27" ht="21.75" customHeight="1">
      <c r="A9" s="1136" t="s">
        <v>436</v>
      </c>
      <c r="B9" s="1136"/>
      <c r="C9" s="481">
        <v>15</v>
      </c>
      <c r="D9" s="330"/>
      <c r="E9" s="331"/>
      <c r="F9" s="331"/>
      <c r="G9" s="331"/>
    </row>
    <row r="10" spans="1:27" ht="12.75" customHeight="1">
      <c r="A10" s="17" t="s">
        <v>365</v>
      </c>
    </row>
    <row r="11" spans="1:27" ht="12.75" customHeight="1"/>
    <row r="12" spans="1:27" ht="12.75" customHeight="1">
      <c r="A12" s="151" t="s">
        <v>787</v>
      </c>
    </row>
    <row r="13" spans="1:27" ht="12.75" customHeight="1">
      <c r="A13" s="561" t="s">
        <v>788</v>
      </c>
      <c r="Z13" s="65"/>
      <c r="AA13" s="65"/>
    </row>
    <row r="14" spans="1:27" s="273" customFormat="1" ht="12.75" customHeight="1">
      <c r="A14" s="43"/>
      <c r="F14" s="205"/>
      <c r="I14" s="65" t="s">
        <v>438</v>
      </c>
      <c r="Y14" s="65"/>
      <c r="Z14" s="65"/>
      <c r="AA14" s="65"/>
    </row>
    <row r="15" spans="1:27" s="273" customFormat="1" ht="22.5" customHeight="1">
      <c r="A15" s="482"/>
      <c r="B15" s="1132" t="s">
        <v>437</v>
      </c>
      <c r="C15" s="1132"/>
      <c r="D15" s="1132"/>
      <c r="E15" s="1132"/>
      <c r="F15" s="1132" t="s">
        <v>375</v>
      </c>
      <c r="G15" s="1132"/>
      <c r="H15" s="1132"/>
      <c r="I15" s="1132"/>
      <c r="Y15" s="65"/>
      <c r="Z15" s="65"/>
      <c r="AA15" s="65"/>
    </row>
    <row r="16" spans="1:27" ht="135" customHeight="1">
      <c r="A16" s="1134" t="s">
        <v>439</v>
      </c>
      <c r="B16" s="874" t="s">
        <v>879</v>
      </c>
      <c r="C16" s="1131" t="s">
        <v>440</v>
      </c>
      <c r="D16" s="874" t="s">
        <v>441</v>
      </c>
      <c r="E16" s="1131" t="s">
        <v>440</v>
      </c>
      <c r="F16" s="874" t="s">
        <v>880</v>
      </c>
      <c r="G16" s="1131" t="s">
        <v>442</v>
      </c>
      <c r="H16" s="874" t="s">
        <v>877</v>
      </c>
      <c r="I16" s="1131" t="s">
        <v>442</v>
      </c>
    </row>
    <row r="17" spans="1:16" ht="15.75" customHeight="1">
      <c r="A17" s="1134"/>
      <c r="B17" s="533">
        <v>44012</v>
      </c>
      <c r="C17" s="1131"/>
      <c r="D17" s="533">
        <v>44012</v>
      </c>
      <c r="E17" s="1131"/>
      <c r="F17" s="533" t="s">
        <v>1490</v>
      </c>
      <c r="G17" s="1131"/>
      <c r="H17" s="533" t="s">
        <v>1490</v>
      </c>
      <c r="I17" s="1131"/>
      <c r="J17" s="1133"/>
      <c r="K17" s="233"/>
      <c r="L17" s="332"/>
      <c r="M17" s="233"/>
      <c r="N17" s="333"/>
      <c r="O17" s="273"/>
    </row>
    <row r="18" spans="1:16" ht="16.5" customHeight="1">
      <c r="A18" s="483" t="s">
        <v>443</v>
      </c>
      <c r="B18" s="484">
        <v>42051</v>
      </c>
      <c r="C18" s="485">
        <v>-5.2350475503673319E-2</v>
      </c>
      <c r="D18" s="484">
        <v>2514002.6753099998</v>
      </c>
      <c r="E18" s="485">
        <v>-1.6158440185991569E-2</v>
      </c>
      <c r="F18" s="484">
        <v>4312</v>
      </c>
      <c r="G18" s="485">
        <v>-0.48222862632084534</v>
      </c>
      <c r="H18" s="484">
        <v>543223.14145</v>
      </c>
      <c r="I18" s="487">
        <v>-0.36303566735498721</v>
      </c>
      <c r="J18" s="1133"/>
      <c r="K18" s="334"/>
      <c r="L18" s="335"/>
      <c r="M18" s="334"/>
      <c r="N18" s="335"/>
      <c r="O18" s="273"/>
    </row>
    <row r="19" spans="1:16" ht="16.5" customHeight="1">
      <c r="A19" s="483" t="s">
        <v>444</v>
      </c>
      <c r="B19" s="484">
        <v>105972</v>
      </c>
      <c r="C19" s="485">
        <v>-3.9476652379878191E-3</v>
      </c>
      <c r="D19" s="484">
        <v>14450254.371510003</v>
      </c>
      <c r="E19" s="485">
        <v>-1.7307194527195632E-2</v>
      </c>
      <c r="F19" s="484">
        <v>13345</v>
      </c>
      <c r="G19" s="485">
        <v>-0.57498646453708713</v>
      </c>
      <c r="H19" s="484">
        <v>2575142.8783</v>
      </c>
      <c r="I19" s="487">
        <v>-0.51099476736802929</v>
      </c>
      <c r="J19" s="42"/>
      <c r="K19" s="336"/>
      <c r="L19" s="337"/>
      <c r="M19" s="336"/>
      <c r="N19" s="338"/>
      <c r="O19" s="273"/>
    </row>
    <row r="20" spans="1:16" ht="16.5" customHeight="1">
      <c r="A20" s="483" t="s">
        <v>445</v>
      </c>
      <c r="B20" s="484">
        <v>24</v>
      </c>
      <c r="C20" s="485">
        <v>-0.17241379310344829</v>
      </c>
      <c r="D20" s="484">
        <v>436.04530999999997</v>
      </c>
      <c r="E20" s="485">
        <v>-0.44437471675293305</v>
      </c>
      <c r="F20" s="484"/>
      <c r="G20" s="485"/>
      <c r="H20" s="484"/>
      <c r="I20" s="486"/>
      <c r="J20" s="42"/>
      <c r="K20" s="336"/>
      <c r="L20" s="337"/>
      <c r="M20" s="336"/>
      <c r="N20" s="338"/>
      <c r="O20" s="273"/>
    </row>
    <row r="21" spans="1:16" ht="16.5" customHeight="1">
      <c r="A21" s="488" t="s">
        <v>446</v>
      </c>
      <c r="B21" s="489">
        <v>148047</v>
      </c>
      <c r="C21" s="490">
        <v>-1.822341589575251E-2</v>
      </c>
      <c r="D21" s="489">
        <v>16964693.092130005</v>
      </c>
      <c r="E21" s="490">
        <v>-1.7156550105214774E-2</v>
      </c>
      <c r="F21" s="489">
        <v>17657</v>
      </c>
      <c r="G21" s="490">
        <v>-0.55554157122360104</v>
      </c>
      <c r="H21" s="489">
        <v>3118366.01975</v>
      </c>
      <c r="I21" s="491">
        <v>-0.49037278792705391</v>
      </c>
      <c r="J21" s="42"/>
      <c r="K21" s="336"/>
      <c r="L21" s="337"/>
      <c r="M21" s="336"/>
      <c r="N21" s="338"/>
      <c r="O21" s="273"/>
    </row>
    <row r="22" spans="1:16" ht="12.75" customHeight="1">
      <c r="A22" s="17" t="s">
        <v>447</v>
      </c>
    </row>
    <row r="23" spans="1:16" ht="49.5" customHeight="1">
      <c r="A23" s="1137" t="s">
        <v>448</v>
      </c>
      <c r="B23" s="1137"/>
      <c r="C23" s="1137"/>
      <c r="D23" s="1137"/>
      <c r="E23" s="1137"/>
      <c r="F23" s="1137"/>
      <c r="G23" s="1137"/>
      <c r="H23" s="1137"/>
      <c r="I23" s="1137"/>
    </row>
    <row r="24" spans="1:16" ht="56.25" customHeight="1">
      <c r="A24" s="1137" t="s">
        <v>878</v>
      </c>
      <c r="B24" s="1137"/>
      <c r="C24" s="1137"/>
      <c r="D24" s="1137"/>
      <c r="E24" s="1137"/>
      <c r="F24" s="1137"/>
      <c r="G24" s="1137"/>
      <c r="H24" s="1137"/>
      <c r="I24" s="1137"/>
    </row>
    <row r="25" spans="1:16" ht="23.25" customHeight="1">
      <c r="A25" s="1130" t="s">
        <v>398</v>
      </c>
      <c r="B25" s="1130"/>
      <c r="C25" s="1130"/>
      <c r="D25" s="1130"/>
      <c r="E25" s="1130"/>
      <c r="F25" s="1130"/>
      <c r="G25" s="1130"/>
      <c r="H25" s="1130"/>
      <c r="I25" s="1130"/>
      <c r="J25" s="159"/>
      <c r="K25" s="71"/>
      <c r="L25" s="71"/>
      <c r="M25" s="71"/>
      <c r="N25" s="71"/>
      <c r="O25" s="71"/>
      <c r="P25" s="71"/>
    </row>
    <row r="26" spans="1:16">
      <c r="A26" s="159"/>
      <c r="B26" s="71"/>
      <c r="C26" s="71"/>
      <c r="D26" s="71"/>
      <c r="E26" s="71"/>
      <c r="F26" s="71"/>
      <c r="G26" s="71"/>
    </row>
    <row r="27" spans="1:16" ht="12.75" customHeight="1">
      <c r="A27" s="657" t="s">
        <v>93</v>
      </c>
    </row>
    <row r="28" spans="1:16" ht="12.75" customHeight="1"/>
    <row r="29" spans="1:16" ht="12.75" customHeight="1"/>
    <row r="30" spans="1:16" ht="12.75" customHeight="1"/>
    <row r="31" spans="1:16" ht="12.75" customHeight="1"/>
    <row r="32" spans="1:16" ht="12.75" customHeight="1">
      <c r="I32" s="35" t="s">
        <v>919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789</v>
      </c>
    </row>
    <row r="2" spans="1:5" ht="12.75" customHeight="1">
      <c r="A2" s="564" t="s">
        <v>790</v>
      </c>
    </row>
    <row r="3" spans="1:5" ht="12.75" customHeight="1"/>
    <row r="4" spans="1:5" ht="12.75" customHeight="1">
      <c r="D4" s="65" t="s">
        <v>376</v>
      </c>
      <c r="E4" s="74"/>
    </row>
    <row r="5" spans="1:5" ht="45" customHeight="1">
      <c r="A5" s="1134" t="s">
        <v>366</v>
      </c>
      <c r="B5" s="492" t="s">
        <v>404</v>
      </c>
      <c r="C5" s="1140" t="s">
        <v>405</v>
      </c>
      <c r="D5" s="1140"/>
    </row>
    <row r="6" spans="1:5" ht="22.5" customHeight="1">
      <c r="A6" s="1138"/>
      <c r="B6" s="858">
        <v>44012</v>
      </c>
      <c r="C6" s="859" t="s">
        <v>406</v>
      </c>
      <c r="D6" s="859" t="s">
        <v>407</v>
      </c>
    </row>
    <row r="7" spans="1:5" ht="12.75" customHeight="1">
      <c r="A7" s="501" t="s">
        <v>408</v>
      </c>
      <c r="B7" s="502">
        <v>14368632.776609996</v>
      </c>
      <c r="C7" s="503">
        <v>-5.2411066268892885E-3</v>
      </c>
      <c r="D7" s="502">
        <v>-75704.310830004513</v>
      </c>
      <c r="E7" s="44"/>
    </row>
    <row r="8" spans="1:5" ht="12.75" customHeight="1">
      <c r="A8" s="493" t="s">
        <v>409</v>
      </c>
      <c r="B8" s="494">
        <v>22909.582439999998</v>
      </c>
      <c r="C8" s="495">
        <v>-0.24515571465097308</v>
      </c>
      <c r="D8" s="494">
        <v>-7440.4949000000051</v>
      </c>
      <c r="E8" s="53"/>
    </row>
    <row r="9" spans="1:5" ht="12.75" customHeight="1">
      <c r="A9" s="493" t="s">
        <v>410</v>
      </c>
      <c r="B9" s="494">
        <v>4313640.5972799994</v>
      </c>
      <c r="C9" s="495">
        <v>-7.7973004934119308E-2</v>
      </c>
      <c r="D9" s="494">
        <v>-364791.40130999964</v>
      </c>
      <c r="E9" s="53"/>
    </row>
    <row r="10" spans="1:5" ht="12.75" customHeight="1">
      <c r="A10" s="493" t="s">
        <v>411</v>
      </c>
      <c r="B10" s="494">
        <v>119511.15858999999</v>
      </c>
      <c r="C10" s="495">
        <v>-5.7321006549010386E-2</v>
      </c>
      <c r="D10" s="494">
        <v>-7267.0548000000272</v>
      </c>
    </row>
    <row r="11" spans="1:5" ht="12.75" customHeight="1">
      <c r="A11" s="493" t="s">
        <v>412</v>
      </c>
      <c r="B11" s="494">
        <v>9770498.8109399993</v>
      </c>
      <c r="C11" s="495">
        <v>3.056454215672752E-2</v>
      </c>
      <c r="D11" s="494">
        <v>289774.01276999898</v>
      </c>
    </row>
    <row r="12" spans="1:5" ht="12.75" customHeight="1">
      <c r="A12" s="493" t="s">
        <v>413</v>
      </c>
      <c r="B12" s="494">
        <v>142072.62735999998</v>
      </c>
      <c r="C12" s="495">
        <v>0.10949167069217626</v>
      </c>
      <c r="D12" s="494">
        <v>14020.627409999972</v>
      </c>
    </row>
    <row r="13" spans="1:5" ht="12.75" customHeight="1">
      <c r="A13" s="501" t="s">
        <v>414</v>
      </c>
      <c r="B13" s="502">
        <v>6237431.3181699989</v>
      </c>
      <c r="C13" s="503">
        <v>-0.16405203843569419</v>
      </c>
      <c r="D13" s="502">
        <v>-1224075.3843500009</v>
      </c>
    </row>
    <row r="14" spans="1:5" ht="12.75" customHeight="1">
      <c r="A14" s="493" t="s">
        <v>415</v>
      </c>
      <c r="B14" s="494">
        <v>213549.82730999999</v>
      </c>
      <c r="C14" s="495">
        <v>0.30770044003503849</v>
      </c>
      <c r="D14" s="494">
        <v>50248.033740000013</v>
      </c>
    </row>
    <row r="15" spans="1:5" ht="12.75" customHeight="1">
      <c r="A15" s="493" t="s">
        <v>416</v>
      </c>
      <c r="B15" s="494">
        <v>5436143.0233499995</v>
      </c>
      <c r="C15" s="495">
        <v>-0.14963816670813615</v>
      </c>
      <c r="D15" s="494">
        <v>-956598.0552400006</v>
      </c>
    </row>
    <row r="16" spans="1:5" ht="12.75" customHeight="1">
      <c r="A16" s="493" t="s">
        <v>417</v>
      </c>
      <c r="B16" s="494">
        <v>44772.851609999998</v>
      </c>
      <c r="C16" s="495">
        <v>0.132121224328625</v>
      </c>
      <c r="D16" s="494">
        <v>5225.0976700000028</v>
      </c>
    </row>
    <row r="17" spans="1:6" ht="12.75" customHeight="1">
      <c r="A17" s="493" t="s">
        <v>418</v>
      </c>
      <c r="B17" s="494">
        <v>542965.61589999998</v>
      </c>
      <c r="C17" s="495">
        <v>-0.37295815300622448</v>
      </c>
      <c r="D17" s="494">
        <v>-322950.46051999985</v>
      </c>
    </row>
    <row r="18" spans="1:6" ht="22.5">
      <c r="A18" s="496" t="s">
        <v>419</v>
      </c>
      <c r="B18" s="494">
        <v>139891.25628999999</v>
      </c>
      <c r="C18" s="495">
        <v>0.29255817841139198</v>
      </c>
      <c r="D18" s="494">
        <v>31663.047589999973</v>
      </c>
    </row>
    <row r="19" spans="1:6" ht="12.75" customHeight="1">
      <c r="A19" s="504" t="s">
        <v>420</v>
      </c>
      <c r="B19" s="505">
        <v>20745955.351069998</v>
      </c>
      <c r="C19" s="506">
        <v>-5.7604819665675246E-2</v>
      </c>
      <c r="D19" s="505">
        <v>-1268116.6475900002</v>
      </c>
    </row>
    <row r="20" spans="1:6" ht="12.75" customHeight="1">
      <c r="A20" s="493" t="s">
        <v>421</v>
      </c>
      <c r="B20" s="494">
        <v>29038169.402040001</v>
      </c>
      <c r="C20" s="495">
        <v>6.1130174229505355E-2</v>
      </c>
      <c r="D20" s="494">
        <v>1672846.9305300042</v>
      </c>
    </row>
    <row r="21" spans="1:6" ht="12.75" customHeight="1">
      <c r="A21" s="497" t="s">
        <v>308</v>
      </c>
      <c r="B21" s="498">
        <v>2321104.5273600002</v>
      </c>
      <c r="C21" s="499">
        <v>-4.8367114812650748E-2</v>
      </c>
      <c r="D21" s="498">
        <v>-117971.04840999981</v>
      </c>
    </row>
    <row r="22" spans="1:6" ht="12.75" customHeight="1">
      <c r="A22" s="497" t="s">
        <v>314</v>
      </c>
      <c r="B22" s="498">
        <v>76257.54754</v>
      </c>
      <c r="C22" s="499">
        <v>-6.0568060568182862E-2</v>
      </c>
      <c r="D22" s="498">
        <v>-4916.5581499999971</v>
      </c>
    </row>
    <row r="23" spans="1:6" ht="12.75" customHeight="1">
      <c r="A23" s="497" t="s">
        <v>310</v>
      </c>
      <c r="B23" s="498">
        <v>12352105.409049999</v>
      </c>
      <c r="C23" s="499">
        <v>-3.0998278941182827E-2</v>
      </c>
      <c r="D23" s="498">
        <v>-395142.75430000387</v>
      </c>
    </row>
    <row r="24" spans="1:6" ht="12.75" customHeight="1">
      <c r="A24" s="497" t="s">
        <v>311</v>
      </c>
      <c r="B24" s="498">
        <v>5586775.7770699998</v>
      </c>
      <c r="C24" s="499">
        <v>-0.11469727926300399</v>
      </c>
      <c r="D24" s="498">
        <v>-723806.63299999945</v>
      </c>
    </row>
    <row r="25" spans="1:6" ht="22.5">
      <c r="A25" s="500" t="s">
        <v>422</v>
      </c>
      <c r="B25" s="498">
        <v>409712.09005</v>
      </c>
      <c r="C25" s="499">
        <v>-6.0275576556010513E-2</v>
      </c>
      <c r="D25" s="498">
        <v>-26279.653729999904</v>
      </c>
    </row>
    <row r="26" spans="1:6">
      <c r="A26" s="504" t="s">
        <v>423</v>
      </c>
      <c r="B26" s="505">
        <v>20745955.351069998</v>
      </c>
      <c r="C26" s="506">
        <v>-5.7604819665675246E-2</v>
      </c>
      <c r="D26" s="505">
        <v>-1268116.6475900002</v>
      </c>
    </row>
    <row r="27" spans="1:6" ht="12.75" customHeight="1">
      <c r="A27" s="493" t="s">
        <v>424</v>
      </c>
      <c r="B27" s="494">
        <v>29038169.402040001</v>
      </c>
      <c r="C27" s="495">
        <v>6.1130174229505355E-2</v>
      </c>
      <c r="D27" s="494">
        <v>1672846.9305300042</v>
      </c>
    </row>
    <row r="28" spans="1:6" ht="12.75" customHeight="1">
      <c r="A28" s="22" t="s">
        <v>365</v>
      </c>
    </row>
    <row r="29" spans="1:6" ht="12.75" customHeight="1">
      <c r="E29" s="71"/>
      <c r="F29" s="71"/>
    </row>
    <row r="30" spans="1:6" ht="26.25" customHeight="1">
      <c r="A30" s="1130" t="s">
        <v>398</v>
      </c>
      <c r="B30" s="1130"/>
      <c r="C30" s="1130"/>
      <c r="D30" s="1130"/>
      <c r="E30" s="71"/>
      <c r="F30" s="71"/>
    </row>
    <row r="31" spans="1:6" ht="12.75" customHeight="1"/>
    <row r="32" spans="1:6" ht="12.75" customHeight="1">
      <c r="A32" s="151" t="s">
        <v>791</v>
      </c>
    </row>
    <row r="33" spans="1:4" ht="12.75" customHeight="1">
      <c r="A33" s="561" t="s">
        <v>1450</v>
      </c>
    </row>
    <row r="34" spans="1:4" s="273" customFormat="1" ht="12.75" customHeight="1">
      <c r="A34" s="43"/>
    </row>
    <row r="35" spans="1:4" s="273" customFormat="1" ht="12.75" customHeight="1">
      <c r="A35" s="43"/>
      <c r="D35" s="65" t="s">
        <v>300</v>
      </c>
    </row>
    <row r="36" spans="1:4" ht="55.5" customHeight="1">
      <c r="A36" s="1134" t="s">
        <v>366</v>
      </c>
      <c r="B36" s="507" t="s">
        <v>367</v>
      </c>
      <c r="C36" s="1140" t="s">
        <v>425</v>
      </c>
      <c r="D36" s="1140"/>
    </row>
    <row r="37" spans="1:4" ht="21" customHeight="1">
      <c r="A37" s="1139"/>
      <c r="B37" s="508" t="s">
        <v>1490</v>
      </c>
      <c r="C37" s="492" t="s">
        <v>406</v>
      </c>
      <c r="D37" s="492" t="s">
        <v>407</v>
      </c>
    </row>
    <row r="38" spans="1:4">
      <c r="A38" s="80" t="s">
        <v>426</v>
      </c>
      <c r="B38" s="130">
        <v>326500.56193999999</v>
      </c>
      <c r="C38" s="131">
        <v>3.9323897894751741E-2</v>
      </c>
      <c r="D38" s="130">
        <v>12353.487480000011</v>
      </c>
    </row>
    <row r="39" spans="1:4">
      <c r="A39" s="80" t="s">
        <v>368</v>
      </c>
      <c r="B39" s="130">
        <v>93696.759810000003</v>
      </c>
      <c r="C39" s="131">
        <v>-3.7407486695826692E-2</v>
      </c>
      <c r="D39" s="130">
        <v>-3641.1672099999996</v>
      </c>
    </row>
    <row r="40" spans="1:4">
      <c r="A40" s="132" t="s">
        <v>369</v>
      </c>
      <c r="B40" s="133">
        <v>232803.80213000003</v>
      </c>
      <c r="C40" s="134">
        <v>7.3772969816351508E-2</v>
      </c>
      <c r="D40" s="135">
        <v>15994.654690000025</v>
      </c>
    </row>
    <row r="41" spans="1:4">
      <c r="A41" s="80" t="s">
        <v>427</v>
      </c>
      <c r="B41" s="130">
        <v>13796.566520000002</v>
      </c>
      <c r="C41" s="131">
        <v>-0.16737656205671181</v>
      </c>
      <c r="D41" s="130">
        <v>-2773.4288599999982</v>
      </c>
    </row>
    <row r="42" spans="1:4">
      <c r="A42" s="80" t="s">
        <v>428</v>
      </c>
      <c r="B42" s="130">
        <v>11261.880600000002</v>
      </c>
      <c r="C42" s="131">
        <v>-7.8123736673552949E-2</v>
      </c>
      <c r="D42" s="130">
        <v>-954.37992000000122</v>
      </c>
    </row>
    <row r="43" spans="1:4" ht="19.5" customHeight="1">
      <c r="A43" s="132" t="s">
        <v>429</v>
      </c>
      <c r="B43" s="133">
        <v>2534.6859199999999</v>
      </c>
      <c r="C43" s="134">
        <v>-0.41781344029755646</v>
      </c>
      <c r="D43" s="135">
        <v>-1819.0489400000006</v>
      </c>
    </row>
    <row r="44" spans="1:4">
      <c r="A44" s="80" t="s">
        <v>430</v>
      </c>
      <c r="B44" s="130">
        <v>609866.38125999994</v>
      </c>
      <c r="C44" s="131">
        <v>-0.47203203428985802</v>
      </c>
      <c r="D44" s="130">
        <v>-545253.66553999996</v>
      </c>
    </row>
    <row r="45" spans="1:4">
      <c r="A45" s="80" t="s">
        <v>431</v>
      </c>
      <c r="B45" s="130">
        <v>672080.84584000008</v>
      </c>
      <c r="C45" s="131">
        <v>-0.14048188481118887</v>
      </c>
      <c r="D45" s="130">
        <v>-109846.64813999995</v>
      </c>
    </row>
    <row r="46" spans="1:4" ht="19.5" customHeight="1">
      <c r="A46" s="132" t="s">
        <v>370</v>
      </c>
      <c r="B46" s="133">
        <v>-62214.46458</v>
      </c>
      <c r="C46" s="134">
        <v>-1.1667087515811378</v>
      </c>
      <c r="D46" s="135">
        <v>-435407.01740000001</v>
      </c>
    </row>
    <row r="47" spans="1:4" ht="28.5" customHeight="1">
      <c r="A47" s="80" t="s">
        <v>371</v>
      </c>
      <c r="B47" s="130">
        <v>173124.02346999996</v>
      </c>
      <c r="C47" s="131">
        <v>-0.70871971005860102</v>
      </c>
      <c r="D47" s="130">
        <v>-421231.41165000008</v>
      </c>
    </row>
    <row r="48" spans="1:4" ht="19.5" customHeight="1">
      <c r="A48" s="80" t="s">
        <v>372</v>
      </c>
      <c r="B48" s="130">
        <v>99758.186580000009</v>
      </c>
      <c r="C48" s="131">
        <v>0.74071026453467093</v>
      </c>
      <c r="D48" s="130">
        <v>42449.288820000009</v>
      </c>
    </row>
    <row r="49" spans="1:4">
      <c r="A49" s="80" t="s">
        <v>432</v>
      </c>
      <c r="B49" s="130">
        <v>73365.836890000021</v>
      </c>
      <c r="C49" s="131">
        <v>-0.8633901686608948</v>
      </c>
      <c r="D49" s="130">
        <v>-463680.70046999992</v>
      </c>
    </row>
    <row r="50" spans="1:4">
      <c r="A50" s="80" t="s">
        <v>433</v>
      </c>
      <c r="B50" s="130">
        <v>13406.586379999999</v>
      </c>
      <c r="C50" s="131">
        <v>-0.85690973842817575</v>
      </c>
      <c r="D50" s="130">
        <v>-80286.626790000024</v>
      </c>
    </row>
    <row r="51" spans="1:4" ht="19.5" customHeight="1">
      <c r="A51" s="509" t="s">
        <v>434</v>
      </c>
      <c r="B51" s="510">
        <v>59959.250510000005</v>
      </c>
      <c r="C51" s="511">
        <v>-0.86475966855657471</v>
      </c>
      <c r="D51" s="512">
        <v>-383394.07367999991</v>
      </c>
    </row>
    <row r="52" spans="1:4" ht="12.75" customHeight="1"/>
    <row r="53" spans="1:4" ht="21" customHeight="1">
      <c r="A53" s="1130" t="s">
        <v>373</v>
      </c>
      <c r="B53" s="1130"/>
      <c r="C53" s="1130"/>
    </row>
    <row r="54" spans="1:4" ht="12.75" customHeight="1"/>
    <row r="55" spans="1:4" ht="12.75" customHeight="1">
      <c r="A55" s="657" t="s">
        <v>93</v>
      </c>
    </row>
    <row r="56" spans="1:4" ht="12.75" customHeight="1">
      <c r="D56" s="35" t="s">
        <v>1437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3" customWidth="1"/>
    <col min="4" max="4" width="21.85546875" customWidth="1"/>
    <col min="5" max="5" width="14.85546875" customWidth="1"/>
  </cols>
  <sheetData>
    <row r="1" spans="1:8" ht="12.75" customHeight="1">
      <c r="A1" s="151" t="s">
        <v>792</v>
      </c>
    </row>
    <row r="2" spans="1:8" ht="12.75" customHeight="1">
      <c r="A2" s="561" t="s">
        <v>793</v>
      </c>
    </row>
    <row r="3" spans="1:8">
      <c r="D3" s="329"/>
      <c r="E3" s="65" t="s">
        <v>300</v>
      </c>
    </row>
    <row r="4" spans="1:8" ht="79.5" customHeight="1">
      <c r="A4" s="1134" t="s">
        <v>399</v>
      </c>
      <c r="B4" s="492" t="s">
        <v>400</v>
      </c>
      <c r="C4" s="532" t="s">
        <v>381</v>
      </c>
      <c r="D4" s="492" t="s">
        <v>401</v>
      </c>
      <c r="E4" s="532" t="s">
        <v>381</v>
      </c>
    </row>
    <row r="5" spans="1:8" ht="15.75" customHeight="1">
      <c r="A5" s="1134"/>
      <c r="B5" s="533" t="s">
        <v>1490</v>
      </c>
      <c r="C5" s="534"/>
      <c r="D5" s="533" t="s">
        <v>1490</v>
      </c>
      <c r="E5" s="534"/>
    </row>
    <row r="6" spans="1:8">
      <c r="A6" s="535" t="s">
        <v>1492</v>
      </c>
      <c r="B6" s="536">
        <v>1043</v>
      </c>
      <c r="C6" s="537">
        <v>-0.38393384524512697</v>
      </c>
      <c r="D6" s="536">
        <v>112953.35481</v>
      </c>
      <c r="E6" s="537">
        <v>-0.33242379295743152</v>
      </c>
      <c r="F6" s="44"/>
      <c r="G6" s="77"/>
      <c r="H6" s="77"/>
    </row>
    <row r="7" spans="1:8">
      <c r="A7" s="535" t="s">
        <v>1493</v>
      </c>
      <c r="B7" s="536">
        <v>648</v>
      </c>
      <c r="C7" s="537">
        <v>-0.32004197271773349</v>
      </c>
      <c r="D7" s="536">
        <v>101460.27929999999</v>
      </c>
      <c r="E7" s="537">
        <v>-0.28705198920929897</v>
      </c>
      <c r="F7" s="44"/>
      <c r="G7" s="77"/>
      <c r="H7" s="77"/>
    </row>
    <row r="8" spans="1:8">
      <c r="A8" s="535" t="s">
        <v>1494</v>
      </c>
      <c r="B8" s="536">
        <v>439</v>
      </c>
      <c r="C8" s="537">
        <v>-9.0293453724604959E-3</v>
      </c>
      <c r="D8" s="536">
        <v>93749.552169999995</v>
      </c>
      <c r="E8" s="537">
        <v>-0.26004721614148069</v>
      </c>
      <c r="F8" s="44"/>
      <c r="G8" s="77"/>
      <c r="H8" s="77"/>
    </row>
    <row r="9" spans="1:8">
      <c r="A9" s="535" t="s">
        <v>1197</v>
      </c>
      <c r="B9" s="536">
        <v>1995</v>
      </c>
      <c r="C9" s="537">
        <v>-0.56018518518518523</v>
      </c>
      <c r="D9" s="536">
        <v>509895.39139</v>
      </c>
      <c r="E9" s="537">
        <v>-0.46946604981853679</v>
      </c>
      <c r="F9" s="44"/>
      <c r="G9" s="77"/>
      <c r="H9" s="77"/>
    </row>
    <row r="10" spans="1:8">
      <c r="A10" s="535" t="s">
        <v>1495</v>
      </c>
      <c r="B10" s="536">
        <v>0</v>
      </c>
      <c r="C10" s="537" t="s">
        <v>158</v>
      </c>
      <c r="D10" s="536">
        <v>0</v>
      </c>
      <c r="E10" s="537" t="s">
        <v>158</v>
      </c>
      <c r="F10" s="44"/>
      <c r="G10" s="77"/>
      <c r="H10" s="77"/>
    </row>
    <row r="11" spans="1:8">
      <c r="A11" s="535" t="s">
        <v>1462</v>
      </c>
      <c r="B11" s="536">
        <v>46</v>
      </c>
      <c r="C11" s="537">
        <v>-0.36986301369863012</v>
      </c>
      <c r="D11" s="536">
        <v>15379.352999999999</v>
      </c>
      <c r="E11" s="537">
        <v>-0.47904461977464513</v>
      </c>
      <c r="F11" s="44"/>
      <c r="G11" s="77"/>
      <c r="H11" s="77"/>
    </row>
    <row r="12" spans="1:8">
      <c r="A12" s="535" t="s">
        <v>1496</v>
      </c>
      <c r="B12" s="536">
        <v>1709</v>
      </c>
      <c r="C12" s="537">
        <v>-0.20622387366465397</v>
      </c>
      <c r="D12" s="536">
        <v>296970.83961000002</v>
      </c>
      <c r="E12" s="537">
        <v>-0.12238635745582362</v>
      </c>
      <c r="F12" s="44"/>
      <c r="G12" s="77"/>
      <c r="H12" s="77"/>
    </row>
    <row r="13" spans="1:8">
      <c r="A13" s="535" t="s">
        <v>1497</v>
      </c>
      <c r="B13" s="536">
        <v>808</v>
      </c>
      <c r="C13" s="537">
        <v>-0.47430058555627846</v>
      </c>
      <c r="D13" s="536">
        <v>207934.09192999997</v>
      </c>
      <c r="E13" s="537">
        <v>-0.45916992202014079</v>
      </c>
      <c r="F13" s="44"/>
      <c r="G13" s="77"/>
      <c r="H13" s="77"/>
    </row>
    <row r="14" spans="1:8">
      <c r="A14" s="535" t="s">
        <v>1498</v>
      </c>
      <c r="B14" s="536">
        <v>1805</v>
      </c>
      <c r="C14" s="537">
        <v>-0.68809400380162433</v>
      </c>
      <c r="D14" s="536">
        <v>344102.14770999999</v>
      </c>
      <c r="E14" s="537">
        <v>-0.67716571560444594</v>
      </c>
      <c r="F14" s="44"/>
      <c r="G14" s="77"/>
      <c r="H14" s="77"/>
    </row>
    <row r="15" spans="1:8">
      <c r="A15" s="535" t="s">
        <v>1198</v>
      </c>
      <c r="B15" s="536">
        <v>914</v>
      </c>
      <c r="C15" s="537">
        <v>-0.47228637413394919</v>
      </c>
      <c r="D15" s="536">
        <v>134860.0583</v>
      </c>
      <c r="E15" s="537">
        <v>-0.56174632117609635</v>
      </c>
      <c r="F15" s="44"/>
      <c r="G15" s="77"/>
      <c r="H15" s="77"/>
    </row>
    <row r="16" spans="1:8">
      <c r="A16" s="535" t="s">
        <v>1499</v>
      </c>
      <c r="B16" s="536">
        <v>4318</v>
      </c>
      <c r="C16" s="537">
        <v>-0.40897892143443743</v>
      </c>
      <c r="D16" s="536">
        <v>509822.21581999998</v>
      </c>
      <c r="E16" s="537">
        <v>-0.30509083167290063</v>
      </c>
      <c r="F16" s="44"/>
      <c r="G16" s="77"/>
      <c r="H16" s="77"/>
    </row>
    <row r="17" spans="1:11">
      <c r="A17" s="535" t="s">
        <v>1500</v>
      </c>
      <c r="B17" s="536">
        <v>752</v>
      </c>
      <c r="C17" s="537">
        <v>-0.69002473206924975</v>
      </c>
      <c r="D17" s="536">
        <v>166246.78976000001</v>
      </c>
      <c r="E17" s="537">
        <v>-0.60675122217456401</v>
      </c>
      <c r="F17" s="44"/>
      <c r="G17" s="77"/>
      <c r="H17" s="77"/>
    </row>
    <row r="18" spans="1:11">
      <c r="A18" s="535" t="s">
        <v>1463</v>
      </c>
      <c r="B18" s="536">
        <v>121</v>
      </c>
      <c r="C18" s="537">
        <v>-0.43720930232558142</v>
      </c>
      <c r="D18" s="536">
        <v>67100.379029999996</v>
      </c>
      <c r="E18" s="537">
        <v>-0.40811007637332541</v>
      </c>
      <c r="F18" s="44"/>
      <c r="G18" s="77"/>
      <c r="H18" s="77"/>
    </row>
    <row r="19" spans="1:11" s="273" customFormat="1">
      <c r="A19" s="535" t="s">
        <v>1464</v>
      </c>
      <c r="B19" s="536">
        <v>3057</v>
      </c>
      <c r="C19" s="537">
        <v>-0.71884484502897084</v>
      </c>
      <c r="D19" s="536">
        <v>557158.75861999998</v>
      </c>
      <c r="E19" s="537">
        <v>-0.57914101852847699</v>
      </c>
      <c r="F19" s="44"/>
      <c r="G19" s="77"/>
      <c r="H19" s="77"/>
    </row>
    <row r="20" spans="1:11">
      <c r="A20" s="535" t="s">
        <v>1465</v>
      </c>
      <c r="B20" s="536">
        <v>2</v>
      </c>
      <c r="C20" s="537" t="s">
        <v>158</v>
      </c>
      <c r="D20" s="536">
        <v>732.80830000000003</v>
      </c>
      <c r="E20" s="537" t="s">
        <v>158</v>
      </c>
      <c r="F20" s="44"/>
      <c r="G20" s="77"/>
      <c r="H20" s="77"/>
    </row>
    <row r="21" spans="1:11">
      <c r="A21" s="538" t="s">
        <v>402</v>
      </c>
      <c r="B21" s="539">
        <v>17657</v>
      </c>
      <c r="C21" s="540">
        <v>-0.55554157122360104</v>
      </c>
      <c r="D21" s="539">
        <v>3118366.01975</v>
      </c>
      <c r="E21" s="540">
        <v>-0.49037278792705391</v>
      </c>
      <c r="G21" s="77"/>
      <c r="H21" s="77"/>
    </row>
    <row r="22" spans="1:11">
      <c r="A22" s="17" t="s">
        <v>396</v>
      </c>
    </row>
    <row r="23" spans="1:11" ht="76.5" customHeight="1">
      <c r="A23" s="1137" t="s">
        <v>403</v>
      </c>
      <c r="B23" s="1137"/>
      <c r="C23" s="1137"/>
      <c r="D23" s="1137"/>
      <c r="E23" s="1137"/>
      <c r="G23" s="1141"/>
      <c r="H23" s="1141"/>
      <c r="I23" s="1141"/>
      <c r="J23" s="1141"/>
      <c r="K23" s="1141"/>
    </row>
    <row r="24" spans="1:11" ht="21.75" customHeight="1">
      <c r="A24" s="1130" t="s">
        <v>373</v>
      </c>
      <c r="B24" s="1130"/>
      <c r="C24" s="1130"/>
      <c r="D24" s="1130"/>
      <c r="E24" s="1130"/>
      <c r="F24" s="71"/>
    </row>
    <row r="25" spans="1:11" ht="12.75" customHeight="1"/>
    <row r="26" spans="1:11" ht="12.75" customHeight="1">
      <c r="A26" s="657" t="s">
        <v>93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920</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8" t="s">
        <v>794</v>
      </c>
    </row>
    <row r="2" spans="1:9" ht="12.75" customHeight="1">
      <c r="A2" s="565" t="s">
        <v>795</v>
      </c>
    </row>
    <row r="3" spans="1:9" ht="12.75" customHeight="1">
      <c r="E3" s="74"/>
      <c r="F3" s="74"/>
      <c r="I3" s="65" t="s">
        <v>376</v>
      </c>
    </row>
    <row r="4" spans="1:9" s="273" customFormat="1" ht="21" customHeight="1">
      <c r="A4" s="482"/>
      <c r="B4" s="1132" t="s">
        <v>374</v>
      </c>
      <c r="C4" s="1132"/>
      <c r="D4" s="1132"/>
      <c r="E4" s="1132"/>
      <c r="F4" s="1132" t="s">
        <v>375</v>
      </c>
      <c r="G4" s="1132"/>
      <c r="H4" s="1132"/>
      <c r="I4" s="1132"/>
    </row>
    <row r="5" spans="1:9" ht="89.25" customHeight="1">
      <c r="A5" s="492" t="s">
        <v>377</v>
      </c>
      <c r="B5" s="875" t="s">
        <v>378</v>
      </c>
      <c r="C5" s="1143" t="s">
        <v>379</v>
      </c>
      <c r="D5" s="875" t="s">
        <v>873</v>
      </c>
      <c r="E5" s="1143" t="s">
        <v>379</v>
      </c>
      <c r="F5" s="875" t="s">
        <v>380</v>
      </c>
      <c r="G5" s="1143" t="s">
        <v>1205</v>
      </c>
      <c r="H5" s="875" t="s">
        <v>874</v>
      </c>
      <c r="I5" s="1143" t="s">
        <v>1205</v>
      </c>
    </row>
    <row r="6" spans="1:9" ht="17.25" customHeight="1">
      <c r="A6" s="513"/>
      <c r="B6" s="533">
        <v>44012</v>
      </c>
      <c r="C6" s="1143"/>
      <c r="D6" s="533">
        <v>44012</v>
      </c>
      <c r="E6" s="1143"/>
      <c r="F6" s="533" t="s">
        <v>1490</v>
      </c>
      <c r="G6" s="1143"/>
      <c r="H6" s="533" t="s">
        <v>1490</v>
      </c>
      <c r="I6" s="1143"/>
    </row>
    <row r="7" spans="1:9" ht="12.75" customHeight="1">
      <c r="A7" s="526" t="s">
        <v>382</v>
      </c>
      <c r="B7" s="527"/>
      <c r="C7" s="528"/>
      <c r="D7" s="527"/>
      <c r="E7" s="528"/>
      <c r="F7" s="527"/>
      <c r="G7" s="528"/>
      <c r="H7" s="527"/>
      <c r="I7" s="528"/>
    </row>
    <row r="8" spans="1:9" ht="12.75" customHeight="1">
      <c r="A8" s="518" t="s">
        <v>383</v>
      </c>
      <c r="B8" s="515">
        <v>33</v>
      </c>
      <c r="C8" s="516">
        <v>0.1</v>
      </c>
      <c r="D8" s="517">
        <v>170400.68733000002</v>
      </c>
      <c r="E8" s="516">
        <v>-0.10320641527915275</v>
      </c>
      <c r="F8" s="515">
        <v>5</v>
      </c>
      <c r="G8" s="516">
        <v>-0.2857142857142857</v>
      </c>
      <c r="H8" s="517">
        <v>14135.810390000001</v>
      </c>
      <c r="I8" s="516">
        <v>-0.8332892864692345</v>
      </c>
    </row>
    <row r="9" spans="1:9" ht="12.75" customHeight="1">
      <c r="A9" s="518" t="s">
        <v>384</v>
      </c>
      <c r="B9" s="515">
        <v>34539</v>
      </c>
      <c r="C9" s="516">
        <v>-6.8276234151605067E-2</v>
      </c>
      <c r="D9" s="517">
        <v>1852670.2474199999</v>
      </c>
      <c r="E9" s="516">
        <v>-3.0014570853939947E-3</v>
      </c>
      <c r="F9" s="515">
        <v>3733</v>
      </c>
      <c r="G9" s="516">
        <v>-0.50894501446987639</v>
      </c>
      <c r="H9" s="517">
        <v>439303.49723999994</v>
      </c>
      <c r="I9" s="516">
        <v>-0.35451790856370063</v>
      </c>
    </row>
    <row r="10" spans="1:9" ht="12.75" customHeight="1">
      <c r="A10" s="514" t="s">
        <v>385</v>
      </c>
      <c r="B10" s="515">
        <v>6827</v>
      </c>
      <c r="C10" s="516">
        <v>4.4203120220250844E-2</v>
      </c>
      <c r="D10" s="517">
        <v>396840.87110999995</v>
      </c>
      <c r="E10" s="516">
        <v>-2.0996899013127873E-2</v>
      </c>
      <c r="F10" s="515">
        <v>544</v>
      </c>
      <c r="G10" s="516">
        <v>-0.15789473684210525</v>
      </c>
      <c r="H10" s="517">
        <v>59826.852520000008</v>
      </c>
      <c r="I10" s="516">
        <v>-0.18395491396514535</v>
      </c>
    </row>
    <row r="11" spans="1:9" ht="12.75" customHeight="1">
      <c r="A11" s="518" t="s">
        <v>386</v>
      </c>
      <c r="B11" s="515">
        <v>77</v>
      </c>
      <c r="C11" s="516">
        <v>-0.37903225806451613</v>
      </c>
      <c r="D11" s="517">
        <v>23938.024020000001</v>
      </c>
      <c r="E11" s="516">
        <v>-0.52091821957130124</v>
      </c>
      <c r="F11" s="515">
        <v>0</v>
      </c>
      <c r="G11" s="516">
        <v>-1</v>
      </c>
      <c r="H11" s="517">
        <v>0</v>
      </c>
      <c r="I11" s="516">
        <v>-1</v>
      </c>
    </row>
    <row r="12" spans="1:9" ht="12.75" customHeight="1">
      <c r="A12" s="519" t="s">
        <v>387</v>
      </c>
      <c r="B12" s="515">
        <v>0</v>
      </c>
      <c r="C12" s="516" t="s">
        <v>158</v>
      </c>
      <c r="D12" s="517">
        <v>0</v>
      </c>
      <c r="E12" s="516" t="s">
        <v>158</v>
      </c>
      <c r="F12" s="515">
        <v>0</v>
      </c>
      <c r="G12" s="516" t="s">
        <v>158</v>
      </c>
      <c r="H12" s="517">
        <v>0</v>
      </c>
      <c r="I12" s="516" t="s">
        <v>158</v>
      </c>
    </row>
    <row r="13" spans="1:9" ht="29.25">
      <c r="A13" s="514" t="s">
        <v>388</v>
      </c>
      <c r="B13" s="515">
        <v>567</v>
      </c>
      <c r="C13" s="516">
        <v>-6.589785831960461E-2</v>
      </c>
      <c r="D13" s="517">
        <v>69918.763300000006</v>
      </c>
      <c r="E13" s="516">
        <v>0.35471092677412958</v>
      </c>
      <c r="F13" s="515">
        <v>28</v>
      </c>
      <c r="G13" s="516">
        <v>-0.5757575757575758</v>
      </c>
      <c r="H13" s="517">
        <v>29864.591400000001</v>
      </c>
      <c r="I13" s="516">
        <v>1.3140163201819344</v>
      </c>
    </row>
    <row r="14" spans="1:9" ht="12.75" customHeight="1">
      <c r="A14" s="518" t="s">
        <v>389</v>
      </c>
      <c r="B14" s="515">
        <v>8</v>
      </c>
      <c r="C14" s="516">
        <v>0.6</v>
      </c>
      <c r="D14" s="517">
        <v>234.08213000000001</v>
      </c>
      <c r="E14" s="516">
        <v>1.2634156534344565</v>
      </c>
      <c r="F14" s="515">
        <v>2</v>
      </c>
      <c r="G14" s="516">
        <v>0</v>
      </c>
      <c r="H14" s="517">
        <v>92.389899999999997</v>
      </c>
      <c r="I14" s="516">
        <v>-8.6630235310365622E-2</v>
      </c>
    </row>
    <row r="15" spans="1:9" ht="22.5" customHeight="1">
      <c r="A15" s="520" t="s">
        <v>390</v>
      </c>
      <c r="B15" s="523">
        <v>42051</v>
      </c>
      <c r="C15" s="522">
        <v>-5.2350475503673319E-2</v>
      </c>
      <c r="D15" s="523">
        <v>2514002.6753099998</v>
      </c>
      <c r="E15" s="522">
        <v>-1.6158440185991569E-2</v>
      </c>
      <c r="F15" s="523">
        <v>4312</v>
      </c>
      <c r="G15" s="524">
        <v>-0.48222862632084534</v>
      </c>
      <c r="H15" s="523">
        <v>543223.14145</v>
      </c>
      <c r="I15" s="524">
        <v>-0.36303566735498721</v>
      </c>
    </row>
    <row r="16" spans="1:9" ht="15" customHeight="1">
      <c r="A16" s="526" t="s">
        <v>391</v>
      </c>
      <c r="B16" s="529"/>
      <c r="C16" s="525"/>
      <c r="D16" s="529"/>
      <c r="E16" s="530"/>
      <c r="F16" s="529"/>
      <c r="G16" s="525"/>
      <c r="H16" s="529"/>
      <c r="I16" s="530"/>
    </row>
    <row r="17" spans="1:9" ht="12.75" customHeight="1">
      <c r="A17" s="518" t="s">
        <v>383</v>
      </c>
      <c r="B17" s="515">
        <v>289</v>
      </c>
      <c r="C17" s="516">
        <v>-0.11349693251533742</v>
      </c>
      <c r="D17" s="515">
        <v>679136.56322999997</v>
      </c>
      <c r="E17" s="516">
        <v>-0.15444901683574358</v>
      </c>
      <c r="F17" s="515">
        <v>5</v>
      </c>
      <c r="G17" s="516">
        <v>-0.375</v>
      </c>
      <c r="H17" s="517">
        <v>4300.7019900000005</v>
      </c>
      <c r="I17" s="516">
        <v>-0.7832087103583627</v>
      </c>
    </row>
    <row r="18" spans="1:9" ht="12.75" customHeight="1">
      <c r="A18" s="518" t="s">
        <v>384</v>
      </c>
      <c r="B18" s="515">
        <v>73908</v>
      </c>
      <c r="C18" s="516">
        <v>-1.8981125063049192E-2</v>
      </c>
      <c r="D18" s="515">
        <v>6335363.5256100008</v>
      </c>
      <c r="E18" s="516">
        <v>-4.8148405958083257E-2</v>
      </c>
      <c r="F18" s="515">
        <v>10023</v>
      </c>
      <c r="G18" s="516">
        <v>-0.6102578061204651</v>
      </c>
      <c r="H18" s="517">
        <v>1364423.4314499998</v>
      </c>
      <c r="I18" s="516">
        <v>-0.56938592979740787</v>
      </c>
    </row>
    <row r="19" spans="1:9" ht="12.75" customHeight="1">
      <c r="A19" s="514" t="s">
        <v>385</v>
      </c>
      <c r="B19" s="515">
        <v>22457</v>
      </c>
      <c r="C19" s="516">
        <v>3.3218311479181042E-2</v>
      </c>
      <c r="D19" s="515">
        <v>3968678.00043</v>
      </c>
      <c r="E19" s="516">
        <v>2.2945402264089795E-3</v>
      </c>
      <c r="F19" s="515">
        <v>2346</v>
      </c>
      <c r="G19" s="516">
        <v>-0.42287822878228781</v>
      </c>
      <c r="H19" s="517">
        <v>639983.09127999994</v>
      </c>
      <c r="I19" s="516">
        <v>-0.4508629108264337</v>
      </c>
    </row>
    <row r="20" spans="1:9" ht="12.75" customHeight="1">
      <c r="A20" s="518" t="s">
        <v>386</v>
      </c>
      <c r="B20" s="515">
        <v>1474</v>
      </c>
      <c r="C20" s="516">
        <v>6.3492063492063489E-2</v>
      </c>
      <c r="D20" s="515">
        <v>1223468.25297</v>
      </c>
      <c r="E20" s="516">
        <v>9.2058092749390114E-2</v>
      </c>
      <c r="F20" s="515">
        <v>203</v>
      </c>
      <c r="G20" s="516">
        <v>-0.468586387434555</v>
      </c>
      <c r="H20" s="517">
        <v>238138.43627000003</v>
      </c>
      <c r="I20" s="516">
        <v>-0.4708602064198335</v>
      </c>
    </row>
    <row r="21" spans="1:9" ht="12.75" customHeight="1">
      <c r="A21" s="519" t="s">
        <v>387</v>
      </c>
      <c r="B21" s="515">
        <v>0</v>
      </c>
      <c r="C21" s="516">
        <v>-1</v>
      </c>
      <c r="D21" s="515">
        <v>0</v>
      </c>
      <c r="E21" s="516">
        <v>-1</v>
      </c>
      <c r="F21" s="515">
        <v>0</v>
      </c>
      <c r="G21" s="516" t="s">
        <v>158</v>
      </c>
      <c r="H21" s="517">
        <v>0</v>
      </c>
      <c r="I21" s="516" t="s">
        <v>158</v>
      </c>
    </row>
    <row r="22" spans="1:9" ht="29.25">
      <c r="A22" s="514" t="s">
        <v>388</v>
      </c>
      <c r="B22" s="515">
        <v>7502</v>
      </c>
      <c r="C22" s="516">
        <v>4.7472772968444571E-2</v>
      </c>
      <c r="D22" s="515">
        <v>2206727.46587</v>
      </c>
      <c r="E22" s="516">
        <v>3.78274819139931E-2</v>
      </c>
      <c r="F22" s="515">
        <v>735</v>
      </c>
      <c r="G22" s="516">
        <v>-0.36855670103092786</v>
      </c>
      <c r="H22" s="517">
        <v>323584.63792000001</v>
      </c>
      <c r="I22" s="516">
        <v>-0.27785806049596201</v>
      </c>
    </row>
    <row r="23" spans="1:9" ht="12.75" customHeight="1">
      <c r="A23" s="518" t="s">
        <v>392</v>
      </c>
      <c r="B23" s="515">
        <v>342</v>
      </c>
      <c r="C23" s="516">
        <v>-0.22972972972972974</v>
      </c>
      <c r="D23" s="515">
        <v>36880.563400000006</v>
      </c>
      <c r="E23" s="516">
        <v>-6.1484379877417727E-2</v>
      </c>
      <c r="F23" s="515">
        <v>33</v>
      </c>
      <c r="G23" s="516">
        <v>-0.47619047619047616</v>
      </c>
      <c r="H23" s="517">
        <v>4712.5793899999999</v>
      </c>
      <c r="I23" s="516">
        <v>-0.66627774131872874</v>
      </c>
    </row>
    <row r="24" spans="1:9" ht="22.5" customHeight="1">
      <c r="A24" s="520" t="s">
        <v>393</v>
      </c>
      <c r="B24" s="521">
        <v>105972</v>
      </c>
      <c r="C24" s="522">
        <v>-3.9476652379878191E-3</v>
      </c>
      <c r="D24" s="523">
        <v>14450254.371510003</v>
      </c>
      <c r="E24" s="522">
        <v>-1.7307194527195632E-2</v>
      </c>
      <c r="F24" s="523">
        <v>13345</v>
      </c>
      <c r="G24" s="524">
        <v>-0.57498646453708713</v>
      </c>
      <c r="H24" s="523">
        <v>2575142.8783</v>
      </c>
      <c r="I24" s="524">
        <v>-0.51099476736802929</v>
      </c>
    </row>
    <row r="25" spans="1:9" ht="15" customHeight="1">
      <c r="A25" s="526" t="s">
        <v>394</v>
      </c>
      <c r="B25" s="529"/>
      <c r="C25" s="525"/>
      <c r="D25" s="529"/>
      <c r="E25" s="531"/>
      <c r="F25" s="529"/>
      <c r="G25" s="525"/>
      <c r="H25" s="529"/>
      <c r="I25" s="531"/>
    </row>
    <row r="26" spans="1:9" ht="12.75" customHeight="1">
      <c r="A26" s="518" t="s">
        <v>383</v>
      </c>
      <c r="B26" s="515">
        <v>12</v>
      </c>
      <c r="C26" s="516">
        <v>-0.29411764705882354</v>
      </c>
      <c r="D26" s="515">
        <v>436.04515999999995</v>
      </c>
      <c r="E26" s="516">
        <v>-0.44437480168878812</v>
      </c>
      <c r="F26" s="515"/>
      <c r="G26" s="516"/>
      <c r="H26" s="515"/>
      <c r="I26" s="516"/>
    </row>
    <row r="27" spans="1:9" ht="12.75" customHeight="1">
      <c r="A27" s="518" t="s">
        <v>384</v>
      </c>
      <c r="B27" s="515">
        <v>5</v>
      </c>
      <c r="C27" s="516">
        <v>0</v>
      </c>
      <c r="D27" s="515">
        <v>1.4999999999999999E-4</v>
      </c>
      <c r="E27" s="516">
        <v>0</v>
      </c>
      <c r="F27" s="515"/>
      <c r="G27" s="516"/>
      <c r="H27" s="515"/>
      <c r="I27" s="516"/>
    </row>
    <row r="28" spans="1:9" ht="12.75" customHeight="1">
      <c r="A28" s="514" t="s">
        <v>385</v>
      </c>
      <c r="B28" s="515">
        <v>1</v>
      </c>
      <c r="C28" s="516" t="s">
        <v>158</v>
      </c>
      <c r="D28" s="515">
        <v>0</v>
      </c>
      <c r="E28" s="516" t="s">
        <v>158</v>
      </c>
      <c r="F28" s="515"/>
      <c r="G28" s="516"/>
      <c r="H28" s="515"/>
      <c r="I28" s="516"/>
    </row>
    <row r="29" spans="1:9" ht="12.75" customHeight="1">
      <c r="A29" s="518" t="s">
        <v>386</v>
      </c>
      <c r="B29" s="515">
        <v>0</v>
      </c>
      <c r="C29" s="516" t="s">
        <v>158</v>
      </c>
      <c r="D29" s="515">
        <v>0</v>
      </c>
      <c r="E29" s="516" t="s">
        <v>158</v>
      </c>
      <c r="F29" s="515"/>
      <c r="G29" s="516"/>
      <c r="H29" s="515"/>
      <c r="I29" s="516"/>
    </row>
    <row r="30" spans="1:9" ht="12.75" customHeight="1">
      <c r="A30" s="519" t="s">
        <v>395</v>
      </c>
      <c r="B30" s="515">
        <v>0</v>
      </c>
      <c r="C30" s="516" t="s">
        <v>158</v>
      </c>
      <c r="D30" s="515">
        <v>0</v>
      </c>
      <c r="E30" s="516" t="s">
        <v>158</v>
      </c>
      <c r="F30" s="515"/>
      <c r="G30" s="516"/>
      <c r="H30" s="515"/>
      <c r="I30" s="516"/>
    </row>
    <row r="31" spans="1:9" ht="29.25">
      <c r="A31" s="514" t="s">
        <v>388</v>
      </c>
      <c r="B31" s="515">
        <v>6</v>
      </c>
      <c r="C31" s="516">
        <v>-0.14285714285714285</v>
      </c>
      <c r="D31" s="515">
        <v>0</v>
      </c>
      <c r="E31" s="516" t="s">
        <v>158</v>
      </c>
      <c r="F31" s="515"/>
      <c r="G31" s="516"/>
      <c r="H31" s="515"/>
      <c r="I31" s="516"/>
    </row>
    <row r="32" spans="1:9" ht="12.75" customHeight="1">
      <c r="A32" s="518" t="s">
        <v>389</v>
      </c>
      <c r="B32" s="515">
        <v>0</v>
      </c>
      <c r="C32" s="516" t="s">
        <v>158</v>
      </c>
      <c r="D32" s="515">
        <v>0</v>
      </c>
      <c r="E32" s="516" t="s">
        <v>158</v>
      </c>
      <c r="F32" s="515"/>
      <c r="G32" s="516"/>
      <c r="H32" s="515"/>
      <c r="I32" s="516"/>
    </row>
    <row r="33" spans="1:9" ht="22.5" customHeight="1">
      <c r="A33" s="520" t="s">
        <v>390</v>
      </c>
      <c r="B33" s="523">
        <v>24</v>
      </c>
      <c r="C33" s="522">
        <v>-0.17241379310344829</v>
      </c>
      <c r="D33" s="523">
        <v>436.04530999999997</v>
      </c>
      <c r="E33" s="522">
        <v>-0.44437471675293305</v>
      </c>
      <c r="F33" s="523"/>
      <c r="G33" s="522"/>
      <c r="H33" s="523"/>
      <c r="I33" s="522"/>
    </row>
    <row r="34" spans="1:9" ht="12.75" customHeight="1">
      <c r="A34" s="17" t="s">
        <v>396</v>
      </c>
    </row>
    <row r="35" spans="1:9" ht="48" customHeight="1">
      <c r="A35" s="1144" t="s">
        <v>397</v>
      </c>
      <c r="B35" s="1144"/>
      <c r="C35" s="1144"/>
      <c r="D35" s="1144"/>
      <c r="E35" s="1144"/>
      <c r="F35" s="1144"/>
      <c r="G35" s="1144"/>
      <c r="H35" s="1144"/>
      <c r="I35" s="1144"/>
    </row>
    <row r="36" spans="1:9" ht="25.5" customHeight="1">
      <c r="A36" s="1142" t="s">
        <v>398</v>
      </c>
      <c r="B36" s="1142"/>
      <c r="C36" s="1142"/>
      <c r="D36" s="1142"/>
      <c r="E36" s="1142"/>
      <c r="F36" s="1142"/>
      <c r="G36" s="1142"/>
      <c r="H36" s="1142"/>
      <c r="I36" s="1142"/>
    </row>
    <row r="37" spans="1:9" ht="58.5" customHeight="1">
      <c r="A37" s="1137" t="s">
        <v>875</v>
      </c>
      <c r="B37" s="1137"/>
      <c r="C37" s="1137"/>
      <c r="D37" s="1137"/>
      <c r="E37" s="1137"/>
      <c r="F37" s="1137"/>
      <c r="G37" s="1137"/>
      <c r="H37" s="1137"/>
      <c r="I37" s="1137"/>
    </row>
    <row r="38" spans="1:9" ht="22.5" customHeight="1">
      <c r="A38" s="1142" t="s">
        <v>373</v>
      </c>
      <c r="B38" s="1142"/>
      <c r="C38" s="1142"/>
      <c r="D38" s="1142"/>
      <c r="E38" s="1142"/>
      <c r="F38" s="1142"/>
      <c r="G38" s="1142"/>
      <c r="H38" s="1142"/>
      <c r="I38" s="1142"/>
    </row>
    <row r="39" spans="1:9" ht="12.75" customHeight="1"/>
    <row r="40" spans="1:9" ht="12.75" customHeight="1">
      <c r="A40" s="657" t="s">
        <v>93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921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85546875" style="273" customWidth="1"/>
    <col min="3" max="3" width="13.140625" style="273" customWidth="1"/>
    <col min="4" max="18" width="10" customWidth="1"/>
    <col min="19" max="19" width="12.140625" customWidth="1"/>
  </cols>
  <sheetData>
    <row r="1" spans="1:19" ht="18">
      <c r="A1" s="709" t="s">
        <v>1358</v>
      </c>
      <c r="B1" s="709"/>
      <c r="C1" s="709"/>
      <c r="D1" s="602"/>
      <c r="E1" s="602"/>
      <c r="F1" s="602"/>
      <c r="G1" s="602"/>
      <c r="H1" s="602"/>
      <c r="I1" s="602"/>
      <c r="J1" s="602"/>
      <c r="K1" s="602"/>
      <c r="L1" s="602"/>
      <c r="M1" s="602"/>
      <c r="N1" s="602"/>
      <c r="O1" s="602"/>
      <c r="P1" s="602"/>
      <c r="Q1" s="602"/>
      <c r="R1" s="602"/>
      <c r="S1" s="602"/>
    </row>
    <row r="2" spans="1:19" ht="16.5">
      <c r="A2" s="710" t="s">
        <v>1359</v>
      </c>
      <c r="B2" s="710"/>
      <c r="C2" s="710"/>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736</v>
      </c>
      <c r="B4" s="154"/>
      <c r="C4" s="154"/>
      <c r="D4" s="356"/>
      <c r="E4" s="5"/>
      <c r="F4" s="6"/>
      <c r="G4" s="7"/>
      <c r="S4" s="141" t="str">
        <f>Naslovnica!A20</f>
        <v>Kolovoz 2020.</v>
      </c>
    </row>
    <row r="5" spans="1:19" ht="12.75" customHeight="1">
      <c r="A5" s="593" t="s">
        <v>1325</v>
      </c>
      <c r="B5" s="593"/>
      <c r="C5" s="593"/>
      <c r="D5" s="357"/>
      <c r="E5" s="9"/>
      <c r="F5" s="10"/>
      <c r="G5" s="11"/>
      <c r="S5" s="569" t="str">
        <f>Naslovnica!A24</f>
        <v>August 2020</v>
      </c>
    </row>
    <row r="6" spans="1:19" ht="12.75" customHeight="1">
      <c r="E6" s="273"/>
    </row>
    <row r="7" spans="1:19" ht="12.75" customHeight="1">
      <c r="A7" s="1028"/>
      <c r="B7" s="1028"/>
      <c r="C7" s="1028"/>
      <c r="D7" s="1034" t="s">
        <v>19</v>
      </c>
      <c r="E7" s="1034"/>
      <c r="F7" s="1034"/>
      <c r="G7" s="1034" t="s">
        <v>20</v>
      </c>
      <c r="H7" s="1034"/>
      <c r="I7" s="1034"/>
      <c r="J7" s="1034" t="s">
        <v>21</v>
      </c>
      <c r="K7" s="1034"/>
      <c r="L7" s="1034"/>
      <c r="M7" s="1034" t="s">
        <v>22</v>
      </c>
      <c r="N7" s="1034"/>
      <c r="O7" s="1034"/>
      <c r="P7" s="1034" t="s">
        <v>694</v>
      </c>
      <c r="Q7" s="1034"/>
      <c r="R7" s="1034"/>
      <c r="S7" s="1034" t="s">
        <v>542</v>
      </c>
    </row>
    <row r="8" spans="1:19" ht="15" customHeight="1">
      <c r="A8" s="1029"/>
      <c r="B8" s="1029"/>
      <c r="C8" s="1029"/>
      <c r="D8" s="1035" t="s">
        <v>692</v>
      </c>
      <c r="E8" s="1036"/>
      <c r="F8" s="1036"/>
      <c r="G8" s="1035" t="s">
        <v>693</v>
      </c>
      <c r="H8" s="1036"/>
      <c r="I8" s="1036"/>
      <c r="J8" s="1035" t="s">
        <v>692</v>
      </c>
      <c r="K8" s="1036"/>
      <c r="L8" s="1036"/>
      <c r="M8" s="1035" t="s">
        <v>692</v>
      </c>
      <c r="N8" s="1036"/>
      <c r="O8" s="1036"/>
      <c r="P8" s="1035" t="s">
        <v>692</v>
      </c>
      <c r="Q8" s="1036"/>
      <c r="R8" s="1036"/>
      <c r="S8" s="1028"/>
    </row>
    <row r="9" spans="1:19">
      <c r="A9" s="1029" t="s">
        <v>691</v>
      </c>
      <c r="B9" s="1029"/>
      <c r="C9" s="1029"/>
      <c r="D9" s="712" t="s">
        <v>131</v>
      </c>
      <c r="E9" s="712" t="s">
        <v>132</v>
      </c>
      <c r="F9" s="712" t="s">
        <v>133</v>
      </c>
      <c r="G9" s="712" t="s">
        <v>131</v>
      </c>
      <c r="H9" s="712" t="s">
        <v>132</v>
      </c>
      <c r="I9" s="712" t="s">
        <v>133</v>
      </c>
      <c r="J9" s="712" t="s">
        <v>131</v>
      </c>
      <c r="K9" s="712" t="s">
        <v>132</v>
      </c>
      <c r="L9" s="712" t="s">
        <v>133</v>
      </c>
      <c r="M9" s="712" t="s">
        <v>131</v>
      </c>
      <c r="N9" s="712" t="s">
        <v>132</v>
      </c>
      <c r="O9" s="712" t="s">
        <v>133</v>
      </c>
      <c r="P9" s="712" t="s">
        <v>131</v>
      </c>
      <c r="Q9" s="712" t="s">
        <v>132</v>
      </c>
      <c r="R9" s="712" t="s">
        <v>133</v>
      </c>
      <c r="S9" s="1028"/>
    </row>
    <row r="10" spans="1:19" s="348" customFormat="1" ht="22.5" customHeight="1">
      <c r="A10" s="1022" t="s">
        <v>695</v>
      </c>
      <c r="B10" s="1022"/>
      <c r="C10" s="1022"/>
      <c r="D10" s="714">
        <v>12017</v>
      </c>
      <c r="E10" s="714">
        <v>657839</v>
      </c>
      <c r="F10" s="714">
        <v>15632</v>
      </c>
      <c r="G10" s="714">
        <v>15124</v>
      </c>
      <c r="H10" s="714">
        <v>335300</v>
      </c>
      <c r="I10" s="714">
        <v>5675</v>
      </c>
      <c r="J10" s="714">
        <v>15393</v>
      </c>
      <c r="K10" s="714">
        <v>369708</v>
      </c>
      <c r="L10" s="714">
        <v>7226</v>
      </c>
      <c r="M10" s="714">
        <v>11220</v>
      </c>
      <c r="N10" s="714">
        <v>572956</v>
      </c>
      <c r="O10" s="714">
        <v>14841</v>
      </c>
      <c r="P10" s="714">
        <v>53754</v>
      </c>
      <c r="Q10" s="714">
        <v>1935803</v>
      </c>
      <c r="R10" s="714">
        <v>43374</v>
      </c>
      <c r="S10" s="714">
        <v>2032931</v>
      </c>
    </row>
    <row r="11" spans="1:19" ht="21.75" customHeight="1">
      <c r="A11" s="1024" t="s">
        <v>696</v>
      </c>
      <c r="B11" s="1024"/>
      <c r="C11" s="1024"/>
      <c r="D11" s="713">
        <v>5.9111696363526355E-3</v>
      </c>
      <c r="E11" s="713">
        <v>0.32359140570929362</v>
      </c>
      <c r="F11" s="713">
        <v>7.6893903433023552E-3</v>
      </c>
      <c r="G11" s="713">
        <v>7.4395048331694488E-3</v>
      </c>
      <c r="H11" s="713">
        <v>0.16493427469992833</v>
      </c>
      <c r="I11" s="713">
        <v>2.7915359645752855E-3</v>
      </c>
      <c r="J11" s="713">
        <v>7.5718260973933697E-3</v>
      </c>
      <c r="K11" s="713">
        <v>0.18185959090593828</v>
      </c>
      <c r="L11" s="713">
        <v>3.5544738114574475E-3</v>
      </c>
      <c r="M11" s="713">
        <v>5.5191248497858513E-3</v>
      </c>
      <c r="N11" s="713">
        <v>0.2818374061884048</v>
      </c>
      <c r="O11" s="713">
        <v>7.3002969603985579E-3</v>
      </c>
      <c r="P11" s="713">
        <v>2.6441625416701305E-2</v>
      </c>
      <c r="Q11" s="713">
        <v>0.95222267750356504</v>
      </c>
      <c r="R11" s="713">
        <v>2.1335697079733644E-2</v>
      </c>
      <c r="S11" s="713">
        <v>1</v>
      </c>
    </row>
    <row r="12" spans="1:19" ht="22.5" customHeight="1">
      <c r="A12" s="1027" t="s">
        <v>697</v>
      </c>
      <c r="B12" s="1027"/>
      <c r="C12" s="1027"/>
      <c r="D12" s="349">
        <v>22</v>
      </c>
      <c r="E12" s="349">
        <v>14</v>
      </c>
      <c r="F12" s="349">
        <v>2</v>
      </c>
      <c r="G12" s="349">
        <v>13</v>
      </c>
      <c r="H12" s="349">
        <v>31</v>
      </c>
      <c r="I12" s="349">
        <v>5</v>
      </c>
      <c r="J12" s="349">
        <v>28</v>
      </c>
      <c r="K12" s="349">
        <v>31</v>
      </c>
      <c r="L12" s="349">
        <v>1</v>
      </c>
      <c r="M12" s="349">
        <v>8</v>
      </c>
      <c r="N12" s="349">
        <v>29</v>
      </c>
      <c r="O12" s="349">
        <v>2</v>
      </c>
      <c r="P12" s="349">
        <v>71</v>
      </c>
      <c r="Q12" s="349">
        <v>105</v>
      </c>
      <c r="R12" s="349">
        <v>10</v>
      </c>
      <c r="S12" s="349">
        <v>186</v>
      </c>
    </row>
    <row r="13" spans="1:19" ht="22.5" customHeight="1">
      <c r="A13" s="1027" t="s">
        <v>698</v>
      </c>
      <c r="B13" s="1027"/>
      <c r="C13" s="1027"/>
      <c r="D13" s="349">
        <v>0</v>
      </c>
      <c r="E13" s="349">
        <v>1</v>
      </c>
      <c r="F13" s="349">
        <v>0</v>
      </c>
      <c r="G13" s="349">
        <v>0</v>
      </c>
      <c r="H13" s="349">
        <v>0</v>
      </c>
      <c r="I13" s="349">
        <v>0</v>
      </c>
      <c r="J13" s="349">
        <v>0</v>
      </c>
      <c r="K13" s="349">
        <v>0</v>
      </c>
      <c r="L13" s="349">
        <v>0</v>
      </c>
      <c r="M13" s="349">
        <v>0</v>
      </c>
      <c r="N13" s="349">
        <v>0</v>
      </c>
      <c r="O13" s="349">
        <v>0</v>
      </c>
      <c r="P13" s="349">
        <v>0</v>
      </c>
      <c r="Q13" s="349">
        <v>1</v>
      </c>
      <c r="R13" s="349">
        <v>0</v>
      </c>
      <c r="S13" s="349">
        <v>1</v>
      </c>
    </row>
    <row r="14" spans="1:19" ht="22.5" customHeight="1">
      <c r="A14" s="1027" t="s">
        <v>699</v>
      </c>
      <c r="B14" s="1027"/>
      <c r="C14" s="1027"/>
      <c r="D14" s="349">
        <v>697</v>
      </c>
      <c r="E14" s="349">
        <v>0</v>
      </c>
      <c r="F14" s="349">
        <v>0</v>
      </c>
      <c r="G14" s="349">
        <v>697</v>
      </c>
      <c r="H14" s="349">
        <v>0</v>
      </c>
      <c r="I14" s="349">
        <v>0</v>
      </c>
      <c r="J14" s="349">
        <v>1396</v>
      </c>
      <c r="K14" s="349">
        <v>0</v>
      </c>
      <c r="L14" s="349">
        <v>0</v>
      </c>
      <c r="M14" s="349">
        <v>697</v>
      </c>
      <c r="N14" s="349">
        <v>0</v>
      </c>
      <c r="O14" s="349">
        <v>0</v>
      </c>
      <c r="P14" s="349">
        <v>3487</v>
      </c>
      <c r="Q14" s="349">
        <v>0</v>
      </c>
      <c r="R14" s="349">
        <v>0</v>
      </c>
      <c r="S14" s="349">
        <v>3487</v>
      </c>
    </row>
    <row r="15" spans="1:19" ht="21.75" customHeight="1">
      <c r="A15" s="1024" t="s">
        <v>700</v>
      </c>
      <c r="B15" s="1024"/>
      <c r="C15" s="1024"/>
      <c r="D15" s="717">
        <v>719</v>
      </c>
      <c r="E15" s="717">
        <v>15</v>
      </c>
      <c r="F15" s="717">
        <v>2</v>
      </c>
      <c r="G15" s="717">
        <v>710</v>
      </c>
      <c r="H15" s="717">
        <v>31</v>
      </c>
      <c r="I15" s="717">
        <v>5</v>
      </c>
      <c r="J15" s="717">
        <v>1424</v>
      </c>
      <c r="K15" s="717">
        <v>31</v>
      </c>
      <c r="L15" s="717">
        <v>1</v>
      </c>
      <c r="M15" s="717">
        <v>705</v>
      </c>
      <c r="N15" s="717">
        <v>29</v>
      </c>
      <c r="O15" s="717">
        <v>2</v>
      </c>
      <c r="P15" s="717">
        <v>3558</v>
      </c>
      <c r="Q15" s="717">
        <v>106</v>
      </c>
      <c r="R15" s="717">
        <v>10</v>
      </c>
      <c r="S15" s="717">
        <v>3674</v>
      </c>
    </row>
    <row r="16" spans="1:19" ht="22.5" customHeight="1">
      <c r="A16" s="1025" t="s">
        <v>701</v>
      </c>
      <c r="B16" s="1025"/>
      <c r="C16" s="1025"/>
      <c r="D16" s="176">
        <v>4</v>
      </c>
      <c r="E16" s="176">
        <v>459</v>
      </c>
      <c r="F16" s="176">
        <v>0</v>
      </c>
      <c r="G16" s="176">
        <v>1</v>
      </c>
      <c r="H16" s="176">
        <v>150</v>
      </c>
      <c r="I16" s="176">
        <v>0</v>
      </c>
      <c r="J16" s="176">
        <v>2</v>
      </c>
      <c r="K16" s="176">
        <v>207</v>
      </c>
      <c r="L16" s="176">
        <v>1</v>
      </c>
      <c r="M16" s="176">
        <v>2</v>
      </c>
      <c r="N16" s="176">
        <v>414</v>
      </c>
      <c r="O16" s="176">
        <v>0</v>
      </c>
      <c r="P16" s="176">
        <v>9</v>
      </c>
      <c r="Q16" s="176">
        <v>1230</v>
      </c>
      <c r="R16" s="176">
        <v>1</v>
      </c>
      <c r="S16" s="176">
        <v>1240</v>
      </c>
    </row>
    <row r="17" spans="1:20" ht="22.5" customHeight="1">
      <c r="A17" s="1025" t="s">
        <v>702</v>
      </c>
      <c r="B17" s="1025"/>
      <c r="C17" s="1025"/>
      <c r="D17" s="177">
        <v>6</v>
      </c>
      <c r="E17" s="176">
        <v>4</v>
      </c>
      <c r="F17" s="176">
        <v>453</v>
      </c>
      <c r="G17" s="176">
        <v>7</v>
      </c>
      <c r="H17" s="176">
        <v>1</v>
      </c>
      <c r="I17" s="176">
        <v>143</v>
      </c>
      <c r="J17" s="176">
        <v>4</v>
      </c>
      <c r="K17" s="176">
        <v>3</v>
      </c>
      <c r="L17" s="176">
        <v>203</v>
      </c>
      <c r="M17" s="176">
        <v>7</v>
      </c>
      <c r="N17" s="176">
        <v>2</v>
      </c>
      <c r="O17" s="176">
        <v>407</v>
      </c>
      <c r="P17" s="176">
        <v>24</v>
      </c>
      <c r="Q17" s="176">
        <v>10</v>
      </c>
      <c r="R17" s="176">
        <v>1206</v>
      </c>
      <c r="S17" s="176">
        <v>1240</v>
      </c>
    </row>
    <row r="18" spans="1:20" ht="22.5" customHeight="1">
      <c r="A18" s="1026" t="s">
        <v>703</v>
      </c>
      <c r="B18" s="1026"/>
      <c r="C18" s="1026"/>
      <c r="D18" s="176">
        <v>0</v>
      </c>
      <c r="E18" s="176">
        <v>4</v>
      </c>
      <c r="F18" s="176">
        <v>0</v>
      </c>
      <c r="G18" s="176">
        <v>1</v>
      </c>
      <c r="H18" s="176">
        <v>1</v>
      </c>
      <c r="I18" s="176">
        <v>0</v>
      </c>
      <c r="J18" s="176">
        <v>0</v>
      </c>
      <c r="K18" s="176">
        <v>9</v>
      </c>
      <c r="L18" s="176">
        <v>0</v>
      </c>
      <c r="M18" s="176">
        <v>1</v>
      </c>
      <c r="N18" s="176">
        <v>1</v>
      </c>
      <c r="O18" s="176">
        <v>0</v>
      </c>
      <c r="P18" s="176">
        <v>2</v>
      </c>
      <c r="Q18" s="176">
        <v>15</v>
      </c>
      <c r="R18" s="176">
        <v>0</v>
      </c>
      <c r="S18" s="176">
        <v>17</v>
      </c>
    </row>
    <row r="19" spans="1:20" ht="22.5" customHeight="1">
      <c r="A19" s="1023" t="s">
        <v>704</v>
      </c>
      <c r="B19" s="1023"/>
      <c r="C19" s="1023"/>
      <c r="D19" s="176">
        <v>1</v>
      </c>
      <c r="E19" s="176">
        <v>9</v>
      </c>
      <c r="F19" s="176">
        <v>0</v>
      </c>
      <c r="G19" s="176">
        <v>0</v>
      </c>
      <c r="H19" s="176">
        <v>3</v>
      </c>
      <c r="I19" s="176">
        <v>0</v>
      </c>
      <c r="J19" s="176">
        <v>1</v>
      </c>
      <c r="K19" s="176">
        <v>3</v>
      </c>
      <c r="L19" s="176">
        <v>0</v>
      </c>
      <c r="M19" s="176">
        <v>0</v>
      </c>
      <c r="N19" s="176">
        <v>0</v>
      </c>
      <c r="O19" s="176">
        <v>0</v>
      </c>
      <c r="P19" s="176">
        <v>2</v>
      </c>
      <c r="Q19" s="176">
        <v>15</v>
      </c>
      <c r="R19" s="176">
        <v>0</v>
      </c>
      <c r="S19" s="176">
        <v>17</v>
      </c>
    </row>
    <row r="20" spans="1:20" ht="22.5" customHeight="1">
      <c r="A20" s="1024" t="s">
        <v>705</v>
      </c>
      <c r="B20" s="1024"/>
      <c r="C20" s="1024"/>
      <c r="D20" s="717">
        <v>3</v>
      </c>
      <c r="E20" s="717">
        <v>-450</v>
      </c>
      <c r="F20" s="717">
        <v>453</v>
      </c>
      <c r="G20" s="717">
        <v>5</v>
      </c>
      <c r="H20" s="717">
        <v>-147</v>
      </c>
      <c r="I20" s="717">
        <v>143</v>
      </c>
      <c r="J20" s="717">
        <v>3</v>
      </c>
      <c r="K20" s="717">
        <v>-210</v>
      </c>
      <c r="L20" s="717">
        <v>202</v>
      </c>
      <c r="M20" s="717">
        <v>4</v>
      </c>
      <c r="N20" s="717">
        <v>-413</v>
      </c>
      <c r="O20" s="717">
        <v>407</v>
      </c>
      <c r="P20" s="717">
        <v>15</v>
      </c>
      <c r="Q20" s="717">
        <v>-1220</v>
      </c>
      <c r="R20" s="717">
        <v>1205</v>
      </c>
      <c r="S20" s="717">
        <v>0</v>
      </c>
    </row>
    <row r="21" spans="1:20" ht="22.5" customHeight="1">
      <c r="A21" s="1024" t="s">
        <v>706</v>
      </c>
      <c r="B21" s="1024"/>
      <c r="C21" s="1024"/>
      <c r="D21" s="717">
        <v>1</v>
      </c>
      <c r="E21" s="717">
        <v>180</v>
      </c>
      <c r="F21" s="717">
        <v>229</v>
      </c>
      <c r="G21" s="717">
        <v>0</v>
      </c>
      <c r="H21" s="717">
        <v>93</v>
      </c>
      <c r="I21" s="717">
        <v>90</v>
      </c>
      <c r="J21" s="717">
        <v>2</v>
      </c>
      <c r="K21" s="717">
        <v>92</v>
      </c>
      <c r="L21" s="717">
        <v>108</v>
      </c>
      <c r="M21" s="717">
        <v>0</v>
      </c>
      <c r="N21" s="717">
        <v>167</v>
      </c>
      <c r="O21" s="717">
        <v>245</v>
      </c>
      <c r="P21" s="717">
        <v>3</v>
      </c>
      <c r="Q21" s="717">
        <v>532</v>
      </c>
      <c r="R21" s="717">
        <v>672</v>
      </c>
      <c r="S21" s="717">
        <v>1207</v>
      </c>
    </row>
    <row r="22" spans="1:20" ht="21.75" customHeight="1">
      <c r="A22" s="1022" t="s">
        <v>707</v>
      </c>
      <c r="B22" s="1022"/>
      <c r="C22" s="1022"/>
      <c r="D22" s="715">
        <v>12738</v>
      </c>
      <c r="E22" s="715">
        <v>657224</v>
      </c>
      <c r="F22" s="715">
        <v>15858</v>
      </c>
      <c r="G22" s="715">
        <v>15839</v>
      </c>
      <c r="H22" s="715">
        <v>335091</v>
      </c>
      <c r="I22" s="715">
        <v>5733</v>
      </c>
      <c r="J22" s="716">
        <v>16818</v>
      </c>
      <c r="K22" s="715">
        <v>369437</v>
      </c>
      <c r="L22" s="715">
        <v>7321</v>
      </c>
      <c r="M22" s="715">
        <v>11929</v>
      </c>
      <c r="N22" s="715">
        <v>572405</v>
      </c>
      <c r="O22" s="715">
        <v>15005</v>
      </c>
      <c r="P22" s="715">
        <v>57324</v>
      </c>
      <c r="Q22" s="715">
        <v>1934157</v>
      </c>
      <c r="R22" s="715">
        <v>43917</v>
      </c>
      <c r="S22" s="715">
        <v>2035398</v>
      </c>
    </row>
    <row r="23" spans="1:20" s="273" customFormat="1" ht="22.5" customHeight="1">
      <c r="A23" s="1023" t="s">
        <v>735</v>
      </c>
      <c r="B23" s="1023"/>
      <c r="C23" s="1023"/>
      <c r="D23" s="352">
        <v>721</v>
      </c>
      <c r="E23" s="352">
        <v>-615</v>
      </c>
      <c r="F23" s="352">
        <v>226</v>
      </c>
      <c r="G23" s="352">
        <v>715</v>
      </c>
      <c r="H23" s="352">
        <v>-209</v>
      </c>
      <c r="I23" s="352">
        <v>58</v>
      </c>
      <c r="J23" s="352">
        <v>1425</v>
      </c>
      <c r="K23" s="352">
        <v>-271</v>
      </c>
      <c r="L23" s="352">
        <v>95</v>
      </c>
      <c r="M23" s="352">
        <v>709</v>
      </c>
      <c r="N23" s="352">
        <v>-551</v>
      </c>
      <c r="O23" s="352">
        <v>164</v>
      </c>
      <c r="P23" s="352">
        <v>3570</v>
      </c>
      <c r="Q23" s="352">
        <v>-1646</v>
      </c>
      <c r="R23" s="352">
        <v>543</v>
      </c>
      <c r="S23" s="352">
        <v>2467</v>
      </c>
      <c r="T23" s="303"/>
    </row>
    <row r="24" spans="1:20" ht="22.5" customHeight="1">
      <c r="A24" s="1024" t="s">
        <v>708</v>
      </c>
      <c r="B24" s="1024"/>
      <c r="C24" s="1024"/>
      <c r="D24" s="713">
        <v>5.9998335691104271E-2</v>
      </c>
      <c r="E24" s="713">
        <v>-9.3487920296607527E-4</v>
      </c>
      <c r="F24" s="713">
        <v>1.4457523029682702E-2</v>
      </c>
      <c r="G24" s="713">
        <v>4.7275852948955303E-2</v>
      </c>
      <c r="H24" s="713">
        <v>-6.2332239785266926E-4</v>
      </c>
      <c r="I24" s="713">
        <v>1.0220264317180617E-2</v>
      </c>
      <c r="J24" s="713">
        <v>9.257454687195478E-2</v>
      </c>
      <c r="K24" s="713">
        <v>-7.3301091672346827E-4</v>
      </c>
      <c r="L24" s="713">
        <v>1.3146969277608635E-2</v>
      </c>
      <c r="M24" s="713">
        <v>6.3190730837789658E-2</v>
      </c>
      <c r="N24" s="713">
        <v>-9.616794308812544E-4</v>
      </c>
      <c r="O24" s="713">
        <v>1.105046829728455E-2</v>
      </c>
      <c r="P24" s="713">
        <v>6.6413662239089177E-2</v>
      </c>
      <c r="Q24" s="713">
        <v>-8.5029313416706137E-4</v>
      </c>
      <c r="R24" s="713">
        <v>1.25190206114262E-2</v>
      </c>
      <c r="S24" s="713">
        <v>1.2135188060981902E-3</v>
      </c>
    </row>
    <row r="25" spans="1:20" ht="21.75" customHeight="1">
      <c r="A25" s="1024" t="s">
        <v>696</v>
      </c>
      <c r="B25" s="1024"/>
      <c r="C25" s="1024"/>
      <c r="D25" s="713">
        <v>6.2582354900614029E-3</v>
      </c>
      <c r="E25" s="713">
        <v>0.32289704519705731</v>
      </c>
      <c r="F25" s="713">
        <v>7.7911052285597219E-3</v>
      </c>
      <c r="G25" s="713">
        <v>7.7817704448957898E-3</v>
      </c>
      <c r="H25" s="713">
        <v>0.16463168382792948</v>
      </c>
      <c r="I25" s="713">
        <v>2.8166481444906596E-3</v>
      </c>
      <c r="J25" s="713">
        <v>8.2627574557899725E-3</v>
      </c>
      <c r="K25" s="713">
        <v>0.18150602486589845</v>
      </c>
      <c r="L25" s="713">
        <v>3.5968395370340345E-3</v>
      </c>
      <c r="M25" s="713">
        <v>5.8607702277392428E-3</v>
      </c>
      <c r="N25" s="713">
        <v>0.28122509700805443</v>
      </c>
      <c r="O25" s="713">
        <v>7.3720225724895078E-3</v>
      </c>
      <c r="P25" s="713">
        <v>2.8163533618486409E-2</v>
      </c>
      <c r="Q25" s="713">
        <v>0.95025985089893972</v>
      </c>
      <c r="R25" s="713">
        <v>2.1576615482573926E-2</v>
      </c>
      <c r="S25" s="713">
        <v>1</v>
      </c>
    </row>
    <row r="26" spans="1:20">
      <c r="A26" s="22" t="s">
        <v>709</v>
      </c>
      <c r="B26" s="22"/>
      <c r="C26" s="22"/>
    </row>
    <row r="27" spans="1:20" ht="12.75" customHeight="1">
      <c r="A27" s="175" t="s">
        <v>710</v>
      </c>
      <c r="B27" s="175"/>
      <c r="C27" s="175"/>
      <c r="D27" s="173"/>
      <c r="E27" s="173"/>
      <c r="F27" s="173"/>
      <c r="G27" s="173"/>
      <c r="H27" s="174"/>
    </row>
    <row r="28" spans="1:20" ht="12.75" customHeight="1">
      <c r="A28" s="170" t="s">
        <v>711</v>
      </c>
      <c r="B28" s="170"/>
      <c r="C28" s="170"/>
      <c r="D28" s="172"/>
      <c r="E28" s="172"/>
      <c r="F28" s="172"/>
      <c r="G28" s="172"/>
      <c r="H28" s="172"/>
    </row>
    <row r="29" spans="1:20" ht="12.75" customHeight="1">
      <c r="A29" s="171"/>
      <c r="B29" s="171"/>
      <c r="C29" s="171"/>
      <c r="D29" s="170"/>
      <c r="E29" s="170"/>
      <c r="F29" s="170"/>
      <c r="G29" s="170"/>
      <c r="H29" s="170"/>
    </row>
    <row r="30" spans="1:20" ht="12.75" customHeight="1">
      <c r="B30" s="656"/>
      <c r="C30" s="656"/>
    </row>
    <row r="31" spans="1:20" ht="12.75" customHeight="1">
      <c r="A31" s="153" t="s">
        <v>737</v>
      </c>
      <c r="B31" s="205"/>
      <c r="C31" s="205"/>
      <c r="D31" s="205"/>
      <c r="E31" s="205"/>
      <c r="F31" s="205"/>
      <c r="S31" s="141" t="str">
        <f>Naslovnica!A20</f>
        <v>Kolovoz 2020.</v>
      </c>
    </row>
    <row r="32" spans="1:20">
      <c r="A32" s="601" t="s">
        <v>1326</v>
      </c>
      <c r="B32" s="205"/>
      <c r="C32" s="205"/>
      <c r="D32" s="205"/>
      <c r="E32" s="205"/>
      <c r="F32" s="205"/>
      <c r="S32" s="569" t="str">
        <f>Naslovnica!A24</f>
        <v>August 2020</v>
      </c>
    </row>
    <row r="33" spans="1:19">
      <c r="B33"/>
      <c r="C33"/>
    </row>
    <row r="34" spans="1:19" ht="32.25" customHeight="1">
      <c r="A34" s="718"/>
      <c r="B34" s="1029" t="s">
        <v>679</v>
      </c>
      <c r="C34" s="1029"/>
      <c r="D34" s="1029"/>
      <c r="E34" s="1031" t="s">
        <v>680</v>
      </c>
      <c r="F34" s="1031"/>
      <c r="G34" s="1031"/>
      <c r="H34" s="1031" t="s">
        <v>681</v>
      </c>
      <c r="I34" s="1031"/>
      <c r="J34" s="1031"/>
      <c r="K34" s="1030" t="s">
        <v>682</v>
      </c>
      <c r="L34" s="1030"/>
      <c r="M34" s="1030"/>
      <c r="N34" s="1030" t="s">
        <v>683</v>
      </c>
      <c r="O34" s="1030"/>
      <c r="P34" s="1030"/>
      <c r="Q34" s="1031" t="s">
        <v>684</v>
      </c>
      <c r="R34" s="1031"/>
      <c r="S34" s="1031"/>
    </row>
    <row r="35" spans="1:19" ht="21">
      <c r="A35" s="718" t="s">
        <v>621</v>
      </c>
      <c r="B35" s="1029" t="s">
        <v>685</v>
      </c>
      <c r="C35" s="1029"/>
      <c r="D35" s="1029"/>
      <c r="E35" s="1029" t="s">
        <v>686</v>
      </c>
      <c r="F35" s="1029"/>
      <c r="G35" s="1029"/>
      <c r="H35" s="1029" t="s">
        <v>686</v>
      </c>
      <c r="I35" s="1029"/>
      <c r="J35" s="1029"/>
      <c r="K35" s="1029" t="s">
        <v>687</v>
      </c>
      <c r="L35" s="1029"/>
      <c r="M35" s="1029"/>
      <c r="N35" s="1029" t="s">
        <v>687</v>
      </c>
      <c r="O35" s="1029"/>
      <c r="P35" s="1029"/>
      <c r="Q35" s="1029" t="s">
        <v>687</v>
      </c>
      <c r="R35" s="1029"/>
      <c r="S35" s="1029"/>
    </row>
    <row r="36" spans="1:19">
      <c r="A36" s="718"/>
      <c r="B36" s="719" t="s">
        <v>131</v>
      </c>
      <c r="C36" s="719" t="s">
        <v>132</v>
      </c>
      <c r="D36" s="719" t="s">
        <v>133</v>
      </c>
      <c r="E36" s="719" t="s">
        <v>131</v>
      </c>
      <c r="F36" s="719" t="s">
        <v>132</v>
      </c>
      <c r="G36" s="719" t="s">
        <v>133</v>
      </c>
      <c r="H36" s="719" t="s">
        <v>131</v>
      </c>
      <c r="I36" s="719" t="s">
        <v>132</v>
      </c>
      <c r="J36" s="719" t="s">
        <v>133</v>
      </c>
      <c r="K36" s="719" t="s">
        <v>131</v>
      </c>
      <c r="L36" s="719" t="s">
        <v>132</v>
      </c>
      <c r="M36" s="719" t="s">
        <v>133</v>
      </c>
      <c r="N36" s="719" t="s">
        <v>131</v>
      </c>
      <c r="O36" s="719" t="s">
        <v>132</v>
      </c>
      <c r="P36" s="719" t="s">
        <v>133</v>
      </c>
      <c r="Q36" s="711" t="s">
        <v>131</v>
      </c>
      <c r="R36" s="711" t="s">
        <v>132</v>
      </c>
      <c r="S36" s="711" t="s">
        <v>133</v>
      </c>
    </row>
    <row r="37" spans="1:19">
      <c r="A37" s="180" t="s">
        <v>6</v>
      </c>
      <c r="B37" s="189">
        <v>2137</v>
      </c>
      <c r="C37" s="189">
        <v>1365</v>
      </c>
      <c r="D37" s="189">
        <v>9</v>
      </c>
      <c r="E37" s="189">
        <v>1272</v>
      </c>
      <c r="F37" s="189">
        <v>956</v>
      </c>
      <c r="G37" s="189">
        <v>3</v>
      </c>
      <c r="H37" s="189">
        <v>3409</v>
      </c>
      <c r="I37" s="189">
        <v>2321</v>
      </c>
      <c r="J37" s="189">
        <v>12</v>
      </c>
      <c r="K37" s="189">
        <v>-22</v>
      </c>
      <c r="L37" s="189">
        <v>-130</v>
      </c>
      <c r="M37" s="189">
        <v>3</v>
      </c>
      <c r="N37" s="189">
        <v>-21</v>
      </c>
      <c r="O37" s="189">
        <v>-88</v>
      </c>
      <c r="P37" s="189">
        <v>-1</v>
      </c>
      <c r="Q37" s="190">
        <v>-1.2456546929316303E-2</v>
      </c>
      <c r="R37" s="190">
        <v>-8.5860575029539143E-2</v>
      </c>
      <c r="S37" s="190">
        <v>0.19999999999999996</v>
      </c>
    </row>
    <row r="38" spans="1:19">
      <c r="A38" s="78" t="s">
        <v>7</v>
      </c>
      <c r="B38" s="189">
        <v>15068</v>
      </c>
      <c r="C38" s="189">
        <v>95271</v>
      </c>
      <c r="D38" s="189">
        <v>160</v>
      </c>
      <c r="E38" s="189">
        <v>11387</v>
      </c>
      <c r="F38" s="189">
        <v>73424</v>
      </c>
      <c r="G38" s="189">
        <v>97</v>
      </c>
      <c r="H38" s="189">
        <v>26455</v>
      </c>
      <c r="I38" s="189">
        <v>168695</v>
      </c>
      <c r="J38" s="189">
        <v>257</v>
      </c>
      <c r="K38" s="189">
        <v>1144</v>
      </c>
      <c r="L38" s="189">
        <v>-1746</v>
      </c>
      <c r="M38" s="189">
        <v>3</v>
      </c>
      <c r="N38" s="189">
        <v>682</v>
      </c>
      <c r="O38" s="189">
        <v>-1461</v>
      </c>
      <c r="P38" s="189">
        <v>-1</v>
      </c>
      <c r="Q38" s="190">
        <v>7.4140241179097899E-2</v>
      </c>
      <c r="R38" s="190">
        <v>-1.8655978406301288E-2</v>
      </c>
      <c r="S38" s="190">
        <v>7.8431372549019329E-3</v>
      </c>
    </row>
    <row r="39" spans="1:19">
      <c r="A39" s="78" t="s">
        <v>8</v>
      </c>
      <c r="B39" s="189">
        <v>7208</v>
      </c>
      <c r="C39" s="189">
        <v>123501</v>
      </c>
      <c r="D39" s="189">
        <v>120</v>
      </c>
      <c r="E39" s="189">
        <v>5110</v>
      </c>
      <c r="F39" s="189">
        <v>109301</v>
      </c>
      <c r="G39" s="189">
        <v>128</v>
      </c>
      <c r="H39" s="189">
        <v>12318</v>
      </c>
      <c r="I39" s="189">
        <v>232802</v>
      </c>
      <c r="J39" s="189">
        <v>248</v>
      </c>
      <c r="K39" s="189">
        <v>545</v>
      </c>
      <c r="L39" s="189">
        <v>-520</v>
      </c>
      <c r="M39" s="189">
        <v>-2</v>
      </c>
      <c r="N39" s="189">
        <v>377</v>
      </c>
      <c r="O39" s="189">
        <v>-569</v>
      </c>
      <c r="P39" s="189">
        <v>2</v>
      </c>
      <c r="Q39" s="190">
        <v>8.0905580905580976E-2</v>
      </c>
      <c r="R39" s="190">
        <v>-4.6560149813374974E-3</v>
      </c>
      <c r="S39" s="190">
        <v>0</v>
      </c>
    </row>
    <row r="40" spans="1:19">
      <c r="A40" s="78" t="s">
        <v>9</v>
      </c>
      <c r="B40" s="189">
        <v>4716</v>
      </c>
      <c r="C40" s="189">
        <v>143119</v>
      </c>
      <c r="D40" s="189">
        <v>76</v>
      </c>
      <c r="E40" s="189">
        <v>1312</v>
      </c>
      <c r="F40" s="189">
        <v>131732</v>
      </c>
      <c r="G40" s="189">
        <v>78</v>
      </c>
      <c r="H40" s="189">
        <v>6028</v>
      </c>
      <c r="I40" s="189">
        <v>274851</v>
      </c>
      <c r="J40" s="189">
        <v>154</v>
      </c>
      <c r="K40" s="189">
        <v>320</v>
      </c>
      <c r="L40" s="189">
        <v>-247</v>
      </c>
      <c r="M40" s="189">
        <v>1</v>
      </c>
      <c r="N40" s="189">
        <v>104</v>
      </c>
      <c r="O40" s="189">
        <v>-350</v>
      </c>
      <c r="P40" s="189">
        <v>3</v>
      </c>
      <c r="Q40" s="190">
        <v>7.5660242683797341E-2</v>
      </c>
      <c r="R40" s="190">
        <v>-2.1673782347303439E-3</v>
      </c>
      <c r="S40" s="190">
        <v>2.6666666666666616E-2</v>
      </c>
    </row>
    <row r="41" spans="1:19">
      <c r="A41" s="78" t="s">
        <v>10</v>
      </c>
      <c r="B41" s="189">
        <v>4334</v>
      </c>
      <c r="C41" s="189">
        <v>161226</v>
      </c>
      <c r="D41" s="189">
        <v>84</v>
      </c>
      <c r="E41" s="189">
        <v>1131</v>
      </c>
      <c r="F41" s="189">
        <v>147905</v>
      </c>
      <c r="G41" s="189">
        <v>59</v>
      </c>
      <c r="H41" s="189">
        <v>5465</v>
      </c>
      <c r="I41" s="189">
        <v>309131</v>
      </c>
      <c r="J41" s="189">
        <v>143</v>
      </c>
      <c r="K41" s="189">
        <v>275</v>
      </c>
      <c r="L41" s="189">
        <v>-177</v>
      </c>
      <c r="M41" s="189">
        <v>-3</v>
      </c>
      <c r="N41" s="189">
        <v>74</v>
      </c>
      <c r="O41" s="189">
        <v>-114</v>
      </c>
      <c r="P41" s="189">
        <v>-3</v>
      </c>
      <c r="Q41" s="190">
        <v>6.8217357310398796E-2</v>
      </c>
      <c r="R41" s="190">
        <v>-9.4046318619878111E-4</v>
      </c>
      <c r="S41" s="190">
        <v>-4.0268456375838979E-2</v>
      </c>
    </row>
    <row r="42" spans="1:19">
      <c r="A42" s="78" t="s">
        <v>11</v>
      </c>
      <c r="B42" s="189">
        <v>1362</v>
      </c>
      <c r="C42" s="189">
        <v>153263</v>
      </c>
      <c r="D42" s="189">
        <v>87</v>
      </c>
      <c r="E42" s="189">
        <v>544</v>
      </c>
      <c r="F42" s="189">
        <v>144952</v>
      </c>
      <c r="G42" s="189">
        <v>93</v>
      </c>
      <c r="H42" s="189">
        <v>1906</v>
      </c>
      <c r="I42" s="189">
        <v>298215</v>
      </c>
      <c r="J42" s="189">
        <v>180</v>
      </c>
      <c r="K42" s="189">
        <v>55</v>
      </c>
      <c r="L42" s="189">
        <v>556</v>
      </c>
      <c r="M42" s="189">
        <v>3</v>
      </c>
      <c r="N42" s="189">
        <v>17</v>
      </c>
      <c r="O42" s="189">
        <v>390</v>
      </c>
      <c r="P42" s="189">
        <v>2</v>
      </c>
      <c r="Q42" s="190">
        <v>3.9258451472191869E-2</v>
      </c>
      <c r="R42" s="190">
        <v>3.182302897375866E-3</v>
      </c>
      <c r="S42" s="190">
        <v>2.857142857142847E-2</v>
      </c>
    </row>
    <row r="43" spans="1:19">
      <c r="A43" s="78" t="s">
        <v>12</v>
      </c>
      <c r="B43" s="189">
        <v>696</v>
      </c>
      <c r="C43" s="189">
        <v>125358</v>
      </c>
      <c r="D43" s="189">
        <v>102</v>
      </c>
      <c r="E43" s="189">
        <v>386</v>
      </c>
      <c r="F43" s="189">
        <v>129092</v>
      </c>
      <c r="G43" s="189">
        <v>78</v>
      </c>
      <c r="H43" s="189">
        <v>1082</v>
      </c>
      <c r="I43" s="189">
        <v>254450</v>
      </c>
      <c r="J43" s="189">
        <v>180</v>
      </c>
      <c r="K43" s="189">
        <v>15</v>
      </c>
      <c r="L43" s="189">
        <v>544</v>
      </c>
      <c r="M43" s="189">
        <v>1</v>
      </c>
      <c r="N43" s="189">
        <v>1</v>
      </c>
      <c r="O43" s="189">
        <v>348</v>
      </c>
      <c r="P43" s="189">
        <v>0</v>
      </c>
      <c r="Q43" s="190">
        <v>1.5009380863039379E-2</v>
      </c>
      <c r="R43" s="190">
        <v>3.5179327806655891E-3</v>
      </c>
      <c r="S43" s="190">
        <v>5.5865921787709993E-3</v>
      </c>
    </row>
    <row r="44" spans="1:19">
      <c r="A44" s="78" t="s">
        <v>13</v>
      </c>
      <c r="B44" s="189">
        <v>430</v>
      </c>
      <c r="C44" s="189">
        <v>112094</v>
      </c>
      <c r="D44" s="189">
        <v>115</v>
      </c>
      <c r="E44" s="189">
        <v>231</v>
      </c>
      <c r="F44" s="189">
        <v>119681</v>
      </c>
      <c r="G44" s="189">
        <v>146</v>
      </c>
      <c r="H44" s="189">
        <v>661</v>
      </c>
      <c r="I44" s="189">
        <v>231775</v>
      </c>
      <c r="J44" s="189">
        <v>261</v>
      </c>
      <c r="K44" s="189">
        <v>0</v>
      </c>
      <c r="L44" s="189">
        <v>-146</v>
      </c>
      <c r="M44" s="189">
        <v>0</v>
      </c>
      <c r="N44" s="189">
        <v>4</v>
      </c>
      <c r="O44" s="189">
        <v>-63</v>
      </c>
      <c r="P44" s="189">
        <v>0</v>
      </c>
      <c r="Q44" s="190">
        <v>6.0882800608828003E-3</v>
      </c>
      <c r="R44" s="190">
        <v>-9.0092420166909548E-4</v>
      </c>
      <c r="S44" s="190">
        <v>0</v>
      </c>
    </row>
    <row r="45" spans="1:19">
      <c r="A45" s="78" t="s">
        <v>14</v>
      </c>
      <c r="B45" s="189">
        <v>0</v>
      </c>
      <c r="C45" s="189">
        <v>85866</v>
      </c>
      <c r="D45" s="189">
        <v>184</v>
      </c>
      <c r="E45" s="189">
        <v>0</v>
      </c>
      <c r="F45" s="189">
        <v>76024</v>
      </c>
      <c r="G45" s="189">
        <v>8433</v>
      </c>
      <c r="H45" s="189">
        <v>0</v>
      </c>
      <c r="I45" s="189">
        <v>161890</v>
      </c>
      <c r="J45" s="189">
        <v>8617</v>
      </c>
      <c r="K45" s="189">
        <v>0</v>
      </c>
      <c r="L45" s="189">
        <v>1200</v>
      </c>
      <c r="M45" s="189">
        <v>0</v>
      </c>
      <c r="N45" s="189">
        <v>0</v>
      </c>
      <c r="O45" s="189">
        <v>922</v>
      </c>
      <c r="P45" s="189">
        <v>89</v>
      </c>
      <c r="Q45" s="190" t="s">
        <v>967</v>
      </c>
      <c r="R45" s="190">
        <v>1.3281758549897438E-2</v>
      </c>
      <c r="S45" s="190">
        <v>1.0436210131332002E-2</v>
      </c>
    </row>
    <row r="46" spans="1:19">
      <c r="A46" s="78" t="s">
        <v>15</v>
      </c>
      <c r="B46" s="189">
        <v>0</v>
      </c>
      <c r="C46" s="189">
        <v>23</v>
      </c>
      <c r="D46" s="189">
        <v>18431</v>
      </c>
      <c r="E46" s="189">
        <v>0</v>
      </c>
      <c r="F46" s="189">
        <v>1</v>
      </c>
      <c r="G46" s="189">
        <v>13425</v>
      </c>
      <c r="H46" s="189">
        <v>0</v>
      </c>
      <c r="I46" s="189">
        <v>24</v>
      </c>
      <c r="J46" s="189">
        <v>31856</v>
      </c>
      <c r="K46" s="189">
        <v>0</v>
      </c>
      <c r="L46" s="189">
        <v>5</v>
      </c>
      <c r="M46" s="189">
        <v>204</v>
      </c>
      <c r="N46" s="189">
        <v>0</v>
      </c>
      <c r="O46" s="189">
        <v>0</v>
      </c>
      <c r="P46" s="189">
        <v>221</v>
      </c>
      <c r="Q46" s="190" t="s">
        <v>967</v>
      </c>
      <c r="R46" s="190">
        <v>0.26315789473684204</v>
      </c>
      <c r="S46" s="190">
        <v>1.3521682415449821E-2</v>
      </c>
    </row>
    <row r="47" spans="1:19">
      <c r="A47" s="78" t="s">
        <v>16</v>
      </c>
      <c r="B47" s="189">
        <v>0</v>
      </c>
      <c r="C47" s="189">
        <v>3</v>
      </c>
      <c r="D47" s="189">
        <v>1314</v>
      </c>
      <c r="E47" s="189">
        <v>0</v>
      </c>
      <c r="F47" s="189">
        <v>0</v>
      </c>
      <c r="G47" s="189">
        <v>695</v>
      </c>
      <c r="H47" s="189">
        <v>0</v>
      </c>
      <c r="I47" s="189">
        <v>3</v>
      </c>
      <c r="J47" s="189">
        <v>2009</v>
      </c>
      <c r="K47" s="189">
        <v>0</v>
      </c>
      <c r="L47" s="189">
        <v>0</v>
      </c>
      <c r="M47" s="189">
        <v>18</v>
      </c>
      <c r="N47" s="189">
        <v>0</v>
      </c>
      <c r="O47" s="189">
        <v>0</v>
      </c>
      <c r="P47" s="189">
        <v>3</v>
      </c>
      <c r="Q47" s="190" t="s">
        <v>967</v>
      </c>
      <c r="R47" s="190">
        <v>0</v>
      </c>
      <c r="S47" s="190">
        <v>1.0563380281690238E-2</v>
      </c>
    </row>
    <row r="48" spans="1:19" ht="24">
      <c r="A48" s="721" t="s">
        <v>688</v>
      </c>
      <c r="B48" s="722">
        <v>35951</v>
      </c>
      <c r="C48" s="722">
        <v>1001089</v>
      </c>
      <c r="D48" s="722">
        <v>20682</v>
      </c>
      <c r="E48" s="722">
        <v>21373</v>
      </c>
      <c r="F48" s="722">
        <v>933068</v>
      </c>
      <c r="G48" s="722">
        <v>23235</v>
      </c>
      <c r="H48" s="722">
        <v>57324</v>
      </c>
      <c r="I48" s="722">
        <v>1934157</v>
      </c>
      <c r="J48" s="722">
        <v>43917</v>
      </c>
      <c r="K48" s="722">
        <v>2332</v>
      </c>
      <c r="L48" s="722">
        <v>-661</v>
      </c>
      <c r="M48" s="722">
        <v>228</v>
      </c>
      <c r="N48" s="722">
        <v>1238</v>
      </c>
      <c r="O48" s="722">
        <v>-985</v>
      </c>
      <c r="P48" s="722">
        <v>315</v>
      </c>
      <c r="Q48" s="723">
        <v>6.6413662239089177E-2</v>
      </c>
      <c r="R48" s="723">
        <v>-8.5029313416706831E-4</v>
      </c>
      <c r="S48" s="723">
        <v>1.251902061142629E-2</v>
      </c>
    </row>
    <row r="49" spans="1:19" ht="24">
      <c r="A49" s="724" t="s">
        <v>689</v>
      </c>
      <c r="B49" s="1033">
        <v>1057722</v>
      </c>
      <c r="C49" s="1033"/>
      <c r="D49" s="1033"/>
      <c r="E49" s="1033">
        <v>977676</v>
      </c>
      <c r="F49" s="1033"/>
      <c r="G49" s="1033"/>
      <c r="H49" s="1033">
        <v>2035398</v>
      </c>
      <c r="I49" s="1033"/>
      <c r="J49" s="1033"/>
      <c r="K49" s="1033">
        <v>1899</v>
      </c>
      <c r="L49" s="1033"/>
      <c r="M49" s="1033"/>
      <c r="N49" s="1033">
        <v>568</v>
      </c>
      <c r="O49" s="1033"/>
      <c r="P49" s="1033"/>
      <c r="Q49" s="1032">
        <v>1.2135188060982127E-3</v>
      </c>
      <c r="R49" s="1032"/>
      <c r="S49" s="1032"/>
    </row>
    <row r="50" spans="1:19">
      <c r="A50" s="15" t="s">
        <v>690</v>
      </c>
      <c r="B50"/>
      <c r="C50"/>
    </row>
    <row r="53" spans="1:19">
      <c r="A53" s="656" t="s">
        <v>93</v>
      </c>
    </row>
    <row r="54" spans="1:19">
      <c r="S54" s="14" t="s">
        <v>906</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1" t="s">
        <v>796</v>
      </c>
      <c r="C1" s="43"/>
      <c r="O1" s="141"/>
    </row>
    <row r="2" spans="1:15">
      <c r="A2" s="564" t="s">
        <v>797</v>
      </c>
      <c r="O2" s="66"/>
    </row>
    <row r="3" spans="1:15" ht="12.75" customHeight="1">
      <c r="A3" s="43"/>
      <c r="B3" s="64"/>
      <c r="C3" s="64"/>
      <c r="D3" s="64"/>
      <c r="E3" s="64"/>
      <c r="F3" s="64"/>
      <c r="G3" s="64"/>
      <c r="H3" s="64"/>
      <c r="I3" s="64"/>
      <c r="J3" s="64"/>
      <c r="K3" s="64"/>
      <c r="L3" s="64"/>
      <c r="M3" s="64"/>
      <c r="O3" s="65" t="s">
        <v>300</v>
      </c>
    </row>
    <row r="4" spans="1:15" ht="30.75" customHeight="1">
      <c r="A4" s="541" t="s">
        <v>1491</v>
      </c>
      <c r="B4" s="1145" t="s">
        <v>339</v>
      </c>
      <c r="C4" s="1145"/>
      <c r="D4" s="1145" t="s">
        <v>340</v>
      </c>
      <c r="E4" s="1145"/>
      <c r="F4" s="1145" t="s">
        <v>341</v>
      </c>
      <c r="G4" s="1145"/>
      <c r="H4" s="1145" t="s">
        <v>342</v>
      </c>
      <c r="I4" s="1145"/>
      <c r="J4" s="1145" t="s">
        <v>343</v>
      </c>
      <c r="K4" s="1145"/>
      <c r="L4" s="1145" t="s">
        <v>344</v>
      </c>
      <c r="M4" s="1145"/>
      <c r="N4" s="1145" t="s">
        <v>345</v>
      </c>
      <c r="O4" s="1145"/>
    </row>
    <row r="5" spans="1:15" ht="48.75" customHeight="1">
      <c r="A5" s="860" t="s">
        <v>338</v>
      </c>
      <c r="B5" s="861" t="s">
        <v>346</v>
      </c>
      <c r="C5" s="861" t="s">
        <v>347</v>
      </c>
      <c r="D5" s="861" t="s">
        <v>346</v>
      </c>
      <c r="E5" s="861" t="s">
        <v>347</v>
      </c>
      <c r="F5" s="861" t="s">
        <v>346</v>
      </c>
      <c r="G5" s="861" t="s">
        <v>347</v>
      </c>
      <c r="H5" s="861" t="s">
        <v>346</v>
      </c>
      <c r="I5" s="861" t="s">
        <v>347</v>
      </c>
      <c r="J5" s="861" t="s">
        <v>346</v>
      </c>
      <c r="K5" s="861" t="s">
        <v>347</v>
      </c>
      <c r="L5" s="861" t="s">
        <v>346</v>
      </c>
      <c r="M5" s="861" t="s">
        <v>347</v>
      </c>
      <c r="N5" s="861" t="s">
        <v>346</v>
      </c>
      <c r="O5" s="861" t="s">
        <v>347</v>
      </c>
    </row>
    <row r="6" spans="1:15" ht="13.5" customHeight="1">
      <c r="A6" s="542" t="s">
        <v>348</v>
      </c>
      <c r="B6" s="543">
        <v>14097590.798729999</v>
      </c>
      <c r="C6" s="543">
        <v>237538.64470999996</v>
      </c>
      <c r="D6" s="543">
        <v>430343.16210000002</v>
      </c>
      <c r="E6" s="543">
        <v>44591.170140000002</v>
      </c>
      <c r="F6" s="543">
        <v>59644.358500000002</v>
      </c>
      <c r="G6" s="543">
        <v>10689.599920000001</v>
      </c>
      <c r="H6" s="543">
        <v>38976.22853</v>
      </c>
      <c r="I6" s="543">
        <v>19511.683919999999</v>
      </c>
      <c r="J6" s="543">
        <v>473994.41567000002</v>
      </c>
      <c r="K6" s="543">
        <v>344588.42085999995</v>
      </c>
      <c r="L6" s="543">
        <v>15100548.963530002</v>
      </c>
      <c r="M6" s="543">
        <v>656919.51954999997</v>
      </c>
      <c r="N6" s="543">
        <v>2576790.0222199997</v>
      </c>
      <c r="O6" s="543">
        <v>188085.07741999999</v>
      </c>
    </row>
    <row r="7" spans="1:15" ht="13.5" customHeight="1">
      <c r="A7" s="546" t="s">
        <v>349</v>
      </c>
      <c r="B7" s="547">
        <v>617815.63071000006</v>
      </c>
      <c r="C7" s="547">
        <v>22871.743030000001</v>
      </c>
      <c r="D7" s="547">
        <v>28003.936399999999</v>
      </c>
      <c r="E7" s="547">
        <v>440.45294000000001</v>
      </c>
      <c r="F7" s="547">
        <v>1045.66209</v>
      </c>
      <c r="G7" s="547">
        <v>999.36808999999994</v>
      </c>
      <c r="H7" s="547">
        <v>0</v>
      </c>
      <c r="I7" s="547">
        <v>0</v>
      </c>
      <c r="J7" s="547">
        <v>144391.68522000004</v>
      </c>
      <c r="K7" s="547">
        <v>125533.48647</v>
      </c>
      <c r="L7" s="547">
        <v>791256.91441999993</v>
      </c>
      <c r="M7" s="547">
        <v>149845.05053000001</v>
      </c>
      <c r="N7" s="547">
        <v>133352.26901000002</v>
      </c>
      <c r="O7" s="547">
        <v>49937.451810000006</v>
      </c>
    </row>
    <row r="8" spans="1:15" ht="13.5" customHeight="1">
      <c r="A8" s="546" t="s">
        <v>350</v>
      </c>
      <c r="B8" s="547">
        <v>6351830.4052999988</v>
      </c>
      <c r="C8" s="547">
        <v>78214.792319999993</v>
      </c>
      <c r="D8" s="547">
        <v>156437.98931999996</v>
      </c>
      <c r="E8" s="547">
        <v>13044.244959999998</v>
      </c>
      <c r="F8" s="547">
        <v>22767.853650000001</v>
      </c>
      <c r="G8" s="547">
        <v>4586.4062000000004</v>
      </c>
      <c r="H8" s="547">
        <v>7973.8292300000003</v>
      </c>
      <c r="I8" s="547">
        <v>2688.8267299999993</v>
      </c>
      <c r="J8" s="547">
        <v>53002.003430000004</v>
      </c>
      <c r="K8" s="547">
        <v>50263.289469999996</v>
      </c>
      <c r="L8" s="547">
        <v>6592012.0809300002</v>
      </c>
      <c r="M8" s="547">
        <v>148797.55967999998</v>
      </c>
      <c r="N8" s="547">
        <v>722911.07690999995</v>
      </c>
      <c r="O8" s="547">
        <v>11249.857249999999</v>
      </c>
    </row>
    <row r="9" spans="1:15" ht="13.5" customHeight="1">
      <c r="A9" s="546" t="s">
        <v>351</v>
      </c>
      <c r="B9" s="547">
        <v>3889575.9418399995</v>
      </c>
      <c r="C9" s="547">
        <v>73216.370410000003</v>
      </c>
      <c r="D9" s="547">
        <v>164646.87059000001</v>
      </c>
      <c r="E9" s="547">
        <v>24757.509199999997</v>
      </c>
      <c r="F9" s="547">
        <v>4423.4626399999997</v>
      </c>
      <c r="G9" s="547">
        <v>1507.33133</v>
      </c>
      <c r="H9" s="547">
        <v>14568.093859999999</v>
      </c>
      <c r="I9" s="547">
        <v>7429.4449699999996</v>
      </c>
      <c r="J9" s="547">
        <v>27170.926759999998</v>
      </c>
      <c r="K9" s="547">
        <v>26604.949390000002</v>
      </c>
      <c r="L9" s="547">
        <v>4100385.2956899996</v>
      </c>
      <c r="M9" s="547">
        <v>133515.60530000002</v>
      </c>
      <c r="N9" s="547">
        <v>820667.90324999986</v>
      </c>
      <c r="O9" s="547">
        <v>29282.366359999996</v>
      </c>
    </row>
    <row r="10" spans="1:15" ht="13.5" customHeight="1">
      <c r="A10" s="546" t="s">
        <v>352</v>
      </c>
      <c r="B10" s="547">
        <v>1170267.9120900002</v>
      </c>
      <c r="C10" s="547">
        <v>32147.042100000002</v>
      </c>
      <c r="D10" s="547">
        <v>45021.512830000007</v>
      </c>
      <c r="E10" s="547">
        <v>4137.1159600000001</v>
      </c>
      <c r="F10" s="547">
        <v>12716.957760000001</v>
      </c>
      <c r="G10" s="547">
        <v>1170.6787199999999</v>
      </c>
      <c r="H10" s="547">
        <v>5421.6656299999995</v>
      </c>
      <c r="I10" s="547">
        <v>1007.39486</v>
      </c>
      <c r="J10" s="547">
        <v>6831.3078699999987</v>
      </c>
      <c r="K10" s="547">
        <v>6824.8498300000001</v>
      </c>
      <c r="L10" s="547">
        <v>1240259.3561800001</v>
      </c>
      <c r="M10" s="547">
        <v>45287.081469999997</v>
      </c>
      <c r="N10" s="547">
        <v>401039.58886999998</v>
      </c>
      <c r="O10" s="547">
        <v>6772.3121499999997</v>
      </c>
    </row>
    <row r="11" spans="1:15" ht="13.5" customHeight="1">
      <c r="A11" s="546" t="s">
        <v>353</v>
      </c>
      <c r="B11" s="547">
        <v>0</v>
      </c>
      <c r="C11" s="547">
        <v>0</v>
      </c>
      <c r="D11" s="547">
        <v>0</v>
      </c>
      <c r="E11" s="547">
        <v>0</v>
      </c>
      <c r="F11" s="547">
        <v>0</v>
      </c>
      <c r="G11" s="547">
        <v>0</v>
      </c>
      <c r="H11" s="547">
        <v>0</v>
      </c>
      <c r="I11" s="547">
        <v>0</v>
      </c>
      <c r="J11" s="547">
        <v>0</v>
      </c>
      <c r="K11" s="547">
        <v>0</v>
      </c>
      <c r="L11" s="547">
        <v>0</v>
      </c>
      <c r="M11" s="547">
        <v>0</v>
      </c>
      <c r="N11" s="547">
        <v>0</v>
      </c>
      <c r="O11" s="547">
        <v>0</v>
      </c>
    </row>
    <row r="12" spans="1:15" ht="22.5">
      <c r="A12" s="546" t="s">
        <v>354</v>
      </c>
      <c r="B12" s="547">
        <v>2030340.5091900001</v>
      </c>
      <c r="C12" s="547">
        <v>29502.543839999995</v>
      </c>
      <c r="D12" s="547">
        <v>36130.040689999994</v>
      </c>
      <c r="E12" s="547">
        <v>2211.1080000000002</v>
      </c>
      <c r="F12" s="547">
        <v>18611.41286</v>
      </c>
      <c r="G12" s="547">
        <v>2365.6015899999998</v>
      </c>
      <c r="H12" s="547">
        <v>10721.71609</v>
      </c>
      <c r="I12" s="547">
        <v>8150.1765800000003</v>
      </c>
      <c r="J12" s="547">
        <v>240208.11426</v>
      </c>
      <c r="K12" s="547">
        <v>133052.64543999999</v>
      </c>
      <c r="L12" s="547">
        <v>2336011.7930900003</v>
      </c>
      <c r="M12" s="547">
        <v>175282.07544999997</v>
      </c>
      <c r="N12" s="547">
        <v>484959.79084999999</v>
      </c>
      <c r="O12" s="547">
        <v>90112.970159999997</v>
      </c>
    </row>
    <row r="13" spans="1:15" ht="13.5" customHeight="1">
      <c r="A13" s="546" t="s">
        <v>355</v>
      </c>
      <c r="B13" s="547">
        <v>37760.399599999997</v>
      </c>
      <c r="C13" s="547">
        <v>1586.15301</v>
      </c>
      <c r="D13" s="547">
        <v>102.81227</v>
      </c>
      <c r="E13" s="547">
        <v>0.73908000000000007</v>
      </c>
      <c r="F13" s="547">
        <v>79.009500000000003</v>
      </c>
      <c r="G13" s="547">
        <v>60.213989999999995</v>
      </c>
      <c r="H13" s="547">
        <v>290.92372</v>
      </c>
      <c r="I13" s="547">
        <v>235.84078</v>
      </c>
      <c r="J13" s="547">
        <v>2390.3781300000001</v>
      </c>
      <c r="K13" s="547">
        <v>2309.2002600000001</v>
      </c>
      <c r="L13" s="547">
        <v>40623.523219999995</v>
      </c>
      <c r="M13" s="547">
        <v>4192.1471199999996</v>
      </c>
      <c r="N13" s="547">
        <v>13859.393329999999</v>
      </c>
      <c r="O13" s="547">
        <v>730.11969000000011</v>
      </c>
    </row>
    <row r="14" spans="1:15" ht="13.5" customHeight="1">
      <c r="A14" s="542" t="s">
        <v>356</v>
      </c>
      <c r="B14" s="543">
        <v>2591729.7133499999</v>
      </c>
      <c r="C14" s="543">
        <v>1897.56513</v>
      </c>
      <c r="D14" s="543">
        <v>34422.22488999999</v>
      </c>
      <c r="E14" s="543">
        <v>1640.22741</v>
      </c>
      <c r="F14" s="543">
        <v>2817.8056099999994</v>
      </c>
      <c r="G14" s="543">
        <v>1566.5206000000003</v>
      </c>
      <c r="H14" s="543">
        <v>1203.12392</v>
      </c>
      <c r="I14" s="543">
        <v>708.52762000000007</v>
      </c>
      <c r="J14" s="543">
        <v>92995.697319999992</v>
      </c>
      <c r="K14" s="543">
        <v>85646.594609999986</v>
      </c>
      <c r="L14" s="543">
        <v>2723168.5650900002</v>
      </c>
      <c r="M14" s="543">
        <v>91459.435369999992</v>
      </c>
      <c r="N14" s="543">
        <v>185534.82944999999</v>
      </c>
      <c r="O14" s="543">
        <v>1820.8584900000001</v>
      </c>
    </row>
    <row r="15" spans="1:15" ht="13.5" customHeight="1">
      <c r="A15" s="546" t="s">
        <v>349</v>
      </c>
      <c r="B15" s="547">
        <v>170759.33019000001</v>
      </c>
      <c r="C15" s="547">
        <v>8.2121399999999998</v>
      </c>
      <c r="D15" s="547">
        <v>0</v>
      </c>
      <c r="E15" s="547">
        <v>0</v>
      </c>
      <c r="F15" s="547">
        <v>0</v>
      </c>
      <c r="G15" s="547">
        <v>0</v>
      </c>
      <c r="H15" s="547">
        <v>0</v>
      </c>
      <c r="I15" s="547">
        <v>0</v>
      </c>
      <c r="J15" s="547">
        <v>137.38618</v>
      </c>
      <c r="K15" s="547">
        <v>137.38618</v>
      </c>
      <c r="L15" s="547">
        <v>170896.71637000001</v>
      </c>
      <c r="M15" s="547">
        <v>145.59832</v>
      </c>
      <c r="N15" s="547">
        <v>3221.8102999999996</v>
      </c>
      <c r="O15" s="547">
        <v>0.28244000000000002</v>
      </c>
    </row>
    <row r="16" spans="1:15" ht="13.5" customHeight="1">
      <c r="A16" s="546" t="s">
        <v>350</v>
      </c>
      <c r="B16" s="547">
        <v>1912272.22028</v>
      </c>
      <c r="C16" s="547">
        <v>1498.9663399999999</v>
      </c>
      <c r="D16" s="547">
        <v>26505.740750000001</v>
      </c>
      <c r="E16" s="547">
        <v>1283.6262199999999</v>
      </c>
      <c r="F16" s="547">
        <v>2727.2422699999997</v>
      </c>
      <c r="G16" s="547">
        <v>1561.9861000000003</v>
      </c>
      <c r="H16" s="547">
        <v>1182.6396899999997</v>
      </c>
      <c r="I16" s="547">
        <v>688.96890000000019</v>
      </c>
      <c r="J16" s="547">
        <v>69987.787230000002</v>
      </c>
      <c r="K16" s="547">
        <v>63426.804940000002</v>
      </c>
      <c r="L16" s="547">
        <v>2012675.6302199999</v>
      </c>
      <c r="M16" s="547">
        <v>68460.352510000012</v>
      </c>
      <c r="N16" s="547">
        <v>149742.41040000002</v>
      </c>
      <c r="O16" s="547">
        <v>1718.48471</v>
      </c>
    </row>
    <row r="17" spans="1:15" ht="13.5" customHeight="1">
      <c r="A17" s="546" t="s">
        <v>357</v>
      </c>
      <c r="B17" s="547">
        <v>418460.60277000011</v>
      </c>
      <c r="C17" s="547">
        <v>304.44797999999992</v>
      </c>
      <c r="D17" s="547">
        <v>2804.5362200000004</v>
      </c>
      <c r="E17" s="547">
        <v>262.13918000000001</v>
      </c>
      <c r="F17" s="547">
        <v>90.563339999999997</v>
      </c>
      <c r="G17" s="547">
        <v>4.5345000000000004</v>
      </c>
      <c r="H17" s="547">
        <v>20.48423</v>
      </c>
      <c r="I17" s="547">
        <v>19.558719999999997</v>
      </c>
      <c r="J17" s="547">
        <v>8356.7775000000001</v>
      </c>
      <c r="K17" s="547">
        <v>8224.9330900000004</v>
      </c>
      <c r="L17" s="547">
        <v>429732.96406000009</v>
      </c>
      <c r="M17" s="547">
        <v>8815.6134700000002</v>
      </c>
      <c r="N17" s="547">
        <v>13539.928910000002</v>
      </c>
      <c r="O17" s="547">
        <v>68.597470000000001</v>
      </c>
    </row>
    <row r="18" spans="1:15" ht="13.5" customHeight="1">
      <c r="A18" s="546" t="s">
        <v>358</v>
      </c>
      <c r="B18" s="547">
        <v>19329.481490000002</v>
      </c>
      <c r="C18" s="547">
        <v>8.04575</v>
      </c>
      <c r="D18" s="547">
        <v>5111.9479199999996</v>
      </c>
      <c r="E18" s="547">
        <v>94.462010000000006</v>
      </c>
      <c r="F18" s="547">
        <v>0</v>
      </c>
      <c r="G18" s="547">
        <v>0</v>
      </c>
      <c r="H18" s="547">
        <v>0</v>
      </c>
      <c r="I18" s="547">
        <v>0</v>
      </c>
      <c r="J18" s="547">
        <v>9713.0684500000007</v>
      </c>
      <c r="K18" s="547">
        <v>9056.7924400000011</v>
      </c>
      <c r="L18" s="547">
        <v>34154.497859999996</v>
      </c>
      <c r="M18" s="547">
        <v>9159.3001999999997</v>
      </c>
      <c r="N18" s="547">
        <v>7898.4650300000003</v>
      </c>
      <c r="O18" s="547">
        <v>23.996009999999998</v>
      </c>
    </row>
    <row r="19" spans="1:15" ht="13.5" customHeight="1">
      <c r="A19" s="546" t="s">
        <v>359</v>
      </c>
      <c r="B19" s="547">
        <v>0</v>
      </c>
      <c r="C19" s="547">
        <v>0</v>
      </c>
      <c r="D19" s="547">
        <v>0</v>
      </c>
      <c r="E19" s="547">
        <v>0</v>
      </c>
      <c r="F19" s="547">
        <v>0</v>
      </c>
      <c r="G19" s="547">
        <v>0</v>
      </c>
      <c r="H19" s="547">
        <v>0</v>
      </c>
      <c r="I19" s="547">
        <v>0</v>
      </c>
      <c r="J19" s="547">
        <v>0</v>
      </c>
      <c r="K19" s="547">
        <v>0</v>
      </c>
      <c r="L19" s="547">
        <v>0</v>
      </c>
      <c r="M19" s="547">
        <v>0</v>
      </c>
      <c r="N19" s="547">
        <v>0</v>
      </c>
      <c r="O19" s="547">
        <v>0</v>
      </c>
    </row>
    <row r="20" spans="1:15" ht="22.5">
      <c r="A20" s="546" t="s">
        <v>354</v>
      </c>
      <c r="B20" s="547">
        <v>70669.194479999991</v>
      </c>
      <c r="C20" s="547">
        <v>77.773720000000012</v>
      </c>
      <c r="D20" s="547">
        <v>0</v>
      </c>
      <c r="E20" s="547">
        <v>0</v>
      </c>
      <c r="F20" s="547">
        <v>0</v>
      </c>
      <c r="G20" s="547">
        <v>0</v>
      </c>
      <c r="H20" s="547">
        <v>0</v>
      </c>
      <c r="I20" s="547">
        <v>0</v>
      </c>
      <c r="J20" s="547">
        <v>4800.67796</v>
      </c>
      <c r="K20" s="547">
        <v>4800.67796</v>
      </c>
      <c r="L20" s="547">
        <v>75469.872439999992</v>
      </c>
      <c r="M20" s="547">
        <v>4878.4516800000001</v>
      </c>
      <c r="N20" s="547">
        <v>11111.59924</v>
      </c>
      <c r="O20" s="547">
        <v>9.3830599999999986</v>
      </c>
    </row>
    <row r="21" spans="1:15" ht="13.5" customHeight="1">
      <c r="A21" s="546" t="s">
        <v>360</v>
      </c>
      <c r="B21" s="547">
        <v>238.88414</v>
      </c>
      <c r="C21" s="547">
        <v>0.1192</v>
      </c>
      <c r="D21" s="547">
        <v>0</v>
      </c>
      <c r="E21" s="547">
        <v>0</v>
      </c>
      <c r="F21" s="547">
        <v>0</v>
      </c>
      <c r="G21" s="547">
        <v>0</v>
      </c>
      <c r="H21" s="547">
        <v>0</v>
      </c>
      <c r="I21" s="547">
        <v>0</v>
      </c>
      <c r="J21" s="547">
        <v>0</v>
      </c>
      <c r="K21" s="547">
        <v>0</v>
      </c>
      <c r="L21" s="547">
        <v>238.88414</v>
      </c>
      <c r="M21" s="547">
        <v>0.1192</v>
      </c>
      <c r="N21" s="547">
        <v>20.615569999999998</v>
      </c>
      <c r="O21" s="547">
        <v>0.1148</v>
      </c>
    </row>
    <row r="22" spans="1:15" ht="13.5" customHeight="1">
      <c r="A22" s="542" t="s">
        <v>361</v>
      </c>
      <c r="B22" s="543">
        <v>442.66748999999999</v>
      </c>
      <c r="C22" s="543">
        <v>38.136949999999999</v>
      </c>
      <c r="D22" s="543">
        <v>0</v>
      </c>
      <c r="E22" s="543">
        <v>0</v>
      </c>
      <c r="F22" s="543">
        <v>0</v>
      </c>
      <c r="G22" s="543">
        <v>0</v>
      </c>
      <c r="H22" s="543">
        <v>0</v>
      </c>
      <c r="I22" s="543">
        <v>0</v>
      </c>
      <c r="J22" s="543">
        <v>136134.45264999999</v>
      </c>
      <c r="K22" s="543">
        <v>119425.52856999999</v>
      </c>
      <c r="L22" s="543">
        <v>136577.12013999998</v>
      </c>
      <c r="M22" s="543">
        <v>119463.66553</v>
      </c>
      <c r="N22" s="543">
        <v>0</v>
      </c>
      <c r="O22" s="543">
        <v>0</v>
      </c>
    </row>
    <row r="23" spans="1:15" ht="13.5" customHeight="1">
      <c r="A23" s="546" t="s">
        <v>349</v>
      </c>
      <c r="B23" s="547">
        <v>442.40170000000001</v>
      </c>
      <c r="C23" s="547">
        <v>38.136949999999999</v>
      </c>
      <c r="D23" s="547">
        <v>0</v>
      </c>
      <c r="E23" s="547">
        <v>0</v>
      </c>
      <c r="F23" s="547">
        <v>0</v>
      </c>
      <c r="G23" s="547">
        <v>0</v>
      </c>
      <c r="H23" s="547">
        <v>0</v>
      </c>
      <c r="I23" s="547">
        <v>0</v>
      </c>
      <c r="J23" s="547">
        <v>130787.53508999999</v>
      </c>
      <c r="K23" s="547">
        <v>114078.61096999999</v>
      </c>
      <c r="L23" s="547">
        <v>131229.93678999998</v>
      </c>
      <c r="M23" s="547">
        <v>114116.74793</v>
      </c>
      <c r="N23" s="547">
        <v>0</v>
      </c>
      <c r="O23" s="547">
        <v>0</v>
      </c>
    </row>
    <row r="24" spans="1:15" ht="13.5" customHeight="1">
      <c r="A24" s="546" t="s">
        <v>362</v>
      </c>
      <c r="B24" s="547">
        <v>1.4999999999999999E-4</v>
      </c>
      <c r="C24" s="547">
        <v>0</v>
      </c>
      <c r="D24" s="547">
        <v>0</v>
      </c>
      <c r="E24" s="547">
        <v>0</v>
      </c>
      <c r="F24" s="547">
        <v>0</v>
      </c>
      <c r="G24" s="547">
        <v>0</v>
      </c>
      <c r="H24" s="547">
        <v>0</v>
      </c>
      <c r="I24" s="547">
        <v>0</v>
      </c>
      <c r="J24" s="547">
        <v>880.64506000000006</v>
      </c>
      <c r="K24" s="547">
        <v>880.64506000000006</v>
      </c>
      <c r="L24" s="547">
        <v>880.64521000000013</v>
      </c>
      <c r="M24" s="547">
        <v>880.64506000000006</v>
      </c>
      <c r="N24" s="547">
        <v>0</v>
      </c>
      <c r="O24" s="547">
        <v>0</v>
      </c>
    </row>
    <row r="25" spans="1:15" ht="13.5" customHeight="1">
      <c r="A25" s="546" t="s">
        <v>351</v>
      </c>
      <c r="B25" s="547">
        <v>0.26562999999999998</v>
      </c>
      <c r="C25" s="547">
        <v>0</v>
      </c>
      <c r="D25" s="547">
        <v>0</v>
      </c>
      <c r="E25" s="547">
        <v>0</v>
      </c>
      <c r="F25" s="547">
        <v>0</v>
      </c>
      <c r="G25" s="547">
        <v>0</v>
      </c>
      <c r="H25" s="547">
        <v>0</v>
      </c>
      <c r="I25" s="547">
        <v>0</v>
      </c>
      <c r="J25" s="547">
        <v>0</v>
      </c>
      <c r="K25" s="547">
        <v>0</v>
      </c>
      <c r="L25" s="547">
        <v>0.26562999999999998</v>
      </c>
      <c r="M25" s="547">
        <v>0</v>
      </c>
      <c r="N25" s="547">
        <v>0</v>
      </c>
      <c r="O25" s="547">
        <v>0</v>
      </c>
    </row>
    <row r="26" spans="1:15" ht="13.5" customHeight="1">
      <c r="A26" s="546" t="s">
        <v>363</v>
      </c>
      <c r="B26" s="547">
        <v>0</v>
      </c>
      <c r="C26" s="547">
        <v>0</v>
      </c>
      <c r="D26" s="547">
        <v>0</v>
      </c>
      <c r="E26" s="547">
        <v>0</v>
      </c>
      <c r="F26" s="547">
        <v>0</v>
      </c>
      <c r="G26" s="547">
        <v>0</v>
      </c>
      <c r="H26" s="547">
        <v>0</v>
      </c>
      <c r="I26" s="547">
        <v>0</v>
      </c>
      <c r="J26" s="547">
        <v>0</v>
      </c>
      <c r="K26" s="547">
        <v>0</v>
      </c>
      <c r="L26" s="547">
        <v>0</v>
      </c>
      <c r="M26" s="547">
        <v>0</v>
      </c>
      <c r="N26" s="547">
        <v>0</v>
      </c>
      <c r="O26" s="547">
        <v>0</v>
      </c>
    </row>
    <row r="27" spans="1:15" ht="13.5" customHeight="1">
      <c r="A27" s="546" t="s">
        <v>359</v>
      </c>
      <c r="B27" s="547">
        <v>0</v>
      </c>
      <c r="C27" s="547">
        <v>0</v>
      </c>
      <c r="D27" s="547">
        <v>0</v>
      </c>
      <c r="E27" s="547">
        <v>0</v>
      </c>
      <c r="F27" s="547">
        <v>0</v>
      </c>
      <c r="G27" s="547">
        <v>0</v>
      </c>
      <c r="H27" s="547">
        <v>0</v>
      </c>
      <c r="I27" s="547">
        <v>0</v>
      </c>
      <c r="J27" s="547">
        <v>0</v>
      </c>
      <c r="K27" s="547">
        <v>0</v>
      </c>
      <c r="L27" s="547">
        <v>0</v>
      </c>
      <c r="M27" s="547">
        <v>0</v>
      </c>
      <c r="N27" s="547">
        <v>0</v>
      </c>
      <c r="O27" s="547">
        <v>0</v>
      </c>
    </row>
    <row r="28" spans="1:15" ht="22.5">
      <c r="A28" s="546" t="s">
        <v>354</v>
      </c>
      <c r="B28" s="547">
        <v>1.0000000000000001E-5</v>
      </c>
      <c r="C28" s="547">
        <v>0</v>
      </c>
      <c r="D28" s="547">
        <v>0</v>
      </c>
      <c r="E28" s="547">
        <v>0</v>
      </c>
      <c r="F28" s="547">
        <v>0</v>
      </c>
      <c r="G28" s="547">
        <v>0</v>
      </c>
      <c r="H28" s="547">
        <v>0</v>
      </c>
      <c r="I28" s="547">
        <v>0</v>
      </c>
      <c r="J28" s="547">
        <v>4466.2725</v>
      </c>
      <c r="K28" s="547">
        <v>4466.2725399999999</v>
      </c>
      <c r="L28" s="547">
        <v>4466.2725099999998</v>
      </c>
      <c r="M28" s="547">
        <v>4466.2725399999999</v>
      </c>
      <c r="N28" s="547">
        <v>0</v>
      </c>
      <c r="O28" s="547">
        <v>0</v>
      </c>
    </row>
    <row r="29" spans="1:15" ht="13.5" customHeight="1">
      <c r="A29" s="546" t="s">
        <v>360</v>
      </c>
      <c r="B29" s="547">
        <v>0</v>
      </c>
      <c r="C29" s="547">
        <v>0</v>
      </c>
      <c r="D29" s="547">
        <v>0</v>
      </c>
      <c r="E29" s="547">
        <v>0</v>
      </c>
      <c r="F29" s="547">
        <v>0</v>
      </c>
      <c r="G29" s="547">
        <v>0</v>
      </c>
      <c r="H29" s="547">
        <v>0</v>
      </c>
      <c r="I29" s="547">
        <v>0</v>
      </c>
      <c r="J29" s="547">
        <v>0</v>
      </c>
      <c r="K29" s="547">
        <v>0</v>
      </c>
      <c r="L29" s="547">
        <v>0</v>
      </c>
      <c r="M29" s="547">
        <v>0</v>
      </c>
      <c r="N29" s="547">
        <v>0</v>
      </c>
      <c r="O29" s="547">
        <v>0</v>
      </c>
    </row>
    <row r="30" spans="1:15" ht="13.5" customHeight="1">
      <c r="A30" s="544" t="s">
        <v>364</v>
      </c>
      <c r="B30" s="545">
        <v>16689763.179570001</v>
      </c>
      <c r="C30" s="545">
        <v>239474.34678999998</v>
      </c>
      <c r="D30" s="545">
        <v>464765.38698999997</v>
      </c>
      <c r="E30" s="545">
        <v>46231.397550000002</v>
      </c>
      <c r="F30" s="545">
        <v>62462.164109999991</v>
      </c>
      <c r="G30" s="545">
        <v>12256.120520000002</v>
      </c>
      <c r="H30" s="545">
        <v>40179.352450000006</v>
      </c>
      <c r="I30" s="545">
        <v>20220.21154</v>
      </c>
      <c r="J30" s="545">
        <v>703124.56563999993</v>
      </c>
      <c r="K30" s="545">
        <v>549660.54403999995</v>
      </c>
      <c r="L30" s="545">
        <v>17960294.648760002</v>
      </c>
      <c r="M30" s="545">
        <v>867842.62045000005</v>
      </c>
      <c r="N30" s="545">
        <v>2762324.8516700002</v>
      </c>
      <c r="O30" s="545">
        <v>189905.93590999997</v>
      </c>
    </row>
    <row r="31" spans="1:15" ht="12.75" customHeight="1">
      <c r="A31" s="22" t="s">
        <v>365</v>
      </c>
      <c r="L31" s="136"/>
    </row>
    <row r="32" spans="1:15" ht="12.75" customHeight="1">
      <c r="B32" s="136"/>
      <c r="L32" s="136"/>
    </row>
    <row r="33" spans="1:15" ht="12.75" customHeight="1">
      <c r="A33" s="657" t="s">
        <v>93</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955</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8" customWidth="1"/>
    <col min="2" max="2" width="19.42578125" style="328" customWidth="1"/>
    <col min="3" max="16384" width="9.140625" style="328"/>
  </cols>
  <sheetData>
    <row r="1" spans="1:2">
      <c r="A1" s="151" t="s">
        <v>947</v>
      </c>
    </row>
    <row r="2" spans="1:2">
      <c r="A2" s="564" t="s">
        <v>948</v>
      </c>
    </row>
    <row r="4" spans="1:2">
      <c r="B4" s="65" t="s">
        <v>300</v>
      </c>
    </row>
    <row r="5" spans="1:2" ht="50.25" customHeight="1">
      <c r="A5" s="867" t="s">
        <v>950</v>
      </c>
      <c r="B5" s="867" t="s">
        <v>949</v>
      </c>
    </row>
    <row r="6" spans="1:2" ht="15" customHeight="1">
      <c r="A6" s="885">
        <v>42735</v>
      </c>
      <c r="B6" s="886">
        <v>40389.062909999993</v>
      </c>
    </row>
    <row r="7" spans="1:2" ht="15" customHeight="1">
      <c r="A7" s="885">
        <v>42825</v>
      </c>
      <c r="B7" s="886">
        <v>37713.038419999997</v>
      </c>
    </row>
    <row r="8" spans="1:2" ht="15" customHeight="1">
      <c r="A8" s="885">
        <v>42916</v>
      </c>
      <c r="B8" s="886">
        <v>142490.68692000001</v>
      </c>
    </row>
    <row r="9" spans="1:2" ht="15" customHeight="1">
      <c r="A9" s="885">
        <v>43008</v>
      </c>
      <c r="B9" s="886">
        <v>137477.17043999996</v>
      </c>
    </row>
    <row r="10" spans="1:2" ht="15" customHeight="1">
      <c r="A10" s="885">
        <v>43100</v>
      </c>
      <c r="B10" s="886">
        <v>132862.53498</v>
      </c>
    </row>
    <row r="11" spans="1:2" ht="15" customHeight="1">
      <c r="A11" s="885">
        <v>43190</v>
      </c>
      <c r="B11" s="886">
        <v>129902.28234000001</v>
      </c>
    </row>
    <row r="12" spans="1:2" ht="15" customHeight="1">
      <c r="A12" s="885">
        <v>43281</v>
      </c>
      <c r="B12" s="886">
        <v>125814.01814</v>
      </c>
    </row>
    <row r="13" spans="1:2" ht="15" customHeight="1">
      <c r="A13" s="885">
        <v>43373</v>
      </c>
      <c r="B13" s="886">
        <v>121555.80378999999</v>
      </c>
    </row>
    <row r="14" spans="1:2" ht="15" customHeight="1">
      <c r="A14" s="885">
        <v>43465</v>
      </c>
      <c r="B14" s="886">
        <v>116784.54037</v>
      </c>
    </row>
    <row r="15" spans="1:2" ht="15" customHeight="1">
      <c r="A15" s="885">
        <v>43555</v>
      </c>
      <c r="B15" s="886">
        <v>111231.46580000001</v>
      </c>
    </row>
    <row r="16" spans="1:2">
      <c r="A16" s="885">
        <v>43646</v>
      </c>
      <c r="B16" s="886">
        <v>106331.236</v>
      </c>
    </row>
    <row r="17" spans="1:2">
      <c r="A17" s="885">
        <v>43738</v>
      </c>
      <c r="B17" s="886">
        <v>100790.925</v>
      </c>
    </row>
    <row r="18" spans="1:2">
      <c r="A18" s="885">
        <v>43830</v>
      </c>
      <c r="B18" s="886">
        <v>96919.634150000013</v>
      </c>
    </row>
    <row r="19" spans="1:2">
      <c r="A19" s="885">
        <v>43921</v>
      </c>
      <c r="B19" s="886">
        <v>93745.450159999978</v>
      </c>
    </row>
    <row r="20" spans="1:2">
      <c r="A20" s="885">
        <v>44012</v>
      </c>
      <c r="B20" s="886">
        <v>96794.109760000007</v>
      </c>
    </row>
    <row r="21" spans="1:2">
      <c r="A21" s="22" t="s">
        <v>951</v>
      </c>
      <c r="B21" s="897"/>
    </row>
    <row r="55" spans="8:8">
      <c r="H55" s="35" t="s">
        <v>956</v>
      </c>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51" t="s">
        <v>798</v>
      </c>
      <c r="B1" s="552"/>
      <c r="C1" s="552"/>
      <c r="D1" s="553" t="s">
        <v>1476</v>
      </c>
    </row>
    <row r="2" spans="1:11" ht="15" customHeight="1">
      <c r="A2" s="566" t="s">
        <v>799</v>
      </c>
      <c r="B2" s="552"/>
      <c r="C2" s="559"/>
      <c r="D2" s="560" t="s">
        <v>1477</v>
      </c>
    </row>
    <row r="3" spans="1:11" ht="15" customHeight="1">
      <c r="A3" s="561"/>
      <c r="B3" s="552"/>
      <c r="C3" s="559"/>
      <c r="D3" s="560"/>
    </row>
    <row r="4" spans="1:11" ht="15" customHeight="1">
      <c r="A4" s="151" t="s">
        <v>800</v>
      </c>
      <c r="B4" s="552"/>
      <c r="C4" s="559"/>
      <c r="D4" s="560"/>
    </row>
    <row r="5" spans="1:11" ht="15" customHeight="1">
      <c r="A5" s="561" t="s">
        <v>801</v>
      </c>
      <c r="B5" s="552"/>
      <c r="C5" s="559"/>
      <c r="D5" s="560"/>
    </row>
    <row r="6" spans="1:11" ht="15" customHeight="1">
      <c r="A6" s="560" t="s">
        <v>802</v>
      </c>
      <c r="B6" s="887">
        <v>44012</v>
      </c>
      <c r="C6" s="559"/>
      <c r="D6" s="560"/>
    </row>
    <row r="7" spans="1:11" ht="23.25">
      <c r="A7" s="662" t="s">
        <v>299</v>
      </c>
      <c r="B7" s="551">
        <v>4</v>
      </c>
      <c r="C7" s="663"/>
      <c r="D7" s="664"/>
      <c r="H7" s="151"/>
      <c r="I7" s="340"/>
      <c r="J7" s="341"/>
      <c r="K7" s="341"/>
    </row>
    <row r="8" spans="1:11">
      <c r="B8" s="242"/>
      <c r="C8" s="243"/>
      <c r="D8" s="241"/>
      <c r="E8" s="244"/>
      <c r="H8" s="561"/>
      <c r="I8" s="339"/>
      <c r="J8" s="339"/>
      <c r="K8" s="339"/>
    </row>
    <row r="9" spans="1:11">
      <c r="A9" s="231" t="s">
        <v>803</v>
      </c>
    </row>
    <row r="10" spans="1:11">
      <c r="A10" s="562" t="s">
        <v>804</v>
      </c>
    </row>
    <row r="11" spans="1:11" ht="12.75" customHeight="1">
      <c r="A11"/>
      <c r="B11"/>
      <c r="C11"/>
      <c r="D11" s="65" t="s">
        <v>300</v>
      </c>
    </row>
    <row r="12" spans="1:11" ht="22.5" customHeight="1">
      <c r="A12" s="1146" t="s">
        <v>304</v>
      </c>
      <c r="B12" s="548" t="s">
        <v>301</v>
      </c>
      <c r="C12" s="1146" t="s">
        <v>302</v>
      </c>
      <c r="D12" s="1146" t="s">
        <v>303</v>
      </c>
    </row>
    <row r="13" spans="1:11" ht="22.5" customHeight="1">
      <c r="A13" s="1147"/>
      <c r="B13" s="549">
        <v>44012</v>
      </c>
      <c r="C13" s="1146"/>
      <c r="D13" s="1146"/>
      <c r="E13" s="339"/>
    </row>
    <row r="14" spans="1:11" ht="15">
      <c r="A14" s="497" t="s">
        <v>305</v>
      </c>
      <c r="B14" s="494">
        <v>29556.448899999999</v>
      </c>
      <c r="C14" s="495">
        <v>0.16367437185476991</v>
      </c>
      <c r="D14" s="494">
        <v>4157.2052500000027</v>
      </c>
      <c r="F14" s="53"/>
    </row>
    <row r="15" spans="1:11">
      <c r="A15" s="497" t="s">
        <v>306</v>
      </c>
      <c r="B15" s="494">
        <v>339426.59610000002</v>
      </c>
      <c r="C15" s="495">
        <v>-0.34200198663857617</v>
      </c>
      <c r="D15" s="494">
        <v>-176420.85207999998</v>
      </c>
    </row>
    <row r="16" spans="1:11" ht="22.5">
      <c r="A16" s="500" t="s">
        <v>307</v>
      </c>
      <c r="B16" s="494">
        <v>1141.45577</v>
      </c>
      <c r="C16" s="495">
        <v>0.47242382568746827</v>
      </c>
      <c r="D16" s="494">
        <v>366.23347999999999</v>
      </c>
      <c r="F16" s="53"/>
    </row>
    <row r="17" spans="1:4">
      <c r="A17" s="665" t="s">
        <v>309</v>
      </c>
      <c r="B17" s="666">
        <v>370124.50077000004</v>
      </c>
      <c r="C17" s="667">
        <v>-0.31714107653577822</v>
      </c>
      <c r="D17" s="666">
        <v>-171897.41334999993</v>
      </c>
    </row>
    <row r="18" spans="1:4">
      <c r="A18" s="497" t="s">
        <v>308</v>
      </c>
      <c r="B18" s="498">
        <v>57429.540919999999</v>
      </c>
      <c r="C18" s="499">
        <v>-0.47860689328424033</v>
      </c>
      <c r="D18" s="498">
        <v>-52716.796230000007</v>
      </c>
    </row>
    <row r="19" spans="1:4">
      <c r="A19" s="497" t="s">
        <v>314</v>
      </c>
      <c r="B19" s="494">
        <v>0</v>
      </c>
      <c r="C19" s="499">
        <v>-1</v>
      </c>
      <c r="D19" s="550">
        <v>-46.98</v>
      </c>
    </row>
    <row r="20" spans="1:4">
      <c r="A20" s="497" t="s">
        <v>310</v>
      </c>
      <c r="B20" s="494">
        <v>11028.47841</v>
      </c>
      <c r="C20" s="495">
        <v>5.9643066184951278E-2</v>
      </c>
      <c r="D20" s="494">
        <v>620.7489000000005</v>
      </c>
    </row>
    <row r="21" spans="1:4">
      <c r="A21" s="497" t="s">
        <v>311</v>
      </c>
      <c r="B21" s="494">
        <v>301038.62652000005</v>
      </c>
      <c r="C21" s="495">
        <v>-0.28418102122357419</v>
      </c>
      <c r="D21" s="494">
        <v>-119512.70760999998</v>
      </c>
    </row>
    <row r="22" spans="1:4" ht="22.5">
      <c r="A22" s="500" t="s">
        <v>312</v>
      </c>
      <c r="B22" s="494">
        <v>627.8549099999999</v>
      </c>
      <c r="C22" s="495">
        <v>-0.2779403752125294</v>
      </c>
      <c r="D22" s="494">
        <v>-241.67842000000019</v>
      </c>
    </row>
    <row r="23" spans="1:4">
      <c r="A23" s="665" t="s">
        <v>313</v>
      </c>
      <c r="B23" s="668">
        <v>370124.50076000002</v>
      </c>
      <c r="C23" s="669">
        <v>-0.31714107655422769</v>
      </c>
      <c r="D23" s="668">
        <v>-171897.41335999995</v>
      </c>
    </row>
    <row r="24" spans="1:4">
      <c r="A24" s="22" t="s">
        <v>1502</v>
      </c>
    </row>
    <row r="25" spans="1:4">
      <c r="A25" s="22" t="s">
        <v>1501</v>
      </c>
    </row>
    <row r="26" spans="1:4">
      <c r="A26" s="232" t="s">
        <v>805</v>
      </c>
    </row>
    <row r="27" spans="1:4">
      <c r="A27" s="563" t="s">
        <v>806</v>
      </c>
    </row>
    <row r="28" spans="1:4">
      <c r="D28" s="65" t="s">
        <v>300</v>
      </c>
    </row>
    <row r="29" spans="1:4" ht="24" customHeight="1">
      <c r="A29" s="1146" t="s">
        <v>304</v>
      </c>
      <c r="B29" s="548" t="s">
        <v>316</v>
      </c>
      <c r="C29" s="1146" t="s">
        <v>302</v>
      </c>
      <c r="D29" s="1146" t="s">
        <v>303</v>
      </c>
    </row>
    <row r="30" spans="1:4" ht="22.5">
      <c r="A30" s="1147"/>
      <c r="B30" s="549" t="s">
        <v>1490</v>
      </c>
      <c r="C30" s="1146"/>
      <c r="D30" s="1146"/>
    </row>
    <row r="31" spans="1:4">
      <c r="A31" s="500" t="s">
        <v>317</v>
      </c>
      <c r="B31" s="554">
        <v>6969.9618899999996</v>
      </c>
      <c r="C31" s="495">
        <v>-0.34696200994994175</v>
      </c>
      <c r="D31" s="494">
        <v>-3703.1719800000001</v>
      </c>
    </row>
    <row r="32" spans="1:4">
      <c r="A32" s="500" t="s">
        <v>318</v>
      </c>
      <c r="B32" s="554">
        <v>3192.7388400000004</v>
      </c>
      <c r="C32" s="495">
        <v>-0.44496366886626909</v>
      </c>
      <c r="D32" s="494">
        <v>-2559.5672</v>
      </c>
    </row>
    <row r="33" spans="1:4">
      <c r="A33" s="500" t="s">
        <v>319</v>
      </c>
      <c r="B33" s="554">
        <v>3777.2230499999996</v>
      </c>
      <c r="C33" s="495">
        <v>-0.23240089259534213</v>
      </c>
      <c r="D33" s="494">
        <v>-1143.6047800000006</v>
      </c>
    </row>
    <row r="34" spans="1:4">
      <c r="A34" s="500" t="s">
        <v>320</v>
      </c>
      <c r="B34" s="554">
        <v>3261.2584499999998</v>
      </c>
      <c r="C34" s="495">
        <v>-0.21706387535142788</v>
      </c>
      <c r="D34" s="494">
        <v>-904.16238999999996</v>
      </c>
    </row>
    <row r="35" spans="1:4">
      <c r="A35" s="500" t="s">
        <v>321</v>
      </c>
      <c r="B35" s="554">
        <v>806.07290999999998</v>
      </c>
      <c r="C35" s="495">
        <v>-0.1569506592792104</v>
      </c>
      <c r="D35" s="494">
        <v>-150.06675000000007</v>
      </c>
    </row>
    <row r="36" spans="1:4" ht="22.5">
      <c r="A36" s="500" t="s">
        <v>322</v>
      </c>
      <c r="B36" s="554">
        <v>2455.1855399999995</v>
      </c>
      <c r="C36" s="555">
        <v>-0.23497337805720112</v>
      </c>
      <c r="D36" s="494">
        <v>-754.09564000000046</v>
      </c>
    </row>
    <row r="37" spans="1:4">
      <c r="A37" s="500" t="s">
        <v>324</v>
      </c>
      <c r="B37" s="554">
        <v>2476.4719299999997</v>
      </c>
      <c r="C37" s="495">
        <v>0.16751549989271353</v>
      </c>
      <c r="D37" s="494">
        <v>355.32498999999962</v>
      </c>
    </row>
    <row r="38" spans="1:4">
      <c r="A38" s="500" t="s">
        <v>323</v>
      </c>
      <c r="B38" s="554">
        <v>6310.8553200000006</v>
      </c>
      <c r="C38" s="495">
        <v>2.7438451842976275E-2</v>
      </c>
      <c r="D38" s="494">
        <v>168.53574000000026</v>
      </c>
    </row>
    <row r="39" spans="1:4" ht="22.5">
      <c r="A39" s="500" t="s">
        <v>325</v>
      </c>
      <c r="B39" s="554">
        <v>-3834.38339</v>
      </c>
      <c r="C39" s="555">
        <v>-4.6451437608508214E-2</v>
      </c>
      <c r="D39" s="494">
        <v>186.78925000000027</v>
      </c>
    </row>
    <row r="40" spans="1:4">
      <c r="A40" s="500" t="s">
        <v>327</v>
      </c>
      <c r="B40" s="554">
        <v>12707.69227</v>
      </c>
      <c r="C40" s="495">
        <v>-0.25071251061777977</v>
      </c>
      <c r="D40" s="494">
        <v>-4252.0093800000031</v>
      </c>
    </row>
    <row r="41" spans="1:4">
      <c r="A41" s="500" t="s">
        <v>326</v>
      </c>
      <c r="B41" s="554">
        <v>10309.66707</v>
      </c>
      <c r="C41" s="495">
        <v>-0.19773905714041648</v>
      </c>
      <c r="D41" s="494">
        <v>-2541.0982100000001</v>
      </c>
    </row>
    <row r="42" spans="1:4" ht="22.5">
      <c r="A42" s="500" t="s">
        <v>328</v>
      </c>
      <c r="B42" s="554">
        <v>2398.0251999999996</v>
      </c>
      <c r="C42" s="555">
        <v>-0.41638784734941031</v>
      </c>
      <c r="D42" s="494">
        <v>-1710.9111699999999</v>
      </c>
    </row>
    <row r="43" spans="1:4">
      <c r="A43" s="500" t="s">
        <v>331</v>
      </c>
      <c r="B43" s="554">
        <v>141.42702</v>
      </c>
      <c r="C43" s="555">
        <v>-0.68781405501643245</v>
      </c>
      <c r="D43" s="494">
        <v>-311.59471999999994</v>
      </c>
    </row>
    <row r="44" spans="1:4" ht="21.75">
      <c r="A44" s="670" t="s">
        <v>329</v>
      </c>
      <c r="B44" s="671">
        <v>2256.5981799999995</v>
      </c>
      <c r="C44" s="672">
        <v>-0.3827541372321378</v>
      </c>
      <c r="D44" s="666">
        <v>-1399.3164500000003</v>
      </c>
    </row>
    <row r="45" spans="1:4">
      <c r="A45" s="22" t="s">
        <v>330</v>
      </c>
    </row>
    <row r="47" spans="1:4">
      <c r="A47" s="232" t="s">
        <v>1316</v>
      </c>
    </row>
    <row r="48" spans="1:4">
      <c r="A48" s="563" t="s">
        <v>808</v>
      </c>
    </row>
    <row r="49" spans="1:5">
      <c r="B49" s="65" t="s">
        <v>300</v>
      </c>
    </row>
    <row r="50" spans="1:5" ht="22.5">
      <c r="A50" s="1146" t="s">
        <v>304</v>
      </c>
      <c r="B50" s="548" t="s">
        <v>316</v>
      </c>
      <c r="C50" s="233"/>
      <c r="D50" s="1148"/>
      <c r="E50" s="1148"/>
    </row>
    <row r="51" spans="1:5" ht="22.5">
      <c r="A51" s="1147"/>
      <c r="B51" s="549" t="s">
        <v>1490</v>
      </c>
      <c r="C51" s="234"/>
      <c r="D51" s="1148"/>
      <c r="E51" s="1148"/>
    </row>
    <row r="52" spans="1:5">
      <c r="A52" s="556" t="s">
        <v>332</v>
      </c>
      <c r="B52" s="557">
        <v>345795.23327000003</v>
      </c>
      <c r="C52" s="235"/>
      <c r="D52" s="236"/>
      <c r="E52" s="237"/>
    </row>
    <row r="53" spans="1:5" ht="22.5">
      <c r="A53" s="500" t="s">
        <v>333</v>
      </c>
      <c r="B53" s="557">
        <v>41839.612310000004</v>
      </c>
      <c r="C53" s="235"/>
      <c r="D53" s="236"/>
      <c r="E53" s="237"/>
    </row>
    <row r="54" spans="1:5" ht="22.5">
      <c r="A54" s="500" t="s">
        <v>334</v>
      </c>
      <c r="B54" s="557">
        <v>72293.634839999999</v>
      </c>
      <c r="C54" s="235"/>
      <c r="D54" s="236"/>
      <c r="E54" s="237"/>
    </row>
    <row r="55" spans="1:5">
      <c r="A55" s="673" t="s">
        <v>335</v>
      </c>
      <c r="B55" s="674">
        <v>459928.48042000004</v>
      </c>
      <c r="C55" s="238"/>
      <c r="D55" s="239"/>
      <c r="E55" s="240"/>
    </row>
    <row r="56" spans="1:5">
      <c r="A56" s="22" t="s">
        <v>315</v>
      </c>
    </row>
    <row r="57" spans="1:5">
      <c r="A57" s="22"/>
    </row>
    <row r="58" spans="1:5">
      <c r="A58" s="232" t="s">
        <v>809</v>
      </c>
    </row>
    <row r="59" spans="1:5">
      <c r="A59" s="563" t="s">
        <v>810</v>
      </c>
    </row>
    <row r="60" spans="1:5">
      <c r="A60" s="22"/>
      <c r="B60" s="65" t="s">
        <v>300</v>
      </c>
    </row>
    <row r="61" spans="1:5" ht="22.5">
      <c r="A61" s="1146" t="s">
        <v>304</v>
      </c>
      <c r="B61" s="548" t="s">
        <v>301</v>
      </c>
    </row>
    <row r="62" spans="1:5">
      <c r="A62" s="1147"/>
      <c r="B62" s="549">
        <v>44012</v>
      </c>
    </row>
    <row r="63" spans="1:5">
      <c r="A63" s="556" t="s">
        <v>336</v>
      </c>
      <c r="B63" s="557">
        <v>108836.45431</v>
      </c>
    </row>
    <row r="64" spans="1:5" ht="22.5">
      <c r="A64" s="500" t="s">
        <v>333</v>
      </c>
      <c r="B64" s="557">
        <v>41140.199990000001</v>
      </c>
    </row>
    <row r="65" spans="1:5" ht="22.5">
      <c r="A65" s="500" t="s">
        <v>334</v>
      </c>
      <c r="B65" s="557">
        <v>36301.730869999999</v>
      </c>
    </row>
    <row r="66" spans="1:5">
      <c r="A66" s="673" t="s">
        <v>337</v>
      </c>
      <c r="B66" s="674">
        <v>186278.38516999999</v>
      </c>
    </row>
    <row r="67" spans="1:5">
      <c r="A67" s="22" t="s">
        <v>330</v>
      </c>
    </row>
    <row r="69" spans="1:5">
      <c r="A69" s="657" t="s">
        <v>93</v>
      </c>
      <c r="E69" s="35" t="s">
        <v>1438</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66" customWidth="1"/>
    <col min="2" max="2" width="19.42578125" style="866" customWidth="1"/>
    <col min="3" max="16384" width="9.140625" style="866"/>
  </cols>
  <sheetData>
    <row r="1" spans="1:2" ht="12.75">
      <c r="A1" s="151" t="s">
        <v>952</v>
      </c>
    </row>
    <row r="2" spans="1:2">
      <c r="A2" s="564" t="s">
        <v>953</v>
      </c>
    </row>
    <row r="4" spans="1:2">
      <c r="B4" s="65" t="s">
        <v>300</v>
      </c>
    </row>
    <row r="5" spans="1:2" ht="48">
      <c r="A5" s="870" t="s">
        <v>950</v>
      </c>
      <c r="B5" s="870" t="s">
        <v>954</v>
      </c>
    </row>
    <row r="6" spans="1:2">
      <c r="A6" s="869">
        <v>42735</v>
      </c>
      <c r="B6" s="868">
        <v>1203495.0464000001</v>
      </c>
    </row>
    <row r="7" spans="1:2">
      <c r="A7" s="869">
        <v>42825</v>
      </c>
      <c r="B7" s="868">
        <v>1146319.70306</v>
      </c>
    </row>
    <row r="8" spans="1:2">
      <c r="A8" s="869">
        <v>42916</v>
      </c>
      <c r="B8" s="868">
        <v>877228.42964999995</v>
      </c>
    </row>
    <row r="9" spans="1:2">
      <c r="A9" s="869">
        <v>43008</v>
      </c>
      <c r="B9" s="868">
        <v>894151.84952999989</v>
      </c>
    </row>
    <row r="10" spans="1:2">
      <c r="A10" s="869">
        <v>43100</v>
      </c>
      <c r="B10" s="868">
        <v>1107262.56757</v>
      </c>
    </row>
    <row r="11" spans="1:2">
      <c r="A11" s="869">
        <v>43190</v>
      </c>
      <c r="B11" s="868">
        <v>900884.15221000009</v>
      </c>
    </row>
    <row r="12" spans="1:2">
      <c r="A12" s="869">
        <v>43281</v>
      </c>
      <c r="B12" s="868">
        <v>848211.15226999996</v>
      </c>
    </row>
    <row r="13" spans="1:2">
      <c r="A13" s="869">
        <v>43373</v>
      </c>
      <c r="B13" s="868">
        <v>810938.32378999994</v>
      </c>
    </row>
    <row r="14" spans="1:2">
      <c r="A14" s="869">
        <v>43465</v>
      </c>
      <c r="B14" s="868">
        <v>1130869.9720300001</v>
      </c>
    </row>
    <row r="15" spans="1:2">
      <c r="A15" s="869">
        <v>43555</v>
      </c>
      <c r="B15" s="868">
        <v>1115130.94731</v>
      </c>
    </row>
    <row r="16" spans="1:2">
      <c r="A16" s="869" t="s">
        <v>966</v>
      </c>
      <c r="B16" s="868">
        <v>963335.01599999995</v>
      </c>
    </row>
    <row r="17" spans="1:2">
      <c r="A17" s="869">
        <v>43738</v>
      </c>
      <c r="B17" s="868">
        <v>1183278.73</v>
      </c>
    </row>
    <row r="18" spans="1:2">
      <c r="A18" s="869">
        <v>43830</v>
      </c>
      <c r="B18" s="868">
        <v>1269940.3296900003</v>
      </c>
    </row>
    <row r="19" spans="1:2">
      <c r="A19" s="869">
        <v>43921</v>
      </c>
      <c r="B19" s="868">
        <v>1261623.8706100001</v>
      </c>
    </row>
    <row r="20" spans="1:2">
      <c r="A20" s="869">
        <v>44012</v>
      </c>
      <c r="B20" s="868">
        <v>1536281.7394600003</v>
      </c>
    </row>
    <row r="21" spans="1:2">
      <c r="A21" s="22" t="s">
        <v>951</v>
      </c>
      <c r="B21" s="898"/>
    </row>
    <row r="60" spans="8:8">
      <c r="H60" s="35" t="s">
        <v>1439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3"/>
  <sheetViews>
    <sheetView showGridLines="0" zoomScaleNormal="100" workbookViewId="0"/>
  </sheetViews>
  <sheetFormatPr defaultRowHeight="15"/>
  <cols>
    <col min="1" max="1" width="56.42578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4" t="s">
        <v>828</v>
      </c>
      <c r="D1" s="141" t="str">
        <f>Naslovnica!A20</f>
        <v>Kolovoz 2020.</v>
      </c>
    </row>
    <row r="2" spans="1:13" ht="12.75" customHeight="1">
      <c r="A2" s="593" t="s">
        <v>829</v>
      </c>
      <c r="D2" s="569" t="str">
        <f>Naslovnica!A24</f>
        <v>August 2020</v>
      </c>
    </row>
    <row r="3" spans="1:13" ht="12.75" customHeight="1"/>
    <row r="4" spans="1:13" ht="12.75" customHeight="1">
      <c r="D4" s="65" t="s">
        <v>376</v>
      </c>
      <c r="E4" s="312"/>
      <c r="F4" s="312"/>
      <c r="G4" s="312"/>
      <c r="J4" s="312"/>
      <c r="K4" s="312"/>
      <c r="L4" s="312"/>
      <c r="M4" s="312"/>
    </row>
    <row r="5" spans="1:13" ht="31.5" customHeight="1">
      <c r="A5" s="829"/>
      <c r="B5" s="830" t="str">
        <f>D1</f>
        <v>Kolovoz 2020.</v>
      </c>
      <c r="C5" s="831" t="s">
        <v>724</v>
      </c>
      <c r="D5" s="831" t="s">
        <v>18</v>
      </c>
      <c r="E5" s="310"/>
      <c r="F5" s="311"/>
      <c r="G5" s="311"/>
      <c r="H5" s="310"/>
      <c r="I5" s="310"/>
      <c r="J5" s="310"/>
      <c r="K5" s="1037"/>
      <c r="L5" s="1037"/>
      <c r="M5" s="1037"/>
    </row>
    <row r="6" spans="1:13" s="273" customFormat="1" ht="24">
      <c r="A6" s="829"/>
      <c r="B6" s="832" t="str">
        <f>D2</f>
        <v>August 2020</v>
      </c>
      <c r="C6" s="832" t="s">
        <v>46</v>
      </c>
      <c r="D6" s="850" t="s">
        <v>292</v>
      </c>
      <c r="E6" s="310"/>
      <c r="F6" s="311"/>
      <c r="G6" s="311"/>
      <c r="H6" s="310"/>
      <c r="I6" s="310"/>
      <c r="J6" s="310"/>
      <c r="K6" s="1037"/>
      <c r="L6" s="1037"/>
      <c r="M6" s="1037"/>
    </row>
    <row r="7" spans="1:13" ht="24">
      <c r="A7" s="833" t="s">
        <v>886</v>
      </c>
      <c r="B7" s="834">
        <v>35438.069129999261</v>
      </c>
      <c r="C7" s="834">
        <v>-25411.046850000042</v>
      </c>
      <c r="D7" s="834"/>
      <c r="E7" s="304"/>
      <c r="F7" s="311"/>
      <c r="G7" s="814"/>
      <c r="H7" s="304"/>
      <c r="I7" s="304"/>
      <c r="J7" s="304"/>
      <c r="K7" s="1037"/>
      <c r="L7" s="1037"/>
      <c r="M7" s="1037"/>
    </row>
    <row r="8" spans="1:13" s="273" customFormat="1">
      <c r="A8" s="835" t="s">
        <v>1322</v>
      </c>
      <c r="B8" s="836"/>
      <c r="C8" s="836"/>
      <c r="D8" s="836"/>
      <c r="E8" s="304"/>
      <c r="F8" s="304"/>
      <c r="G8" s="304"/>
      <c r="H8" s="304"/>
      <c r="I8" s="304"/>
      <c r="J8" s="304"/>
      <c r="K8" s="304"/>
      <c r="L8" s="304"/>
      <c r="M8" s="304"/>
    </row>
    <row r="9" spans="1:13" s="273" customFormat="1">
      <c r="A9" s="837" t="s">
        <v>887</v>
      </c>
      <c r="B9" s="834">
        <v>621703.17115000007</v>
      </c>
      <c r="C9" s="834">
        <v>-127399.52265000006</v>
      </c>
      <c r="D9" s="834">
        <v>4461389.5788700003</v>
      </c>
      <c r="E9" s="304"/>
      <c r="F9" s="304"/>
      <c r="G9" s="304"/>
      <c r="H9" s="304"/>
      <c r="I9" s="304"/>
      <c r="J9" s="304"/>
      <c r="K9" s="304"/>
      <c r="L9" s="304"/>
      <c r="M9" s="304"/>
    </row>
    <row r="10" spans="1:13" s="273" customFormat="1">
      <c r="A10" s="837" t="s">
        <v>888</v>
      </c>
      <c r="B10" s="834">
        <v>339263.11709999997</v>
      </c>
      <c r="C10" s="834">
        <v>15032.60745000001</v>
      </c>
      <c r="D10" s="834">
        <v>2528030.8202599999</v>
      </c>
      <c r="E10" s="304"/>
      <c r="F10" s="304"/>
      <c r="G10" s="304"/>
      <c r="H10" s="304"/>
      <c r="I10" s="304"/>
      <c r="J10" s="304"/>
      <c r="K10" s="304"/>
      <c r="L10" s="304"/>
      <c r="M10" s="304"/>
    </row>
    <row r="11" spans="1:13" s="273" customFormat="1" ht="24">
      <c r="A11" s="838" t="s">
        <v>889</v>
      </c>
      <c r="B11" s="834">
        <v>29284.90654</v>
      </c>
      <c r="C11" s="834">
        <v>6844.835030000002</v>
      </c>
      <c r="D11" s="834">
        <v>157912.49846</v>
      </c>
      <c r="E11" s="304"/>
      <c r="F11" s="304"/>
      <c r="G11" s="304"/>
      <c r="H11" s="304"/>
      <c r="I11" s="304"/>
      <c r="J11" s="304"/>
      <c r="K11" s="304"/>
      <c r="L11" s="304"/>
      <c r="M11" s="304"/>
    </row>
    <row r="12" spans="1:13" s="273" customFormat="1">
      <c r="A12" s="837" t="s">
        <v>890</v>
      </c>
      <c r="B12" s="834">
        <v>617.42628999999999</v>
      </c>
      <c r="C12" s="834">
        <v>-112.68166999999994</v>
      </c>
      <c r="D12" s="834">
        <v>7088.8325900000009</v>
      </c>
      <c r="E12" s="304"/>
      <c r="F12" s="304"/>
      <c r="G12" s="304"/>
      <c r="H12" s="304"/>
      <c r="I12" s="304"/>
      <c r="J12" s="304"/>
      <c r="K12" s="304"/>
      <c r="L12" s="304"/>
      <c r="M12" s="304"/>
    </row>
    <row r="13" spans="1:13" s="273" customFormat="1">
      <c r="A13" s="838" t="s">
        <v>891</v>
      </c>
      <c r="B13" s="834">
        <v>2441.0374400000001</v>
      </c>
      <c r="C13" s="834">
        <v>-180.29950000000008</v>
      </c>
      <c r="D13" s="834">
        <v>10946.39668</v>
      </c>
      <c r="E13" s="304"/>
      <c r="F13" s="304"/>
      <c r="G13" s="304"/>
      <c r="H13" s="304"/>
      <c r="I13" s="304"/>
      <c r="J13" s="304"/>
      <c r="K13" s="304"/>
      <c r="L13" s="304"/>
      <c r="M13" s="304"/>
    </row>
    <row r="14" spans="1:13" s="273" customFormat="1" ht="24">
      <c r="A14" s="838" t="s">
        <v>1570</v>
      </c>
      <c r="B14" s="834">
        <v>0</v>
      </c>
      <c r="C14" s="834">
        <v>0</v>
      </c>
      <c r="D14" s="834">
        <v>57585.662579999997</v>
      </c>
      <c r="E14" s="1009"/>
      <c r="F14" s="1009"/>
      <c r="G14" s="1009"/>
      <c r="H14" s="1009"/>
      <c r="I14" s="1009"/>
      <c r="J14" s="1009"/>
      <c r="K14" s="1009"/>
      <c r="L14" s="1009"/>
      <c r="M14" s="1009"/>
    </row>
    <row r="15" spans="1:13" s="273" customFormat="1">
      <c r="A15" s="839" t="s">
        <v>892</v>
      </c>
      <c r="B15" s="840">
        <v>993309.65851999994</v>
      </c>
      <c r="C15" s="840">
        <v>-105815.06134000004</v>
      </c>
      <c r="D15" s="840">
        <v>7222953.7894400004</v>
      </c>
      <c r="E15" s="304"/>
      <c r="F15" s="304"/>
      <c r="G15" s="304"/>
      <c r="H15" s="304"/>
      <c r="I15" s="304"/>
      <c r="J15" s="304"/>
      <c r="K15" s="304"/>
      <c r="L15" s="304"/>
      <c r="M15" s="304"/>
    </row>
    <row r="16" spans="1:13" s="273" customFormat="1">
      <c r="A16" s="835" t="s">
        <v>893</v>
      </c>
      <c r="B16" s="834"/>
      <c r="C16" s="834"/>
      <c r="D16" s="834"/>
      <c r="E16" s="304"/>
      <c r="F16" s="304"/>
      <c r="G16" s="304"/>
      <c r="H16" s="304"/>
      <c r="I16" s="304"/>
      <c r="J16" s="304"/>
      <c r="K16" s="304"/>
      <c r="L16" s="304"/>
      <c r="M16" s="304"/>
    </row>
    <row r="17" spans="1:14" s="273" customFormat="1">
      <c r="A17" s="837" t="s">
        <v>894</v>
      </c>
      <c r="B17" s="834">
        <v>3064.08941</v>
      </c>
      <c r="C17" s="834">
        <v>-537.30324999999993</v>
      </c>
      <c r="D17" s="834">
        <v>22147.223679999999</v>
      </c>
      <c r="E17" s="304"/>
      <c r="F17" s="304"/>
      <c r="G17" s="304"/>
      <c r="H17" s="304"/>
      <c r="I17" s="304"/>
      <c r="J17" s="304"/>
      <c r="K17" s="304"/>
      <c r="L17" s="304"/>
      <c r="M17" s="304"/>
    </row>
    <row r="18" spans="1:14" s="273" customFormat="1">
      <c r="A18" s="841" t="s">
        <v>895</v>
      </c>
      <c r="B18" s="834">
        <v>3064.0681800000002</v>
      </c>
      <c r="C18" s="834">
        <v>-537.27129999999988</v>
      </c>
      <c r="D18" s="834">
        <v>22146.955719999998</v>
      </c>
      <c r="E18" s="304"/>
      <c r="F18" s="304"/>
      <c r="G18" s="304"/>
      <c r="H18" s="304"/>
      <c r="I18" s="304"/>
      <c r="J18" s="304"/>
      <c r="K18" s="304"/>
      <c r="L18" s="304"/>
      <c r="M18" s="304"/>
    </row>
    <row r="19" spans="1:14" s="273" customFormat="1">
      <c r="A19" s="841" t="s">
        <v>896</v>
      </c>
      <c r="B19" s="842">
        <v>2.1229999999999999E-2</v>
      </c>
      <c r="C19" s="842">
        <v>-3.1949999999999999E-2</v>
      </c>
      <c r="D19" s="834">
        <v>0.26795999999999998</v>
      </c>
      <c r="E19" s="304"/>
      <c r="F19" s="304"/>
      <c r="G19" s="304"/>
      <c r="H19" s="304"/>
      <c r="I19" s="304"/>
      <c r="J19" s="304"/>
      <c r="K19" s="304"/>
      <c r="L19" s="304"/>
      <c r="M19" s="304"/>
    </row>
    <row r="20" spans="1:14" s="273" customFormat="1">
      <c r="A20" s="837" t="s">
        <v>897</v>
      </c>
      <c r="B20" s="834">
        <v>782216.62045000005</v>
      </c>
      <c r="C20" s="834">
        <v>-100914.64249</v>
      </c>
      <c r="D20" s="834">
        <v>6041020.2341500008</v>
      </c>
      <c r="E20" s="304"/>
      <c r="F20" s="304"/>
      <c r="G20" s="304"/>
      <c r="H20" s="304"/>
      <c r="I20" s="304"/>
      <c r="J20" s="304"/>
      <c r="K20" s="304"/>
      <c r="L20" s="304"/>
      <c r="M20" s="304"/>
    </row>
    <row r="21" spans="1:14" s="273" customFormat="1">
      <c r="A21" s="841" t="s">
        <v>898</v>
      </c>
      <c r="B21" s="834">
        <v>609732.42558000004</v>
      </c>
      <c r="C21" s="834">
        <v>-106910.27653999999</v>
      </c>
      <c r="D21" s="834">
        <v>4407179.4644600004</v>
      </c>
      <c r="E21" s="304"/>
      <c r="F21" s="304"/>
      <c r="G21" s="304"/>
      <c r="H21" s="304"/>
      <c r="I21" s="304"/>
      <c r="J21" s="304"/>
      <c r="K21" s="304"/>
      <c r="L21" s="304"/>
      <c r="M21" s="304"/>
    </row>
    <row r="22" spans="1:14" s="273" customFormat="1">
      <c r="A22" s="841" t="s">
        <v>899</v>
      </c>
      <c r="B22" s="834">
        <v>172484.19487000001</v>
      </c>
      <c r="C22" s="834">
        <v>5995.6340500000224</v>
      </c>
      <c r="D22" s="834">
        <v>1576255.10711</v>
      </c>
      <c r="E22" s="304"/>
      <c r="F22" s="304"/>
      <c r="G22" s="304"/>
      <c r="H22" s="304"/>
      <c r="I22" s="304"/>
      <c r="J22" s="304"/>
      <c r="K22" s="304"/>
      <c r="L22" s="304"/>
      <c r="M22" s="304"/>
    </row>
    <row r="23" spans="1:14" s="273" customFormat="1" ht="36">
      <c r="A23" s="1010" t="s">
        <v>1571</v>
      </c>
      <c r="B23" s="834">
        <v>0</v>
      </c>
      <c r="C23" s="834">
        <v>0</v>
      </c>
      <c r="D23" s="834">
        <v>57585.662579999997</v>
      </c>
      <c r="E23" s="1009"/>
      <c r="F23" s="1009"/>
      <c r="G23" s="1009"/>
      <c r="H23" s="1009"/>
      <c r="I23" s="1009"/>
      <c r="J23" s="1009"/>
      <c r="K23" s="1009"/>
      <c r="L23" s="1009"/>
      <c r="M23" s="1009"/>
    </row>
    <row r="24" spans="1:14" s="273" customFormat="1" ht="24">
      <c r="A24" s="838" t="s">
        <v>900</v>
      </c>
      <c r="B24" s="834">
        <v>46074.070749999999</v>
      </c>
      <c r="C24" s="834">
        <v>6559.8173099999985</v>
      </c>
      <c r="D24" s="834">
        <v>217300.80739999999</v>
      </c>
      <c r="E24" s="304"/>
      <c r="F24" s="304"/>
      <c r="G24" s="304"/>
      <c r="H24" s="304"/>
      <c r="I24" s="304"/>
      <c r="J24" s="304"/>
      <c r="K24" s="304"/>
      <c r="L24" s="304"/>
      <c r="M24" s="304"/>
    </row>
    <row r="25" spans="1:14" s="273" customFormat="1">
      <c r="A25" s="838" t="s">
        <v>901</v>
      </c>
      <c r="B25" s="834">
        <v>151194.49450999999</v>
      </c>
      <c r="C25" s="834">
        <v>-40918.43802999999</v>
      </c>
      <c r="D25" s="834">
        <v>904320.11681999988</v>
      </c>
      <c r="E25" s="304"/>
      <c r="F25" s="304"/>
      <c r="G25" s="304"/>
      <c r="H25" s="304"/>
      <c r="I25" s="304"/>
      <c r="J25" s="304"/>
      <c r="K25" s="304"/>
      <c r="L25" s="304"/>
      <c r="M25" s="304"/>
    </row>
    <row r="26" spans="1:14" s="273" customFormat="1">
      <c r="A26" s="837" t="s">
        <v>902</v>
      </c>
      <c r="B26" s="834">
        <v>2441.0374400000001</v>
      </c>
      <c r="C26" s="834">
        <v>-180.29950000000008</v>
      </c>
      <c r="D26" s="834">
        <v>10946.39668</v>
      </c>
      <c r="E26" s="304"/>
      <c r="F26" s="304"/>
      <c r="G26" s="304"/>
      <c r="H26" s="304"/>
      <c r="I26" s="304"/>
      <c r="J26" s="304"/>
      <c r="K26" s="304"/>
      <c r="L26" s="304"/>
      <c r="M26" s="304"/>
    </row>
    <row r="27" spans="1:14" s="273" customFormat="1" ht="30.75" customHeight="1">
      <c r="A27" s="838" t="s">
        <v>903</v>
      </c>
      <c r="B27" s="834">
        <v>2167.08293</v>
      </c>
      <c r="C27" s="834">
        <v>-1387.5052600000545</v>
      </c>
      <c r="D27" s="834">
        <v>12774.201980000054</v>
      </c>
      <c r="E27" s="304"/>
      <c r="F27" s="304"/>
      <c r="G27" s="304"/>
      <c r="H27" s="304"/>
      <c r="I27" s="304"/>
      <c r="J27" s="304"/>
      <c r="K27" s="304"/>
      <c r="L27" s="304"/>
      <c r="M27" s="304"/>
    </row>
    <row r="28" spans="1:14">
      <c r="A28" s="839" t="s">
        <v>904</v>
      </c>
      <c r="B28" s="840">
        <v>987157.39549000002</v>
      </c>
      <c r="C28" s="840">
        <v>-137378.37122000009</v>
      </c>
      <c r="D28" s="840">
        <v>7208508.9807100007</v>
      </c>
      <c r="E28" s="305"/>
      <c r="F28" s="305"/>
      <c r="G28" s="305"/>
      <c r="H28" s="305"/>
      <c r="I28" s="305"/>
      <c r="J28" s="305"/>
      <c r="K28" s="306"/>
      <c r="L28" s="305"/>
      <c r="M28" s="305"/>
      <c r="N28" s="53"/>
    </row>
    <row r="29" spans="1:14">
      <c r="A29" s="375" t="s">
        <v>1321</v>
      </c>
      <c r="B29" s="834">
        <v>41590.332159999176</v>
      </c>
      <c r="C29" s="834">
        <v>6152.2630299999146</v>
      </c>
      <c r="D29" s="834"/>
      <c r="E29" s="305"/>
      <c r="F29" s="305"/>
      <c r="G29" s="305"/>
      <c r="H29" s="305"/>
      <c r="I29" s="305"/>
      <c r="J29" s="305"/>
      <c r="K29" s="306"/>
      <c r="L29" s="305"/>
      <c r="M29" s="305"/>
      <c r="N29" s="53"/>
    </row>
    <row r="30" spans="1:14" ht="12.75" customHeight="1">
      <c r="A30" s="13" t="s">
        <v>678</v>
      </c>
      <c r="B30" s="933"/>
      <c r="C30" s="946"/>
    </row>
    <row r="31" spans="1:14" s="273" customFormat="1" ht="12.75" customHeight="1">
      <c r="A31" s="48"/>
      <c r="B31" s="933"/>
      <c r="C31" s="933"/>
    </row>
    <row r="32" spans="1:14" ht="12.75" customHeight="1">
      <c r="A32" s="943"/>
    </row>
    <row r="33" spans="1:14" ht="12.75" customHeight="1">
      <c r="D33" s="8" t="str">
        <f>Naslovnica!A20</f>
        <v>Kolovoz 2020.</v>
      </c>
    </row>
    <row r="34" spans="1:14" ht="12.75" customHeight="1">
      <c r="A34" s="355" t="s">
        <v>739</v>
      </c>
      <c r="B34" s="314"/>
      <c r="C34" s="314"/>
      <c r="D34" s="569" t="str">
        <f>Naslovnica!A24</f>
        <v>August 2020</v>
      </c>
      <c r="E34" s="273"/>
      <c r="G34" s="273"/>
      <c r="H34" s="273"/>
      <c r="I34" s="273"/>
    </row>
    <row r="35" spans="1:14" ht="12.75" customHeight="1">
      <c r="A35" s="593" t="s">
        <v>872</v>
      </c>
      <c r="B35" s="314"/>
      <c r="C35" s="314"/>
      <c r="D35" s="65" t="s">
        <v>677</v>
      </c>
      <c r="E35" s="273"/>
      <c r="F35" s="273"/>
      <c r="G35" s="273"/>
      <c r="H35" s="273"/>
      <c r="I35" s="273"/>
    </row>
    <row r="36" spans="1:14" ht="28.5" customHeight="1">
      <c r="A36" s="725"/>
      <c r="B36" s="830" t="str">
        <f>$D$1</f>
        <v>Kolovoz 2020.</v>
      </c>
      <c r="C36" s="831" t="str">
        <f>$C$5</f>
        <v>Promjena u odnosu na prethodni mjesec</v>
      </c>
      <c r="D36" s="831" t="s">
        <v>18</v>
      </c>
      <c r="E36" s="273"/>
      <c r="F36" s="273"/>
      <c r="G36" s="273"/>
      <c r="H36" s="273"/>
      <c r="I36" s="273"/>
      <c r="J36" s="312"/>
      <c r="K36" s="312"/>
      <c r="L36" s="312"/>
      <c r="M36" s="312"/>
    </row>
    <row r="37" spans="1:14" s="273" customFormat="1" ht="24">
      <c r="A37" s="725"/>
      <c r="B37" s="832" t="str">
        <f>D2</f>
        <v>August 2020</v>
      </c>
      <c r="C37" s="832" t="s">
        <v>46</v>
      </c>
      <c r="D37" s="850" t="s">
        <v>292</v>
      </c>
      <c r="J37" s="312"/>
      <c r="K37" s="312"/>
      <c r="L37" s="312"/>
      <c r="M37" s="312"/>
    </row>
    <row r="38" spans="1:14" ht="25.5">
      <c r="A38" s="826" t="s">
        <v>871</v>
      </c>
      <c r="B38" s="351">
        <v>333258.63899000006</v>
      </c>
      <c r="C38" s="351">
        <v>17117.299650000059</v>
      </c>
      <c r="D38" s="351"/>
      <c r="E38" s="310"/>
      <c r="F38" s="310"/>
      <c r="G38" s="310"/>
      <c r="H38" s="310"/>
      <c r="I38" s="311"/>
      <c r="J38" s="1037"/>
      <c r="K38" s="1037"/>
      <c r="L38" s="1039"/>
      <c r="M38" s="1037"/>
    </row>
    <row r="39" spans="1:14" ht="14.25" customHeight="1">
      <c r="A39" s="353" t="s">
        <v>863</v>
      </c>
      <c r="B39" s="351"/>
      <c r="C39" s="351"/>
      <c r="D39" s="351"/>
      <c r="E39" s="304"/>
      <c r="F39" s="304"/>
      <c r="G39" s="304"/>
      <c r="H39" s="304"/>
      <c r="I39" s="313"/>
      <c r="J39" s="1038"/>
      <c r="K39" s="1037"/>
      <c r="L39" s="1038"/>
      <c r="M39" s="1038"/>
    </row>
    <row r="40" spans="1:14">
      <c r="A40" s="354" t="s">
        <v>864</v>
      </c>
      <c r="B40" s="351">
        <v>45330.266280000003</v>
      </c>
      <c r="C40" s="351">
        <v>6318.293819999999</v>
      </c>
      <c r="D40" s="351">
        <v>213527.78556000002</v>
      </c>
      <c r="E40" s="308"/>
      <c r="F40" s="308"/>
      <c r="G40" s="308"/>
      <c r="H40" s="308"/>
      <c r="I40" s="308"/>
      <c r="J40" s="308"/>
      <c r="K40" s="308"/>
      <c r="L40" s="308"/>
      <c r="M40" s="308"/>
      <c r="N40" s="53"/>
    </row>
    <row r="41" spans="1:14" ht="26.25" customHeight="1">
      <c r="A41" s="354" t="s">
        <v>865</v>
      </c>
      <c r="B41" s="351">
        <v>743.80446999999992</v>
      </c>
      <c r="C41" s="351">
        <v>241.52348999999992</v>
      </c>
      <c r="D41" s="351">
        <v>3773.0218400000003</v>
      </c>
      <c r="E41" s="308"/>
      <c r="F41" s="308"/>
      <c r="G41" s="308"/>
      <c r="H41" s="308"/>
      <c r="I41" s="308"/>
      <c r="J41" s="308"/>
      <c r="K41" s="308"/>
      <c r="L41" s="308"/>
      <c r="M41" s="308"/>
      <c r="N41" s="53"/>
    </row>
    <row r="42" spans="1:14" s="273" customFormat="1" ht="25.5">
      <c r="A42" s="354" t="s">
        <v>866</v>
      </c>
      <c r="B42" s="351">
        <v>29.055700000000002</v>
      </c>
      <c r="C42" s="351">
        <v>-14.062019999999997</v>
      </c>
      <c r="D42" s="351">
        <v>341.52696000000003</v>
      </c>
      <c r="E42" s="308"/>
      <c r="F42" s="308"/>
      <c r="G42" s="308"/>
      <c r="H42" s="308"/>
      <c r="I42" s="308"/>
      <c r="J42" s="308"/>
      <c r="K42" s="308"/>
      <c r="L42" s="308"/>
      <c r="M42" s="308"/>
      <c r="N42" s="53"/>
    </row>
    <row r="43" spans="1:14" s="273" customFormat="1">
      <c r="A43" s="727" t="s">
        <v>867</v>
      </c>
      <c r="B43" s="726">
        <v>46103.126450000003</v>
      </c>
      <c r="C43" s="726">
        <v>6545.7552899999937</v>
      </c>
      <c r="D43" s="726">
        <v>217642.33436000001</v>
      </c>
      <c r="E43" s="308"/>
      <c r="F43" s="308"/>
      <c r="G43" s="308"/>
      <c r="H43" s="308"/>
      <c r="I43" s="308"/>
      <c r="J43" s="308"/>
      <c r="K43" s="308"/>
      <c r="L43" s="308"/>
      <c r="M43" s="308"/>
      <c r="N43" s="53"/>
    </row>
    <row r="44" spans="1:14" s="273" customFormat="1">
      <c r="A44" s="353" t="s">
        <v>868</v>
      </c>
      <c r="B44" s="351"/>
      <c r="C44" s="351"/>
      <c r="D44" s="351"/>
      <c r="E44" s="308"/>
      <c r="F44" s="308"/>
      <c r="G44" s="308"/>
      <c r="H44" s="308"/>
      <c r="I44" s="308"/>
      <c r="J44" s="308"/>
      <c r="K44" s="308"/>
      <c r="L44" s="308"/>
      <c r="M44" s="308"/>
      <c r="N44" s="53"/>
    </row>
    <row r="45" spans="1:14" ht="25.5">
      <c r="A45" s="354" t="s">
        <v>869</v>
      </c>
      <c r="B45" s="351">
        <v>29255.850839999999</v>
      </c>
      <c r="C45" s="351">
        <v>6858.8970499999996</v>
      </c>
      <c r="D45" s="351">
        <v>157570.97149999999</v>
      </c>
      <c r="E45" s="307"/>
      <c r="F45" s="307"/>
      <c r="G45" s="307"/>
      <c r="H45" s="307"/>
      <c r="I45" s="307"/>
      <c r="J45" s="307"/>
      <c r="K45" s="307"/>
      <c r="L45" s="307"/>
      <c r="M45" s="307"/>
      <c r="N45" s="53"/>
    </row>
    <row r="46" spans="1:14" ht="25.5">
      <c r="A46" s="354" t="s">
        <v>870</v>
      </c>
      <c r="B46" s="351">
        <v>29.055700000000002</v>
      </c>
      <c r="C46" s="351">
        <v>-14.062019999999997</v>
      </c>
      <c r="D46" s="351">
        <v>341.52696000000003</v>
      </c>
      <c r="E46" s="308"/>
      <c r="F46" s="308"/>
      <c r="G46" s="308"/>
      <c r="H46" s="308"/>
      <c r="I46" s="308"/>
      <c r="J46" s="308"/>
      <c r="K46" s="308"/>
      <c r="L46" s="308"/>
      <c r="M46" s="308"/>
      <c r="N46" s="44"/>
    </row>
    <row r="47" spans="1:14">
      <c r="A47" s="727" t="s">
        <v>867</v>
      </c>
      <c r="B47" s="726">
        <v>29284.90654</v>
      </c>
      <c r="C47" s="726">
        <v>6844.835030000002</v>
      </c>
      <c r="D47" s="726">
        <v>157912.49845999997</v>
      </c>
      <c r="E47" s="307"/>
      <c r="F47" s="307"/>
      <c r="G47" s="307"/>
      <c r="H47" s="307"/>
      <c r="I47" s="307"/>
      <c r="J47" s="307"/>
      <c r="K47" s="307"/>
      <c r="L47" s="307"/>
      <c r="M47" s="307"/>
    </row>
    <row r="48" spans="1:14">
      <c r="A48" s="350" t="s">
        <v>862</v>
      </c>
      <c r="B48" s="351">
        <v>350076.85890000005</v>
      </c>
      <c r="C48" s="351">
        <v>16818.219909999985</v>
      </c>
      <c r="D48" s="351"/>
      <c r="E48" s="309"/>
      <c r="F48" s="309"/>
      <c r="G48" s="309"/>
      <c r="H48" s="309"/>
      <c r="I48" s="309"/>
      <c r="J48" s="309"/>
      <c r="K48" s="309"/>
      <c r="L48" s="309"/>
      <c r="M48" s="309"/>
    </row>
    <row r="49" spans="1:4" ht="12.75" customHeight="1">
      <c r="A49" s="13" t="s">
        <v>678</v>
      </c>
    </row>
    <row r="50" spans="1:4" ht="12.75" customHeight="1"/>
    <row r="51" spans="1:4" ht="12.75" customHeight="1">
      <c r="A51" s="656" t="s">
        <v>93</v>
      </c>
    </row>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905</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sheetData>
  <mergeCells count="7">
    <mergeCell ref="J38:J39"/>
    <mergeCell ref="M5:M7"/>
    <mergeCell ref="K5:K7"/>
    <mergeCell ref="L5:L7"/>
    <mergeCell ref="K38:K39"/>
    <mergeCell ref="L38:L39"/>
    <mergeCell ref="M38:M39"/>
  </mergeCells>
  <hyperlinks>
    <hyperlink ref="A51"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4" t="s">
        <v>740</v>
      </c>
      <c r="E1" s="141" t="str">
        <f>Naslovnica!A20</f>
        <v>Kolovoz 2020.</v>
      </c>
    </row>
    <row r="2" spans="1:7" ht="12.75" customHeight="1">
      <c r="A2" s="593" t="s">
        <v>1323</v>
      </c>
      <c r="E2" s="569" t="str">
        <f>Naslovnica!A24</f>
        <v>August 2020</v>
      </c>
    </row>
    <row r="3" spans="1:7">
      <c r="A3" s="315"/>
      <c r="B3" s="310"/>
      <c r="C3" s="310"/>
      <c r="D3" s="65" t="s">
        <v>634</v>
      </c>
      <c r="F3" s="310"/>
      <c r="G3" s="316"/>
    </row>
    <row r="4" spans="1:7" ht="48.75" customHeight="1">
      <c r="A4" s="1040" t="s">
        <v>666</v>
      </c>
      <c r="B4" s="1042" t="s">
        <v>1324</v>
      </c>
      <c r="C4" s="1042"/>
      <c r="D4" s="1042"/>
      <c r="E4" s="828"/>
      <c r="F4" s="315"/>
      <c r="G4" s="315"/>
    </row>
    <row r="5" spans="1:7" ht="60">
      <c r="A5" s="1040"/>
      <c r="B5" s="728" t="s">
        <v>667</v>
      </c>
      <c r="C5" s="728" t="s">
        <v>668</v>
      </c>
      <c r="D5" s="728" t="s">
        <v>669</v>
      </c>
      <c r="E5" s="317"/>
      <c r="F5" s="317"/>
    </row>
    <row r="6" spans="1:7" ht="12.75" customHeight="1">
      <c r="A6" s="358" t="s">
        <v>134</v>
      </c>
      <c r="B6" s="359">
        <v>3538.3576400000002</v>
      </c>
      <c r="C6" s="359">
        <v>23748.860270000001</v>
      </c>
      <c r="D6" s="359">
        <v>113166.99973999998</v>
      </c>
      <c r="E6" s="318"/>
      <c r="F6" s="318"/>
      <c r="G6" s="53"/>
    </row>
    <row r="7" spans="1:7" ht="12.75" customHeight="1">
      <c r="A7" s="360" t="s">
        <v>135</v>
      </c>
      <c r="B7" s="359">
        <v>209141.20183000001</v>
      </c>
      <c r="C7" s="359">
        <v>1521136.36252</v>
      </c>
      <c r="D7" s="359">
        <v>32124991.433549989</v>
      </c>
      <c r="E7" s="318"/>
      <c r="F7" s="318"/>
      <c r="G7" s="53"/>
    </row>
    <row r="8" spans="1:7" ht="12.75" customHeight="1">
      <c r="A8" s="360" t="s">
        <v>136</v>
      </c>
      <c r="B8" s="359">
        <v>9222.4372299999995</v>
      </c>
      <c r="C8" s="359">
        <v>66053.450389999998</v>
      </c>
      <c r="D8" s="359">
        <v>391481.97095000005</v>
      </c>
      <c r="E8" s="318"/>
      <c r="F8" s="318"/>
      <c r="G8" s="53"/>
    </row>
    <row r="9" spans="1:7" ht="12.75" customHeight="1">
      <c r="A9" s="729" t="s">
        <v>283</v>
      </c>
      <c r="B9" s="730">
        <v>221901.99670000002</v>
      </c>
      <c r="C9" s="730">
        <v>1610938.6731799999</v>
      </c>
      <c r="D9" s="730">
        <v>32629640.40423999</v>
      </c>
      <c r="E9" s="319"/>
      <c r="F9" s="319"/>
      <c r="G9" s="53"/>
    </row>
    <row r="10" spans="1:7" ht="12.75" customHeight="1">
      <c r="A10" s="360" t="s">
        <v>137</v>
      </c>
      <c r="B10" s="359">
        <v>3341.3812900000003</v>
      </c>
      <c r="C10" s="359">
        <v>22769.44872</v>
      </c>
      <c r="D10" s="359">
        <v>55084.294339999986</v>
      </c>
      <c r="E10" s="318"/>
      <c r="F10" s="318"/>
      <c r="G10" s="53"/>
    </row>
    <row r="11" spans="1:7" ht="12.75" customHeight="1">
      <c r="A11" s="360" t="s">
        <v>138</v>
      </c>
      <c r="B11" s="359">
        <v>88604.69862000001</v>
      </c>
      <c r="C11" s="359">
        <v>638840.3534100001</v>
      </c>
      <c r="D11" s="359">
        <v>11078201.598829996</v>
      </c>
      <c r="E11" s="318"/>
      <c r="F11" s="318"/>
      <c r="G11" s="53"/>
    </row>
    <row r="12" spans="1:7" ht="12.75" customHeight="1">
      <c r="A12" s="360" t="s">
        <v>139</v>
      </c>
      <c r="B12" s="359">
        <v>2462.4441699999998</v>
      </c>
      <c r="C12" s="359">
        <v>17030.775549999998</v>
      </c>
      <c r="D12" s="359">
        <v>102350.36047000001</v>
      </c>
      <c r="E12" s="318"/>
      <c r="F12" s="318"/>
      <c r="G12" s="53"/>
    </row>
    <row r="13" spans="1:7" ht="12.75" customHeight="1">
      <c r="A13" s="729" t="s">
        <v>284</v>
      </c>
      <c r="B13" s="730">
        <v>94408.524080000017</v>
      </c>
      <c r="C13" s="730">
        <v>678640.5776800001</v>
      </c>
      <c r="D13" s="730">
        <v>11235636.253639996</v>
      </c>
      <c r="E13" s="319"/>
      <c r="F13" s="319"/>
      <c r="G13" s="53"/>
    </row>
    <row r="14" spans="1:7" ht="12.75" customHeight="1">
      <c r="A14" s="360" t="s">
        <v>140</v>
      </c>
      <c r="B14" s="359">
        <v>3536.6966400000001</v>
      </c>
      <c r="C14" s="359">
        <v>21432.770479999999</v>
      </c>
      <c r="D14" s="359">
        <v>55204.151000000005</v>
      </c>
      <c r="E14" s="318"/>
      <c r="F14" s="318"/>
      <c r="G14" s="53"/>
    </row>
    <row r="15" spans="1:7" ht="12.75" customHeight="1">
      <c r="A15" s="360" t="s">
        <v>141</v>
      </c>
      <c r="B15" s="359">
        <v>105829.95604999999</v>
      </c>
      <c r="C15" s="359">
        <v>766192.2165499999</v>
      </c>
      <c r="D15" s="359">
        <v>14650503.330879992</v>
      </c>
      <c r="E15" s="318"/>
      <c r="F15" s="318"/>
      <c r="G15" s="53"/>
    </row>
    <row r="16" spans="1:7" ht="12.75" customHeight="1">
      <c r="A16" s="360" t="s">
        <v>142</v>
      </c>
      <c r="B16" s="359">
        <v>3804.913</v>
      </c>
      <c r="C16" s="359">
        <v>26611.18304</v>
      </c>
      <c r="D16" s="359">
        <v>158704.67698999995</v>
      </c>
      <c r="E16" s="318"/>
      <c r="F16" s="318"/>
      <c r="G16" s="53"/>
    </row>
    <row r="17" spans="1:8" ht="12.75" customHeight="1">
      <c r="A17" s="729" t="s">
        <v>285</v>
      </c>
      <c r="B17" s="730">
        <v>113171.56568999999</v>
      </c>
      <c r="C17" s="730">
        <v>814236.17006999988</v>
      </c>
      <c r="D17" s="730">
        <v>14864412.158869993</v>
      </c>
      <c r="E17" s="319"/>
      <c r="F17" s="319"/>
      <c r="G17" s="53"/>
    </row>
    <row r="18" spans="1:8" ht="12.75" customHeight="1">
      <c r="A18" s="360" t="s">
        <v>143</v>
      </c>
      <c r="B18" s="359">
        <v>2964.6067599999997</v>
      </c>
      <c r="C18" s="359">
        <v>19581.915049999996</v>
      </c>
      <c r="D18" s="359">
        <v>74898.906700000007</v>
      </c>
      <c r="E18" s="318"/>
      <c r="F18" s="318"/>
      <c r="G18" s="53"/>
    </row>
    <row r="19" spans="1:8" ht="12.75" customHeight="1">
      <c r="A19" s="360" t="s">
        <v>144</v>
      </c>
      <c r="B19" s="359">
        <v>169804.94438999999</v>
      </c>
      <c r="C19" s="359">
        <v>1229731.8797899999</v>
      </c>
      <c r="D19" s="359">
        <v>25157936.397470005</v>
      </c>
      <c r="E19" s="318"/>
      <c r="F19" s="318"/>
      <c r="G19" s="53"/>
    </row>
    <row r="20" spans="1:8" ht="12.75" customHeight="1">
      <c r="A20" s="360" t="s">
        <v>145</v>
      </c>
      <c r="B20" s="359">
        <v>7480.7879599999997</v>
      </c>
      <c r="C20" s="359">
        <v>54050.24869</v>
      </c>
      <c r="D20" s="359">
        <v>330534.80699000013</v>
      </c>
      <c r="E20" s="318"/>
      <c r="F20" s="318"/>
      <c r="G20" s="53"/>
    </row>
    <row r="21" spans="1:8" ht="12.75" customHeight="1">
      <c r="A21" s="729" t="s">
        <v>286</v>
      </c>
      <c r="B21" s="730">
        <v>180250.33910999997</v>
      </c>
      <c r="C21" s="730">
        <v>1303364.0435299999</v>
      </c>
      <c r="D21" s="730">
        <v>25563370.111160006</v>
      </c>
      <c r="E21" s="319"/>
      <c r="F21" s="319"/>
      <c r="G21" s="53"/>
    </row>
    <row r="22" spans="1:8" ht="12.75" customHeight="1">
      <c r="A22" s="361" t="s">
        <v>287</v>
      </c>
      <c r="B22" s="362">
        <v>13381.04233</v>
      </c>
      <c r="C22" s="362">
        <v>87532.994519999993</v>
      </c>
      <c r="D22" s="362">
        <v>298354.35177999997</v>
      </c>
      <c r="E22" s="319"/>
      <c r="F22" s="319"/>
      <c r="G22" s="53"/>
      <c r="H22" s="136"/>
    </row>
    <row r="23" spans="1:8" ht="12.75" customHeight="1">
      <c r="A23" s="361" t="s">
        <v>288</v>
      </c>
      <c r="B23" s="362">
        <v>573380.80088999995</v>
      </c>
      <c r="C23" s="362">
        <v>4155900.8122699996</v>
      </c>
      <c r="D23" s="362">
        <v>83011632.760729983</v>
      </c>
      <c r="E23" s="319"/>
      <c r="F23" s="319"/>
      <c r="G23" s="53"/>
      <c r="H23" s="136"/>
    </row>
    <row r="24" spans="1:8" ht="12.75" customHeight="1">
      <c r="A24" s="361" t="s">
        <v>289</v>
      </c>
      <c r="B24" s="362">
        <v>22970.58236</v>
      </c>
      <c r="C24" s="362">
        <v>163745.65767000002</v>
      </c>
      <c r="D24" s="362">
        <v>983071.8154000002</v>
      </c>
      <c r="E24" s="319"/>
      <c r="F24" s="319"/>
      <c r="G24" s="53"/>
      <c r="H24" s="136"/>
    </row>
    <row r="25" spans="1:8">
      <c r="A25" s="731" t="s">
        <v>670</v>
      </c>
      <c r="B25" s="732">
        <v>609732.42557999992</v>
      </c>
      <c r="C25" s="732">
        <v>4407179.4644599995</v>
      </c>
      <c r="D25" s="732">
        <v>84293058.927909985</v>
      </c>
      <c r="E25" s="319"/>
      <c r="F25" s="319"/>
      <c r="H25" s="136"/>
    </row>
    <row r="26" spans="1:8" ht="21.75" customHeight="1">
      <c r="A26" s="1044" t="s">
        <v>23</v>
      </c>
      <c r="B26" s="1044"/>
      <c r="C26" s="1044"/>
      <c r="D26" s="1044"/>
      <c r="E26" s="1044"/>
      <c r="F26" s="846"/>
      <c r="G26" s="846"/>
    </row>
    <row r="27" spans="1:8" ht="21" customHeight="1">
      <c r="A27" s="1045" t="s">
        <v>24</v>
      </c>
      <c r="B27" s="1045"/>
      <c r="C27" s="1045"/>
      <c r="D27" s="1045"/>
      <c r="E27" s="1045"/>
      <c r="F27" s="847"/>
      <c r="G27" s="847"/>
    </row>
    <row r="28" spans="1:8" ht="12.75" customHeight="1"/>
    <row r="29" spans="1:8" ht="12.75" customHeight="1">
      <c r="A29" s="154" t="s">
        <v>741</v>
      </c>
      <c r="E29" s="141" t="str">
        <f>Naslovnica!A20</f>
        <v>Kolovoz 2020.</v>
      </c>
    </row>
    <row r="30" spans="1:8" ht="12.75" customHeight="1">
      <c r="A30" s="593" t="s">
        <v>1338</v>
      </c>
      <c r="E30" s="569" t="str">
        <f>Naslovnica!A24</f>
        <v>August 2020</v>
      </c>
    </row>
    <row r="31" spans="1:8" ht="12.75" customHeight="1">
      <c r="D31" s="312"/>
      <c r="E31" s="65" t="s">
        <v>376</v>
      </c>
    </row>
    <row r="32" spans="1:8" ht="25.5" customHeight="1">
      <c r="A32" s="1040" t="s">
        <v>671</v>
      </c>
      <c r="B32" s="1043" t="s">
        <v>923</v>
      </c>
      <c r="C32" s="1043"/>
      <c r="D32" s="1043" t="s">
        <v>922</v>
      </c>
      <c r="E32" s="1043"/>
      <c r="F32" s="843"/>
      <c r="G32" s="843"/>
    </row>
    <row r="33" spans="1:6" ht="60">
      <c r="A33" s="1040"/>
      <c r="B33" s="728" t="s">
        <v>667</v>
      </c>
      <c r="C33" s="728" t="s">
        <v>672</v>
      </c>
      <c r="D33" s="728" t="s">
        <v>667</v>
      </c>
      <c r="E33" s="728" t="s">
        <v>672</v>
      </c>
    </row>
    <row r="34" spans="1:6">
      <c r="A34" s="358" t="s">
        <v>134</v>
      </c>
      <c r="B34" s="363">
        <v>17.783099999999997</v>
      </c>
      <c r="C34" s="363">
        <v>119.35431</v>
      </c>
      <c r="D34" s="364">
        <v>0</v>
      </c>
      <c r="E34" s="365">
        <v>1.6190000000000003E-2</v>
      </c>
    </row>
    <row r="35" spans="1:6" ht="12.75" customHeight="1">
      <c r="A35" s="360" t="s">
        <v>135</v>
      </c>
      <c r="B35" s="363">
        <v>1050.9815000000001</v>
      </c>
      <c r="C35" s="363">
        <v>7643.9648399999996</v>
      </c>
      <c r="D35" s="364">
        <v>0</v>
      </c>
      <c r="E35" s="365">
        <v>1.951E-2</v>
      </c>
      <c r="F35" s="53"/>
    </row>
    <row r="36" spans="1:6" ht="12.75" customHeight="1">
      <c r="A36" s="360" t="s">
        <v>136</v>
      </c>
      <c r="B36" s="363">
        <v>46.342699999999994</v>
      </c>
      <c r="C36" s="363">
        <v>331.91841999999997</v>
      </c>
      <c r="D36" s="364">
        <v>0</v>
      </c>
      <c r="E36" s="365">
        <v>0</v>
      </c>
      <c r="F36" s="53"/>
    </row>
    <row r="37" spans="1:6" ht="12.75" customHeight="1">
      <c r="A37" s="729" t="s">
        <v>283</v>
      </c>
      <c r="B37" s="733">
        <v>1115.1073000000001</v>
      </c>
      <c r="C37" s="733">
        <v>8095.2375699999993</v>
      </c>
      <c r="D37" s="734">
        <v>0</v>
      </c>
      <c r="E37" s="735">
        <v>3.5700000000000003E-2</v>
      </c>
      <c r="F37" s="53"/>
    </row>
    <row r="38" spans="1:6" ht="12.75" customHeight="1">
      <c r="A38" s="360" t="s">
        <v>137</v>
      </c>
      <c r="B38" s="363">
        <v>16.794820000000001</v>
      </c>
      <c r="C38" s="363">
        <v>114.44011999999999</v>
      </c>
      <c r="D38" s="364">
        <v>5.6799999999999993E-3</v>
      </c>
      <c r="E38" s="365">
        <v>3.3419999999999998E-2</v>
      </c>
      <c r="F38" s="53"/>
    </row>
    <row r="39" spans="1:6" ht="12.75" customHeight="1">
      <c r="A39" s="360" t="s">
        <v>138</v>
      </c>
      <c r="B39" s="363">
        <v>445.26785999999998</v>
      </c>
      <c r="C39" s="363">
        <v>3210.3467799999999</v>
      </c>
      <c r="D39" s="364">
        <v>0</v>
      </c>
      <c r="E39" s="365">
        <v>2.9330000000000002E-2</v>
      </c>
      <c r="F39" s="53"/>
    </row>
    <row r="40" spans="1:6" ht="12.75" customHeight="1">
      <c r="A40" s="360" t="s">
        <v>139</v>
      </c>
      <c r="B40" s="363">
        <v>12.37373</v>
      </c>
      <c r="C40" s="363">
        <v>85.579949999999997</v>
      </c>
      <c r="D40" s="364">
        <v>0</v>
      </c>
      <c r="E40" s="365">
        <v>0</v>
      </c>
      <c r="F40" s="53"/>
    </row>
    <row r="41" spans="1:6" ht="12.75" customHeight="1">
      <c r="A41" s="729" t="s">
        <v>284</v>
      </c>
      <c r="B41" s="733">
        <v>474.43641000000002</v>
      </c>
      <c r="C41" s="733">
        <v>3410.3668499999999</v>
      </c>
      <c r="D41" s="734">
        <v>5.6799999999999993E-3</v>
      </c>
      <c r="E41" s="735">
        <v>6.275E-2</v>
      </c>
      <c r="F41" s="53"/>
    </row>
    <row r="42" spans="1:6" ht="12.75" customHeight="1">
      <c r="A42" s="360" t="s">
        <v>140</v>
      </c>
      <c r="B42" s="363">
        <v>17.776299999999999</v>
      </c>
      <c r="C42" s="363">
        <v>107.71981</v>
      </c>
      <c r="D42" s="364">
        <v>0</v>
      </c>
      <c r="E42" s="365">
        <v>6.0749999999999998E-2</v>
      </c>
      <c r="F42" s="53"/>
    </row>
    <row r="43" spans="1:6" ht="12.75" customHeight="1">
      <c r="A43" s="360" t="s">
        <v>141</v>
      </c>
      <c r="B43" s="363">
        <v>531.82299</v>
      </c>
      <c r="C43" s="363">
        <v>3850.2515400000011</v>
      </c>
      <c r="D43" s="364">
        <v>1.5550000000000001E-2</v>
      </c>
      <c r="E43" s="365">
        <v>2.3230000000000001E-2</v>
      </c>
      <c r="F43" s="53"/>
    </row>
    <row r="44" spans="1:6" ht="12.75" customHeight="1">
      <c r="A44" s="360" t="s">
        <v>142</v>
      </c>
      <c r="B44" s="363">
        <v>19.118919999999999</v>
      </c>
      <c r="C44" s="363">
        <v>133.71734000000001</v>
      </c>
      <c r="D44" s="364">
        <v>0</v>
      </c>
      <c r="E44" s="365">
        <v>0</v>
      </c>
      <c r="F44" s="53"/>
    </row>
    <row r="45" spans="1:6" ht="12.75" customHeight="1">
      <c r="A45" s="729" t="s">
        <v>285</v>
      </c>
      <c r="B45" s="733">
        <v>550.94191000000001</v>
      </c>
      <c r="C45" s="733">
        <v>4091.6886900000013</v>
      </c>
      <c r="D45" s="734">
        <v>1.5550000000000001E-2</v>
      </c>
      <c r="E45" s="735">
        <v>8.3979999999999999E-2</v>
      </c>
      <c r="F45" s="53"/>
    </row>
    <row r="46" spans="1:6" ht="12.75" customHeight="1">
      <c r="A46" s="360" t="s">
        <v>143</v>
      </c>
      <c r="B46" s="363">
        <v>14.900090000000001</v>
      </c>
      <c r="C46" s="363">
        <v>98.414009999999976</v>
      </c>
      <c r="D46" s="364">
        <v>0</v>
      </c>
      <c r="E46" s="365">
        <v>2.8309999999999998E-2</v>
      </c>
      <c r="F46" s="53"/>
    </row>
    <row r="47" spans="1:6" ht="12.75" customHeight="1">
      <c r="A47" s="360" t="s">
        <v>144</v>
      </c>
      <c r="B47" s="363">
        <v>853.31467000000009</v>
      </c>
      <c r="C47" s="363">
        <v>6179.6500500000002</v>
      </c>
      <c r="D47" s="364">
        <v>0</v>
      </c>
      <c r="E47" s="365">
        <v>5.7219999999999993E-2</v>
      </c>
      <c r="F47" s="53"/>
    </row>
    <row r="48" spans="1:6" ht="12.75" customHeight="1">
      <c r="A48" s="360" t="s">
        <v>145</v>
      </c>
      <c r="B48" s="363">
        <v>37.591500000000003</v>
      </c>
      <c r="C48" s="363">
        <v>271.59855000000005</v>
      </c>
      <c r="D48" s="364">
        <v>0</v>
      </c>
      <c r="E48" s="365">
        <v>0</v>
      </c>
      <c r="F48" s="53"/>
    </row>
    <row r="49" spans="1:6" ht="12.75" customHeight="1">
      <c r="A49" s="729" t="s">
        <v>286</v>
      </c>
      <c r="B49" s="733">
        <v>905.80626000000007</v>
      </c>
      <c r="C49" s="733">
        <v>6549.6626100000003</v>
      </c>
      <c r="D49" s="734">
        <v>0</v>
      </c>
      <c r="E49" s="735">
        <v>8.5529999999999995E-2</v>
      </c>
      <c r="F49" s="53"/>
    </row>
    <row r="50" spans="1:6" ht="12.75" customHeight="1">
      <c r="A50" s="361" t="s">
        <v>287</v>
      </c>
      <c r="B50" s="366">
        <v>67.254310000000004</v>
      </c>
      <c r="C50" s="366">
        <v>439.92824999999993</v>
      </c>
      <c r="D50" s="367">
        <v>5.6799999999999993E-3</v>
      </c>
      <c r="E50" s="368">
        <v>0.13866999999999999</v>
      </c>
      <c r="F50" s="53"/>
    </row>
    <row r="51" spans="1:6" ht="12.75" customHeight="1">
      <c r="A51" s="361" t="s">
        <v>288</v>
      </c>
      <c r="B51" s="366">
        <v>2881.3870200000001</v>
      </c>
      <c r="C51" s="366">
        <v>20884.213210000002</v>
      </c>
      <c r="D51" s="367">
        <v>1.5550000000000001E-2</v>
      </c>
      <c r="E51" s="368">
        <v>0.12928999999999999</v>
      </c>
      <c r="F51" s="53"/>
    </row>
    <row r="52" spans="1:6" ht="12.75" customHeight="1">
      <c r="A52" s="361" t="s">
        <v>289</v>
      </c>
      <c r="B52" s="366">
        <v>115.42685</v>
      </c>
      <c r="C52" s="366">
        <v>822.81425999999999</v>
      </c>
      <c r="D52" s="367">
        <v>0</v>
      </c>
      <c r="E52" s="368">
        <v>0</v>
      </c>
      <c r="F52" s="44"/>
    </row>
    <row r="53" spans="1:6" ht="12.75" customHeight="1">
      <c r="A53" s="731" t="s">
        <v>670</v>
      </c>
      <c r="B53" s="736">
        <v>3064.0681799999998</v>
      </c>
      <c r="C53" s="736">
        <v>22146.955720000002</v>
      </c>
      <c r="D53" s="737">
        <v>2.1229999999999999E-2</v>
      </c>
      <c r="E53" s="738">
        <v>0.26795999999999998</v>
      </c>
    </row>
    <row r="54" spans="1:6" ht="24.75" customHeight="1">
      <c r="A54" s="1046" t="s">
        <v>25</v>
      </c>
      <c r="B54" s="1046"/>
      <c r="C54" s="1046"/>
      <c r="D54" s="1046"/>
      <c r="E54" s="1046"/>
      <c r="F54" s="848"/>
    </row>
    <row r="55" spans="1:6">
      <c r="A55" s="599" t="s">
        <v>26</v>
      </c>
      <c r="B55" s="178"/>
      <c r="C55" s="178"/>
      <c r="D55" s="178"/>
      <c r="E55" s="178"/>
      <c r="F55" s="178"/>
    </row>
    <row r="56" spans="1:6" ht="12.75" customHeight="1">
      <c r="A56" s="17" t="s">
        <v>673</v>
      </c>
    </row>
    <row r="57" spans="1:6" ht="12.75" customHeight="1"/>
    <row r="58" spans="1:6" ht="12.75" customHeight="1">
      <c r="A58" s="320" t="s">
        <v>742</v>
      </c>
      <c r="D58" s="141" t="str">
        <f t="shared" ref="D58:D59" si="0">E1</f>
        <v>Kolovoz 2020.</v>
      </c>
    </row>
    <row r="59" spans="1:6" ht="12.75" customHeight="1">
      <c r="A59" s="600" t="s">
        <v>743</v>
      </c>
      <c r="D59" s="569" t="str">
        <f t="shared" si="0"/>
        <v>August 2020</v>
      </c>
    </row>
    <row r="60" spans="1:6" ht="12.75" customHeight="1">
      <c r="D60" s="65" t="s">
        <v>634</v>
      </c>
    </row>
    <row r="61" spans="1:6" ht="42.75" customHeight="1">
      <c r="A61" s="1041" t="s">
        <v>671</v>
      </c>
      <c r="B61" s="1042" t="s">
        <v>674</v>
      </c>
      <c r="C61" s="1042"/>
      <c r="D61" s="1042"/>
      <c r="E61" s="844"/>
    </row>
    <row r="62" spans="1:6" ht="60">
      <c r="A62" s="1041"/>
      <c r="B62" s="728" t="s">
        <v>667</v>
      </c>
      <c r="C62" s="728" t="s">
        <v>672</v>
      </c>
      <c r="D62" s="728" t="s">
        <v>675</v>
      </c>
    </row>
    <row r="63" spans="1:6" ht="12.75" customHeight="1">
      <c r="A63" s="358" t="s">
        <v>134</v>
      </c>
      <c r="B63" s="359">
        <v>0</v>
      </c>
      <c r="C63" s="359">
        <v>0</v>
      </c>
      <c r="D63" s="359">
        <v>2297.1046799999995</v>
      </c>
    </row>
    <row r="64" spans="1:6" ht="12.75" customHeight="1">
      <c r="A64" s="360" t="s">
        <v>135</v>
      </c>
      <c r="B64" s="359">
        <v>15369.31767</v>
      </c>
      <c r="C64" s="359">
        <v>99633.625379999998</v>
      </c>
      <c r="D64" s="359">
        <v>2584406.2898799996</v>
      </c>
    </row>
    <row r="65" spans="1:4" ht="12.75" customHeight="1">
      <c r="A65" s="360" t="s">
        <v>136</v>
      </c>
      <c r="B65" s="359">
        <v>44160.299920000005</v>
      </c>
      <c r="C65" s="359">
        <v>231877.68101999999</v>
      </c>
      <c r="D65" s="359">
        <v>1132574.15866</v>
      </c>
    </row>
    <row r="66" spans="1:4" ht="12.75" customHeight="1">
      <c r="A66" s="729" t="s">
        <v>283</v>
      </c>
      <c r="B66" s="730">
        <v>59529.617590000009</v>
      </c>
      <c r="C66" s="730">
        <v>331511.3064</v>
      </c>
      <c r="D66" s="730">
        <v>3719277.5532199992</v>
      </c>
    </row>
    <row r="67" spans="1:4" ht="12.75" customHeight="1">
      <c r="A67" s="360" t="s">
        <v>137</v>
      </c>
      <c r="B67" s="359">
        <v>0</v>
      </c>
      <c r="C67" s="359">
        <v>136.76349999999999</v>
      </c>
      <c r="D67" s="359">
        <v>596.89579000000003</v>
      </c>
    </row>
    <row r="68" spans="1:4" ht="12.75" customHeight="1">
      <c r="A68" s="360" t="s">
        <v>138</v>
      </c>
      <c r="B68" s="359">
        <v>7020.4489000000003</v>
      </c>
      <c r="C68" s="359">
        <v>40239.359859999997</v>
      </c>
      <c r="D68" s="359">
        <v>1022436.39437</v>
      </c>
    </row>
    <row r="69" spans="1:4" ht="12.75" customHeight="1">
      <c r="A69" s="360" t="s">
        <v>139</v>
      </c>
      <c r="B69" s="359">
        <v>11806.97833</v>
      </c>
      <c r="C69" s="359">
        <v>75365.137549999999</v>
      </c>
      <c r="D69" s="359">
        <v>340093.66888000007</v>
      </c>
    </row>
    <row r="70" spans="1:4" ht="12.75" customHeight="1">
      <c r="A70" s="729" t="s">
        <v>284</v>
      </c>
      <c r="B70" s="730">
        <v>18827.427230000001</v>
      </c>
      <c r="C70" s="730">
        <v>115741.26091</v>
      </c>
      <c r="D70" s="730">
        <v>1363126.9590400001</v>
      </c>
    </row>
    <row r="71" spans="1:4">
      <c r="A71" s="360" t="s">
        <v>140</v>
      </c>
      <c r="B71" s="359">
        <v>0</v>
      </c>
      <c r="C71" s="359">
        <v>168.84581000000003</v>
      </c>
      <c r="D71" s="359">
        <v>2351.9485500000001</v>
      </c>
    </row>
    <row r="72" spans="1:4">
      <c r="A72" s="360" t="s">
        <v>141</v>
      </c>
      <c r="B72" s="359">
        <v>8882.6268</v>
      </c>
      <c r="C72" s="359">
        <v>57613.147010000008</v>
      </c>
      <c r="D72" s="359">
        <v>1522544.1014999994</v>
      </c>
    </row>
    <row r="73" spans="1:4">
      <c r="A73" s="360" t="s">
        <v>142</v>
      </c>
      <c r="B73" s="359">
        <v>20953.89327</v>
      </c>
      <c r="C73" s="359">
        <v>105166.58106999999</v>
      </c>
      <c r="D73" s="359">
        <v>507281.63679999986</v>
      </c>
    </row>
    <row r="74" spans="1:4">
      <c r="A74" s="729" t="s">
        <v>285</v>
      </c>
      <c r="B74" s="730">
        <v>29836.520069999999</v>
      </c>
      <c r="C74" s="730">
        <v>162948.57389</v>
      </c>
      <c r="D74" s="730">
        <v>2032177.6868499992</v>
      </c>
    </row>
    <row r="75" spans="1:4">
      <c r="A75" s="360" t="s">
        <v>143</v>
      </c>
      <c r="B75" s="359">
        <v>0</v>
      </c>
      <c r="C75" s="359">
        <v>107.0956</v>
      </c>
      <c r="D75" s="359">
        <v>2621.9635400000002</v>
      </c>
    </row>
    <row r="76" spans="1:4">
      <c r="A76" s="360" t="s">
        <v>144</v>
      </c>
      <c r="B76" s="359">
        <v>15227.070609999999</v>
      </c>
      <c r="C76" s="359">
        <v>89124.168369999999</v>
      </c>
      <c r="D76" s="359">
        <v>2031870.3048999999</v>
      </c>
    </row>
    <row r="77" spans="1:4">
      <c r="A77" s="360" t="s">
        <v>145</v>
      </c>
      <c r="B77" s="359">
        <v>38797.189720000002</v>
      </c>
      <c r="C77" s="359">
        <v>214893.83729</v>
      </c>
      <c r="D77" s="359">
        <v>1045575.32216</v>
      </c>
    </row>
    <row r="78" spans="1:4">
      <c r="A78" s="729" t="s">
        <v>286</v>
      </c>
      <c r="B78" s="730">
        <v>54024.260330000005</v>
      </c>
      <c r="C78" s="730">
        <v>304125.10126000002</v>
      </c>
      <c r="D78" s="730">
        <v>3080067.5905999998</v>
      </c>
    </row>
    <row r="79" spans="1:4">
      <c r="A79" s="361" t="s">
        <v>287</v>
      </c>
      <c r="B79" s="362">
        <v>0</v>
      </c>
      <c r="C79" s="362">
        <v>412.70491000000004</v>
      </c>
      <c r="D79" s="362">
        <v>7867.9125600000007</v>
      </c>
    </row>
    <row r="80" spans="1:4">
      <c r="A80" s="361" t="s">
        <v>288</v>
      </c>
      <c r="B80" s="362">
        <v>46499.46398</v>
      </c>
      <c r="C80" s="362">
        <v>286610.30061999999</v>
      </c>
      <c r="D80" s="362">
        <v>7161257.0906499987</v>
      </c>
    </row>
    <row r="81" spans="1:5">
      <c r="A81" s="361" t="s">
        <v>289</v>
      </c>
      <c r="B81" s="362">
        <v>115718.36124</v>
      </c>
      <c r="C81" s="362">
        <v>627303.2369299999</v>
      </c>
      <c r="D81" s="362">
        <v>3025524.7864999999</v>
      </c>
    </row>
    <row r="82" spans="1:5">
      <c r="A82" s="731" t="s">
        <v>676</v>
      </c>
      <c r="B82" s="732">
        <v>162217.82522</v>
      </c>
      <c r="C82" s="732">
        <v>914326.24245999986</v>
      </c>
      <c r="D82" s="732">
        <v>10194649.789709998</v>
      </c>
    </row>
    <row r="83" spans="1:5">
      <c r="A83" s="17" t="s">
        <v>673</v>
      </c>
    </row>
    <row r="85" spans="1:5">
      <c r="A85" s="656" t="s">
        <v>93</v>
      </c>
      <c r="E85" s="14" t="s">
        <v>907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40" t="s">
        <v>744</v>
      </c>
      <c r="G1" s="141" t="str">
        <f>Naslovnica!A20</f>
        <v>Kolovoz 2020.</v>
      </c>
    </row>
    <row r="2" spans="1:10" ht="12.75" customHeight="1">
      <c r="A2" s="567" t="s">
        <v>1327</v>
      </c>
      <c r="G2" s="569" t="str">
        <f>Naslovnica!A24</f>
        <v>August 2020</v>
      </c>
    </row>
    <row r="3" spans="1:10" ht="12.75" customHeight="1">
      <c r="E3" s="14" t="s">
        <v>376</v>
      </c>
      <c r="F3" s="321"/>
      <c r="G3" s="321"/>
    </row>
    <row r="4" spans="1:10" ht="16.5" customHeight="1">
      <c r="A4" s="1048" t="s">
        <v>656</v>
      </c>
      <c r="B4" s="1055" t="s">
        <v>655</v>
      </c>
      <c r="C4" s="1055"/>
      <c r="D4" s="1055"/>
      <c r="E4" s="1055"/>
      <c r="F4" s="273"/>
      <c r="G4" s="273"/>
    </row>
    <row r="5" spans="1:10" ht="12.75" customHeight="1">
      <c r="A5" s="1048"/>
      <c r="B5" s="1053" t="str">
        <f>Naslovnica!A20</f>
        <v>Kolovoz 2020.</v>
      </c>
      <c r="C5" s="1053"/>
      <c r="D5" s="1054" t="s">
        <v>17</v>
      </c>
      <c r="E5" s="1054"/>
    </row>
    <row r="6" spans="1:10" ht="12.75" customHeight="1">
      <c r="A6" s="1048"/>
      <c r="B6" s="1051" t="str">
        <f>Naslovnica!A24</f>
        <v>August 2020</v>
      </c>
      <c r="C6" s="1051"/>
      <c r="D6" s="1052" t="s">
        <v>46</v>
      </c>
      <c r="E6" s="1052"/>
    </row>
    <row r="7" spans="1:10" ht="12.75" customHeight="1">
      <c r="A7" s="1048"/>
      <c r="B7" s="812" t="s">
        <v>27</v>
      </c>
      <c r="C7" s="739" t="s">
        <v>28</v>
      </c>
      <c r="D7" s="739" t="s">
        <v>166</v>
      </c>
      <c r="E7" s="739" t="s">
        <v>164</v>
      </c>
    </row>
    <row r="8" spans="1:10" ht="12.75" customHeight="1">
      <c r="A8" s="1048"/>
      <c r="B8" s="811" t="s">
        <v>29</v>
      </c>
      <c r="C8" s="740" t="s">
        <v>30</v>
      </c>
      <c r="D8" s="740" t="s">
        <v>29</v>
      </c>
      <c r="E8" s="740" t="s">
        <v>165</v>
      </c>
    </row>
    <row r="9" spans="1:10" ht="12.75" customHeight="1">
      <c r="A9" s="369" t="s">
        <v>134</v>
      </c>
      <c r="B9" s="370">
        <v>356454.45361999999</v>
      </c>
      <c r="C9" s="371">
        <v>3.1039359485050275E-3</v>
      </c>
      <c r="D9" s="370">
        <v>7317.9085799999884</v>
      </c>
      <c r="E9" s="371">
        <v>2.0960018892211885E-2</v>
      </c>
      <c r="G9" s="136"/>
      <c r="H9" s="926"/>
      <c r="I9" s="899"/>
      <c r="J9" s="77"/>
    </row>
    <row r="10" spans="1:10" ht="12.75" customHeight="1">
      <c r="A10" s="369" t="s">
        <v>135</v>
      </c>
      <c r="B10" s="370">
        <v>41121032.895290002</v>
      </c>
      <c r="C10" s="371">
        <v>0.35807394450292523</v>
      </c>
      <c r="D10" s="370">
        <v>535955.1261100024</v>
      </c>
      <c r="E10" s="371">
        <v>1.3205718839770286E-2</v>
      </c>
      <c r="G10" s="136"/>
      <c r="H10" s="926"/>
      <c r="I10" s="899"/>
      <c r="J10" s="77"/>
    </row>
    <row r="11" spans="1:10" ht="12.75" customHeight="1">
      <c r="A11" s="369" t="s">
        <v>136</v>
      </c>
      <c r="B11" s="370">
        <v>2670661.5635700002</v>
      </c>
      <c r="C11" s="371">
        <v>2.3255600678488638E-2</v>
      </c>
      <c r="D11" s="370">
        <v>48158.625110000372</v>
      </c>
      <c r="E11" s="371">
        <v>1.8363611496382326E-2</v>
      </c>
      <c r="G11" s="136"/>
      <c r="H11" s="926"/>
      <c r="I11" s="899"/>
      <c r="J11" s="77"/>
    </row>
    <row r="12" spans="1:10" ht="12.75" customHeight="1">
      <c r="A12" s="741" t="s">
        <v>657</v>
      </c>
      <c r="B12" s="742">
        <v>44148148.912480004</v>
      </c>
      <c r="C12" s="743">
        <v>0.38443348112991887</v>
      </c>
      <c r="D12" s="742">
        <v>591431.65980000794</v>
      </c>
      <c r="E12" s="743">
        <v>1.3578425949068107E-2</v>
      </c>
      <c r="G12" s="136"/>
      <c r="H12" s="926"/>
      <c r="I12" s="899"/>
      <c r="J12" s="77"/>
    </row>
    <row r="13" spans="1:10" ht="12.75" customHeight="1">
      <c r="A13" s="369" t="s">
        <v>137</v>
      </c>
      <c r="B13" s="370">
        <v>139304.81431000002</v>
      </c>
      <c r="C13" s="371">
        <v>1.2130391878834022E-3</v>
      </c>
      <c r="D13" s="370">
        <v>5772.6377199999988</v>
      </c>
      <c r="E13" s="371">
        <v>4.3230312479099586E-2</v>
      </c>
      <c r="G13" s="136"/>
      <c r="H13" s="926"/>
      <c r="I13" s="899"/>
      <c r="J13" s="77"/>
    </row>
    <row r="14" spans="1:10" ht="12.75" customHeight="1">
      <c r="A14" s="369" t="s">
        <v>138</v>
      </c>
      <c r="B14" s="370">
        <v>15218110.119899999</v>
      </c>
      <c r="C14" s="371">
        <v>0.13251633859461318</v>
      </c>
      <c r="D14" s="370">
        <v>299029.49487999827</v>
      </c>
      <c r="E14" s="371">
        <v>2.0043426427933664E-2</v>
      </c>
      <c r="G14" s="136"/>
      <c r="H14" s="926"/>
      <c r="I14" s="899"/>
      <c r="J14" s="77"/>
    </row>
    <row r="15" spans="1:10" ht="12.75" customHeight="1">
      <c r="A15" s="369" t="s">
        <v>139</v>
      </c>
      <c r="B15" s="370">
        <v>737529.98514999996</v>
      </c>
      <c r="C15" s="371">
        <v>6.4222674475205898E-3</v>
      </c>
      <c r="D15" s="370">
        <v>10690.925309999962</v>
      </c>
      <c r="E15" s="925">
        <v>1.4708793047464086E-2</v>
      </c>
      <c r="G15" s="136"/>
      <c r="H15" s="926"/>
      <c r="I15" s="899"/>
      <c r="J15" s="77"/>
    </row>
    <row r="16" spans="1:10" ht="12.75" customHeight="1">
      <c r="A16" s="744" t="s">
        <v>658</v>
      </c>
      <c r="B16" s="742">
        <v>16094944.919359999</v>
      </c>
      <c r="C16" s="743">
        <v>0.14015164523001716</v>
      </c>
      <c r="D16" s="742">
        <v>315493.05790999904</v>
      </c>
      <c r="E16" s="743">
        <v>1.9993917449107723E-2</v>
      </c>
      <c r="G16" s="136"/>
      <c r="H16" s="926"/>
      <c r="I16" s="899"/>
      <c r="J16" s="77"/>
    </row>
    <row r="17" spans="1:10" ht="12.75" customHeight="1">
      <c r="A17" s="369" t="s">
        <v>140</v>
      </c>
      <c r="B17" s="370">
        <v>150128.05309999999</v>
      </c>
      <c r="C17" s="371">
        <v>1.3072858430124433E-3</v>
      </c>
      <c r="D17" s="370">
        <v>6693.1634300000151</v>
      </c>
      <c r="E17" s="371">
        <v>4.6663426488485094E-2</v>
      </c>
      <c r="G17" s="136"/>
      <c r="H17" s="926"/>
      <c r="I17" s="899"/>
      <c r="J17" s="77"/>
    </row>
    <row r="18" spans="1:10" ht="12.75" customHeight="1">
      <c r="A18" s="369" t="s">
        <v>141</v>
      </c>
      <c r="B18" s="370">
        <v>18445893.19994</v>
      </c>
      <c r="C18" s="371">
        <v>0.16062324491704916</v>
      </c>
      <c r="D18" s="370">
        <v>315169.84266000241</v>
      </c>
      <c r="E18" s="371">
        <v>1.7383191858886926E-2</v>
      </c>
      <c r="G18" s="136"/>
      <c r="H18" s="926"/>
      <c r="I18" s="899"/>
      <c r="J18" s="77"/>
    </row>
    <row r="19" spans="1:10" ht="12.75" customHeight="1">
      <c r="A19" s="369" t="s">
        <v>142</v>
      </c>
      <c r="B19" s="370">
        <v>1062971.43264</v>
      </c>
      <c r="C19" s="371">
        <v>9.2561481796564187E-3</v>
      </c>
      <c r="D19" s="370">
        <v>18339.523780000047</v>
      </c>
      <c r="E19" s="371">
        <v>1.7555967441214682E-2</v>
      </c>
      <c r="G19" s="136"/>
      <c r="H19" s="926"/>
      <c r="I19" s="899"/>
      <c r="J19" s="77"/>
    </row>
    <row r="20" spans="1:10" ht="12.75" customHeight="1">
      <c r="A20" s="741" t="s">
        <v>659</v>
      </c>
      <c r="B20" s="742">
        <v>19658992.685680002</v>
      </c>
      <c r="C20" s="743">
        <v>0.17118667893971803</v>
      </c>
      <c r="D20" s="742">
        <v>340202.52987000346</v>
      </c>
      <c r="E20" s="743">
        <v>1.7609929355109744E-2</v>
      </c>
      <c r="G20" s="136"/>
      <c r="H20" s="926"/>
      <c r="I20" s="899"/>
      <c r="J20" s="77"/>
    </row>
    <row r="21" spans="1:10" ht="12.75" customHeight="1">
      <c r="A21" s="369" t="s">
        <v>143</v>
      </c>
      <c r="B21" s="370">
        <v>241817.44169000001</v>
      </c>
      <c r="C21" s="371">
        <v>2.1056991787154807E-3</v>
      </c>
      <c r="D21" s="370">
        <v>5768.3700600000157</v>
      </c>
      <c r="E21" s="371">
        <v>2.443716478174407E-2</v>
      </c>
      <c r="G21" s="136"/>
      <c r="H21" s="926"/>
      <c r="I21" s="899"/>
      <c r="J21" s="77"/>
    </row>
    <row r="22" spans="1:10" ht="12.75" customHeight="1">
      <c r="A22" s="369" t="s">
        <v>144</v>
      </c>
      <c r="B22" s="370">
        <v>32457603.619750001</v>
      </c>
      <c r="C22" s="371">
        <v>0.28263448991738516</v>
      </c>
      <c r="D22" s="370">
        <v>358931.61535000056</v>
      </c>
      <c r="E22" s="371">
        <v>1.1182132871440986E-2</v>
      </c>
      <c r="G22" s="136"/>
      <c r="H22" s="926"/>
      <c r="I22" s="899"/>
      <c r="J22" s="77"/>
    </row>
    <row r="23" spans="1:10" ht="12.75" customHeight="1">
      <c r="A23" s="369" t="s">
        <v>145</v>
      </c>
      <c r="B23" s="370">
        <v>2237992.8275100002</v>
      </c>
      <c r="C23" s="371">
        <v>1.9488005604245143E-2</v>
      </c>
      <c r="D23" s="370">
        <v>38514.266919999849</v>
      </c>
      <c r="E23" s="371">
        <v>1.7510635297881105E-2</v>
      </c>
      <c r="G23" s="136"/>
      <c r="H23" s="926"/>
      <c r="I23" s="899"/>
      <c r="J23" s="77"/>
    </row>
    <row r="24" spans="1:10" ht="12.75" customHeight="1">
      <c r="A24" s="741" t="s">
        <v>660</v>
      </c>
      <c r="B24" s="742">
        <v>34937413.888950005</v>
      </c>
      <c r="C24" s="743">
        <v>0.30422819470034584</v>
      </c>
      <c r="D24" s="742">
        <v>403214.25233000517</v>
      </c>
      <c r="E24" s="743">
        <v>1.1675795488899521E-2</v>
      </c>
      <c r="G24" s="136"/>
      <c r="H24" s="926"/>
      <c r="I24" s="899"/>
      <c r="J24" s="77"/>
    </row>
    <row r="25" spans="1:10" ht="12.75" customHeight="1">
      <c r="A25" s="372" t="s">
        <v>661</v>
      </c>
      <c r="B25" s="373">
        <v>887704.76272</v>
      </c>
      <c r="C25" s="374">
        <v>7.7299601581163535E-3</v>
      </c>
      <c r="D25" s="373">
        <v>25552.079789999989</v>
      </c>
      <c r="E25" s="374">
        <v>2.9637534390268394E-2</v>
      </c>
      <c r="G25" s="136"/>
      <c r="H25" s="926"/>
      <c r="I25" s="899"/>
      <c r="J25" s="77"/>
    </row>
    <row r="26" spans="1:10" ht="12.75" customHeight="1">
      <c r="A26" s="372" t="s">
        <v>662</v>
      </c>
      <c r="B26" s="373">
        <v>107242639.83487999</v>
      </c>
      <c r="C26" s="374">
        <v>0.9338480179319727</v>
      </c>
      <c r="D26" s="373">
        <v>1509086.0789999962</v>
      </c>
      <c r="E26" s="374">
        <v>1.4272537197455915E-2</v>
      </c>
      <c r="G26" s="136"/>
      <c r="H26" s="926"/>
      <c r="I26" s="899"/>
      <c r="J26" s="77"/>
    </row>
    <row r="27" spans="1:10" ht="12.75" customHeight="1">
      <c r="A27" s="372" t="s">
        <v>663</v>
      </c>
      <c r="B27" s="373">
        <v>6709155.8088700008</v>
      </c>
      <c r="C27" s="374">
        <v>5.8422021909910797E-2</v>
      </c>
      <c r="D27" s="373">
        <v>115703.34112000093</v>
      </c>
      <c r="E27" s="374">
        <v>1.754821797623185E-2</v>
      </c>
      <c r="G27" s="136"/>
      <c r="H27" s="926"/>
      <c r="I27" s="899"/>
      <c r="J27" s="77"/>
    </row>
    <row r="28" spans="1:10" ht="18.75" customHeight="1">
      <c r="A28" s="731" t="s">
        <v>664</v>
      </c>
      <c r="B28" s="745">
        <v>114839500.40647002</v>
      </c>
      <c r="C28" s="746">
        <v>1</v>
      </c>
      <c r="D28" s="745">
        <v>1650341.4999100268</v>
      </c>
      <c r="E28" s="746">
        <v>1.4580384869476992E-2</v>
      </c>
      <c r="G28" s="927"/>
      <c r="H28" s="77"/>
      <c r="I28" s="899"/>
      <c r="J28" s="77"/>
    </row>
    <row r="29" spans="1:10" ht="12.75" customHeight="1">
      <c r="A29" s="20" t="s">
        <v>665</v>
      </c>
    </row>
    <row r="30" spans="1:10" ht="12.75" customHeight="1">
      <c r="C30" s="77"/>
    </row>
    <row r="31" spans="1:10" ht="12.75" customHeight="1"/>
    <row r="32" spans="1:10" s="273" customFormat="1" ht="12.75" customHeight="1">
      <c r="A32" s="155" t="s">
        <v>746</v>
      </c>
      <c r="I32" s="141" t="str">
        <f>Naslovnica!A20</f>
        <v>Kolovoz 2020.</v>
      </c>
    </row>
    <row r="33" spans="1:9" s="273" customFormat="1" ht="12.75" customHeight="1">
      <c r="A33" s="597" t="s">
        <v>1328</v>
      </c>
      <c r="I33" s="569" t="str">
        <f>Naslovnica!A24</f>
        <v>August 2020</v>
      </c>
    </row>
    <row r="34" spans="1:9" s="273" customFormat="1" ht="12.75" customHeight="1"/>
    <row r="35" spans="1:9" s="273" customFormat="1" ht="15" customHeight="1">
      <c r="A35" s="791"/>
      <c r="B35" s="1047" t="s">
        <v>1344</v>
      </c>
      <c r="C35" s="1047"/>
      <c r="D35" s="1047"/>
      <c r="E35" s="1047"/>
      <c r="F35" s="1047" t="s">
        <v>1343</v>
      </c>
      <c r="G35" s="1047"/>
      <c r="H35" s="1047"/>
      <c r="I35" s="1047"/>
    </row>
    <row r="36" spans="1:9" s="273" customFormat="1" ht="22.5">
      <c r="A36" s="1048" t="s">
        <v>630</v>
      </c>
      <c r="B36" s="879" t="s">
        <v>73</v>
      </c>
      <c r="C36" s="878" t="s">
        <v>114</v>
      </c>
      <c r="D36" s="878" t="s">
        <v>116</v>
      </c>
      <c r="E36" s="878" t="s">
        <v>118</v>
      </c>
      <c r="F36" s="878" t="s">
        <v>731</v>
      </c>
      <c r="G36" s="876" t="s">
        <v>65</v>
      </c>
      <c r="H36" s="876" t="s">
        <v>51</v>
      </c>
      <c r="I36" s="876" t="s">
        <v>730</v>
      </c>
    </row>
    <row r="37" spans="1:9" s="273" customFormat="1" ht="34.5" customHeight="1">
      <c r="A37" s="1048"/>
      <c r="B37" s="763" t="s">
        <v>725</v>
      </c>
      <c r="C37" s="877" t="s">
        <v>115</v>
      </c>
      <c r="D37" s="877" t="s">
        <v>117</v>
      </c>
      <c r="E37" s="877" t="s">
        <v>119</v>
      </c>
      <c r="F37" s="877" t="s">
        <v>296</v>
      </c>
      <c r="G37" s="877" t="s">
        <v>53</v>
      </c>
      <c r="H37" s="877" t="s">
        <v>54</v>
      </c>
      <c r="I37" s="880" t="s">
        <v>729</v>
      </c>
    </row>
    <row r="38" spans="1:9" s="273" customFormat="1">
      <c r="A38" s="375" t="s">
        <v>134</v>
      </c>
      <c r="B38" s="376">
        <v>145.18960000000001</v>
      </c>
      <c r="C38" s="377">
        <v>143.41540000000001</v>
      </c>
      <c r="D38" s="376">
        <v>145.43979999999999</v>
      </c>
      <c r="E38" s="881">
        <v>2.0243999999999858</v>
      </c>
      <c r="F38" s="882">
        <v>1.0910539149131093E-2</v>
      </c>
      <c r="G38" s="808">
        <v>-3.1689109923830006E-2</v>
      </c>
      <c r="H38" s="808">
        <v>2.9763053027842545E-4</v>
      </c>
      <c r="I38" s="808">
        <v>6.3756363440210073E-2</v>
      </c>
    </row>
    <row r="39" spans="1:9" s="273" customFormat="1">
      <c r="A39" s="375" t="s">
        <v>137</v>
      </c>
      <c r="B39" s="376">
        <v>147.1258</v>
      </c>
      <c r="C39" s="377">
        <v>144.66480000000001</v>
      </c>
      <c r="D39" s="376">
        <v>147.3426</v>
      </c>
      <c r="E39" s="881">
        <v>2.6777999999999906</v>
      </c>
      <c r="F39" s="882">
        <v>1.5679170699446132E-2</v>
      </c>
      <c r="G39" s="808">
        <v>-4.6011653346025083E-2</v>
      </c>
      <c r="H39" s="808">
        <v>9.1978670744929936E-4</v>
      </c>
      <c r="I39" s="808">
        <v>6.6094821075640242E-2</v>
      </c>
    </row>
    <row r="40" spans="1:9" s="273" customFormat="1">
      <c r="A40" s="375" t="s">
        <v>140</v>
      </c>
      <c r="B40" s="376">
        <v>156.12469999999999</v>
      </c>
      <c r="C40" s="377">
        <v>152.95609999999999</v>
      </c>
      <c r="D40" s="376">
        <v>156.6198</v>
      </c>
      <c r="E40" s="881">
        <v>3.6637000000000057</v>
      </c>
      <c r="F40" s="882">
        <v>1.8668502285279942E-2</v>
      </c>
      <c r="G40" s="808">
        <v>-2.3388674226857087E-2</v>
      </c>
      <c r="H40" s="808">
        <v>2.569818235092769E-2</v>
      </c>
      <c r="I40" s="808">
        <v>7.6637607665086094E-2</v>
      </c>
    </row>
    <row r="41" spans="1:9" s="273" customFormat="1">
      <c r="A41" s="375" t="s">
        <v>143</v>
      </c>
      <c r="B41" s="376">
        <v>144.02340000000001</v>
      </c>
      <c r="C41" s="377">
        <v>141.9059</v>
      </c>
      <c r="D41" s="376">
        <v>144.56319999999999</v>
      </c>
      <c r="E41" s="881">
        <v>2.6572999999999922</v>
      </c>
      <c r="F41" s="882">
        <v>1.2918948001392705E-2</v>
      </c>
      <c r="G41" s="808">
        <v>-4.485659260202457E-2</v>
      </c>
      <c r="H41" s="808">
        <v>3.7369000122233764E-4</v>
      </c>
      <c r="I41" s="808">
        <v>6.233529482115685E-2</v>
      </c>
    </row>
    <row r="42" spans="1:9" s="273" customFormat="1">
      <c r="A42" s="747" t="s">
        <v>146</v>
      </c>
      <c r="B42" s="748">
        <v>147.0250973667477</v>
      </c>
      <c r="C42" s="749">
        <v>144.78254241593751</v>
      </c>
      <c r="D42" s="748">
        <v>147.36198150644205</v>
      </c>
      <c r="E42" s="883">
        <v>2.5794390905045361</v>
      </c>
      <c r="F42" s="884">
        <v>1.3797234405827696E-2</v>
      </c>
      <c r="G42" s="863">
        <v>-3.4939072387623837E-2</v>
      </c>
      <c r="H42" s="863">
        <v>6.2013276321604138E-3</v>
      </c>
      <c r="I42" s="863">
        <v>6.5973831654038362E-2</v>
      </c>
    </row>
    <row r="43" spans="1:9" s="273" customFormat="1">
      <c r="A43" s="375" t="s">
        <v>135</v>
      </c>
      <c r="B43" s="376">
        <v>260.0958</v>
      </c>
      <c r="C43" s="377">
        <v>257.03379999999999</v>
      </c>
      <c r="D43" s="376">
        <v>260.42309999999998</v>
      </c>
      <c r="E43" s="881">
        <v>3.3892999999999915</v>
      </c>
      <c r="F43" s="882">
        <v>1.0022332688321978E-2</v>
      </c>
      <c r="G43" s="809">
        <v>-1.2032579458265413E-4</v>
      </c>
      <c r="H43" s="809">
        <v>1.6052005826865168E-2</v>
      </c>
      <c r="I43" s="809">
        <v>5.3470129259585164E-2</v>
      </c>
    </row>
    <row r="44" spans="1:9" s="273" customFormat="1">
      <c r="A44" s="375" t="s">
        <v>138</v>
      </c>
      <c r="B44" s="376">
        <v>273.98779999999999</v>
      </c>
      <c r="C44" s="377">
        <v>269.3091</v>
      </c>
      <c r="D44" s="376">
        <v>274.43090000000001</v>
      </c>
      <c r="E44" s="881">
        <v>5.1218000000000075</v>
      </c>
      <c r="F44" s="882">
        <v>1.5653624450910897E-2</v>
      </c>
      <c r="G44" s="809">
        <v>-2.9240300651288242E-2</v>
      </c>
      <c r="H44" s="809">
        <v>3.3772104578533302E-3</v>
      </c>
      <c r="I44" s="809">
        <v>5.6461493623797043E-2</v>
      </c>
    </row>
    <row r="45" spans="1:9" s="273" customFormat="1">
      <c r="A45" s="375" t="s">
        <v>141</v>
      </c>
      <c r="B45" s="376">
        <v>249.1574</v>
      </c>
      <c r="C45" s="377">
        <v>245.3124</v>
      </c>
      <c r="D45" s="376">
        <v>249.7971</v>
      </c>
      <c r="E45" s="881">
        <v>4.4847000000000037</v>
      </c>
      <c r="F45" s="882">
        <v>1.3590619998812059E-2</v>
      </c>
      <c r="G45" s="809">
        <v>-6.9438133819265113E-3</v>
      </c>
      <c r="H45" s="809">
        <v>2.2231594736494387E-2</v>
      </c>
      <c r="I45" s="809">
        <v>5.1006482362400796E-2</v>
      </c>
    </row>
    <row r="46" spans="1:9" s="273" customFormat="1">
      <c r="A46" s="375" t="s">
        <v>144</v>
      </c>
      <c r="B46" s="376">
        <v>266.12139999999999</v>
      </c>
      <c r="C46" s="377">
        <v>263.38060000000002</v>
      </c>
      <c r="D46" s="376">
        <v>266.88690000000003</v>
      </c>
      <c r="E46" s="881">
        <v>3.5063000000000102</v>
      </c>
      <c r="F46" s="882">
        <v>8.1539877788678883E-3</v>
      </c>
      <c r="G46" s="809">
        <v>-1.9558619490388396E-2</v>
      </c>
      <c r="H46" s="809">
        <v>1.0510002181747247E-3</v>
      </c>
      <c r="I46" s="809">
        <v>5.4785733374626E-2</v>
      </c>
    </row>
    <row r="47" spans="1:9" s="273" customFormat="1">
      <c r="A47" s="747" t="s">
        <v>147</v>
      </c>
      <c r="B47" s="748">
        <v>262.00938553178628</v>
      </c>
      <c r="C47" s="749">
        <v>258.68285891600493</v>
      </c>
      <c r="D47" s="748">
        <v>262.50662874460374</v>
      </c>
      <c r="E47" s="883">
        <v>3.8237698285988131</v>
      </c>
      <c r="F47" s="884">
        <v>1.0851292526242728E-2</v>
      </c>
      <c r="G47" s="863">
        <v>-1.1977326314073555E-2</v>
      </c>
      <c r="H47" s="863">
        <v>1.0236393128587151E-2</v>
      </c>
      <c r="I47" s="863">
        <v>5.3891028850169942E-2</v>
      </c>
    </row>
    <row r="48" spans="1:9" s="273" customFormat="1">
      <c r="A48" s="375" t="s">
        <v>136</v>
      </c>
      <c r="B48" s="376">
        <v>132.06659999999999</v>
      </c>
      <c r="C48" s="377">
        <v>131.4949</v>
      </c>
      <c r="D48" s="376">
        <v>132.0727</v>
      </c>
      <c r="E48" s="881">
        <v>0.57779999999999632</v>
      </c>
      <c r="F48" s="882">
        <v>4.0224270645252691E-3</v>
      </c>
      <c r="G48" s="809">
        <v>-4.5068575240551079E-3</v>
      </c>
      <c r="H48" s="809">
        <v>-2.5738742698671047E-3</v>
      </c>
      <c r="I48" s="809">
        <v>4.7182688664714645E-2</v>
      </c>
    </row>
    <row r="49" spans="1:9" s="273" customFormat="1">
      <c r="A49" s="375" t="s">
        <v>139</v>
      </c>
      <c r="B49" s="376">
        <v>140.4179</v>
      </c>
      <c r="C49" s="377">
        <v>139.75299999999999</v>
      </c>
      <c r="D49" s="376">
        <v>140.4898</v>
      </c>
      <c r="E49" s="881">
        <v>0.73680000000001655</v>
      </c>
      <c r="F49" s="882">
        <v>4.1735110770388939E-3</v>
      </c>
      <c r="G49" s="809">
        <v>5.6535735899190254E-3</v>
      </c>
      <c r="H49" s="809">
        <v>6.6499247617934909E-3</v>
      </c>
      <c r="I49" s="809">
        <v>5.7880260708961906E-2</v>
      </c>
    </row>
    <row r="50" spans="1:9" s="273" customFormat="1">
      <c r="A50" s="375" t="s">
        <v>142</v>
      </c>
      <c r="B50" s="376">
        <v>136.48349999999999</v>
      </c>
      <c r="C50" s="377">
        <v>135.97229999999999</v>
      </c>
      <c r="D50" s="376">
        <v>136.6876</v>
      </c>
      <c r="E50" s="881">
        <v>0.71530000000001337</v>
      </c>
      <c r="F50" s="882">
        <v>3.0086548432068927E-3</v>
      </c>
      <c r="G50" s="809">
        <v>6.8533320546348975E-3</v>
      </c>
      <c r="H50" s="809">
        <v>9.5291844680875926E-3</v>
      </c>
      <c r="I50" s="809">
        <v>5.2908592619734574E-2</v>
      </c>
    </row>
    <row r="51" spans="1:9" s="273" customFormat="1">
      <c r="A51" s="375" t="s">
        <v>145</v>
      </c>
      <c r="B51" s="376">
        <v>139.49469999999999</v>
      </c>
      <c r="C51" s="377">
        <v>138.9091</v>
      </c>
      <c r="D51" s="376">
        <v>139.55289999999999</v>
      </c>
      <c r="E51" s="881">
        <v>0.64379999999999882</v>
      </c>
      <c r="F51" s="882">
        <v>3.0055357942775363E-3</v>
      </c>
      <c r="G51" s="809">
        <v>4.1361905152674794E-3</v>
      </c>
      <c r="H51" s="809">
        <v>7.3470525494068184E-3</v>
      </c>
      <c r="I51" s="809">
        <v>5.6724202841937021E-2</v>
      </c>
    </row>
    <row r="52" spans="1:9" s="273" customFormat="1">
      <c r="A52" s="747" t="s">
        <v>148</v>
      </c>
      <c r="B52" s="748">
        <v>136.16225793233022</v>
      </c>
      <c r="C52" s="749">
        <v>135.58676685744135</v>
      </c>
      <c r="D52" s="748">
        <v>136.22648304401451</v>
      </c>
      <c r="E52" s="883">
        <v>0.63971618657316753</v>
      </c>
      <c r="F52" s="884">
        <v>3.5112493922453414E-3</v>
      </c>
      <c r="G52" s="863">
        <v>1.4348317140799871E-3</v>
      </c>
      <c r="H52" s="863">
        <v>3.8235061291780337E-3</v>
      </c>
      <c r="I52" s="863">
        <v>5.2497400041182862E-2</v>
      </c>
    </row>
    <row r="53" spans="1:9" s="273" customFormat="1" ht="12.75" customHeight="1">
      <c r="A53" s="23" t="s">
        <v>629</v>
      </c>
      <c r="G53" s="806"/>
      <c r="H53" s="806"/>
      <c r="I53" s="806"/>
    </row>
    <row r="54" spans="1:9" s="273" customFormat="1" ht="25.5" customHeight="1">
      <c r="A54" s="1050" t="s">
        <v>149</v>
      </c>
      <c r="B54" s="1050"/>
      <c r="C54" s="1050"/>
      <c r="D54" s="1050"/>
      <c r="E54" s="1050"/>
      <c r="F54" s="1050"/>
      <c r="G54" s="1050"/>
      <c r="H54" s="1050"/>
      <c r="I54" s="1050"/>
    </row>
    <row r="55" spans="1:9" s="273" customFormat="1" ht="21.75" customHeight="1">
      <c r="A55" s="1049" t="s">
        <v>203</v>
      </c>
      <c r="B55" s="1049"/>
      <c r="C55" s="1049"/>
      <c r="D55" s="1049"/>
      <c r="E55" s="1049"/>
      <c r="F55" s="1049"/>
      <c r="G55" s="1049"/>
      <c r="H55" s="1049"/>
      <c r="I55" s="1049"/>
    </row>
    <row r="56" spans="1:9" s="273" customFormat="1" ht="12.75" customHeight="1">
      <c r="A56" s="182" t="s">
        <v>150</v>
      </c>
      <c r="B56" s="182"/>
      <c r="C56" s="182"/>
      <c r="D56" s="182"/>
      <c r="E56" s="182"/>
    </row>
    <row r="57" spans="1:9" s="273" customFormat="1" ht="10.5" customHeight="1">
      <c r="A57" s="598" t="s">
        <v>1345</v>
      </c>
      <c r="B57" s="183"/>
      <c r="C57" s="183"/>
      <c r="D57" s="183"/>
      <c r="E57" s="183"/>
      <c r="F57" s="141"/>
    </row>
    <row r="58" spans="1:9" s="273" customFormat="1" ht="12.75" customHeight="1">
      <c r="F58" s="183"/>
    </row>
    <row r="59" spans="1:9" s="273" customFormat="1" ht="12.75" customHeight="1">
      <c r="A59" s="182"/>
    </row>
    <row r="60" spans="1:9" s="273" customFormat="1" ht="12.75" customHeight="1">
      <c r="A60" s="656" t="s">
        <v>93</v>
      </c>
    </row>
    <row r="61" spans="1:9" s="273" customFormat="1" ht="12.75" customHeight="1"/>
    <row r="62" spans="1:9" s="273" customFormat="1" ht="12.75" customHeight="1"/>
    <row r="63" spans="1:9" s="273" customFormat="1" ht="12.75" customHeight="1">
      <c r="I63" s="68" t="s">
        <v>908</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747</v>
      </c>
      <c r="AG1" s="141" t="str">
        <f>Naslovnica!A20</f>
        <v>Kolovoz 2020.</v>
      </c>
    </row>
    <row r="2" spans="1:33" ht="12.75" customHeight="1">
      <c r="A2" s="593" t="s">
        <v>1329</v>
      </c>
      <c r="AG2" s="569" t="str">
        <f>Naslovnica!A24</f>
        <v>August 2020</v>
      </c>
    </row>
    <row r="3" spans="1:33" ht="12.75" customHeight="1">
      <c r="A3" s="67"/>
      <c r="AG3" s="66"/>
    </row>
    <row r="4" spans="1:33" ht="12.75" customHeight="1">
      <c r="I4" s="181"/>
      <c r="J4" s="181"/>
      <c r="K4" s="181"/>
      <c r="AG4" s="14" t="s">
        <v>602</v>
      </c>
    </row>
    <row r="5" spans="1:33" ht="15" customHeight="1">
      <c r="A5" s="750" t="s">
        <v>151</v>
      </c>
      <c r="B5" s="1056" t="s">
        <v>651</v>
      </c>
      <c r="C5" s="1056"/>
      <c r="D5" s="1056"/>
      <c r="E5" s="1056"/>
      <c r="F5" s="1056"/>
      <c r="G5" s="1056"/>
      <c r="H5" s="1056"/>
      <c r="I5" s="1056"/>
      <c r="J5" s="1057" t="s">
        <v>645</v>
      </c>
      <c r="K5" s="1057"/>
      <c r="L5" s="1056" t="s">
        <v>650</v>
      </c>
      <c r="M5" s="1056"/>
      <c r="N5" s="1056"/>
      <c r="O5" s="1056"/>
      <c r="P5" s="1056"/>
      <c r="Q5" s="1056"/>
      <c r="R5" s="1056"/>
      <c r="S5" s="1056"/>
      <c r="T5" s="1057" t="s">
        <v>646</v>
      </c>
      <c r="U5" s="1057"/>
      <c r="V5" s="1056" t="s">
        <v>649</v>
      </c>
      <c r="W5" s="1056"/>
      <c r="X5" s="1056"/>
      <c r="Y5" s="1056"/>
      <c r="Z5" s="1056"/>
      <c r="AA5" s="1056"/>
      <c r="AB5" s="1056"/>
      <c r="AC5" s="1056"/>
      <c r="AD5" s="1057" t="s">
        <v>647</v>
      </c>
      <c r="AE5" s="1057"/>
      <c r="AF5" s="1059" t="s">
        <v>648</v>
      </c>
      <c r="AG5" s="1059"/>
    </row>
    <row r="6" spans="1:33" ht="22.5" customHeight="1">
      <c r="A6" s="1058" t="s">
        <v>652</v>
      </c>
      <c r="B6" s="1047" t="s">
        <v>152</v>
      </c>
      <c r="C6" s="1047"/>
      <c r="D6" s="1047" t="s">
        <v>153</v>
      </c>
      <c r="E6" s="1047"/>
      <c r="F6" s="1047" t="s">
        <v>154</v>
      </c>
      <c r="G6" s="1047"/>
      <c r="H6" s="1047" t="s">
        <v>155</v>
      </c>
      <c r="I6" s="1047"/>
      <c r="J6" s="1057"/>
      <c r="K6" s="1057"/>
      <c r="L6" s="1047" t="s">
        <v>152</v>
      </c>
      <c r="M6" s="1047"/>
      <c r="N6" s="1047" t="s">
        <v>153</v>
      </c>
      <c r="O6" s="1047"/>
      <c r="P6" s="1047" t="s">
        <v>154</v>
      </c>
      <c r="Q6" s="1047"/>
      <c r="R6" s="1047" t="s">
        <v>155</v>
      </c>
      <c r="S6" s="1047"/>
      <c r="T6" s="1057"/>
      <c r="U6" s="1057"/>
      <c r="V6" s="1047" t="s">
        <v>152</v>
      </c>
      <c r="W6" s="1047"/>
      <c r="X6" s="1047" t="s">
        <v>153</v>
      </c>
      <c r="Y6" s="1047"/>
      <c r="Z6" s="1047" t="s">
        <v>154</v>
      </c>
      <c r="AA6" s="1047"/>
      <c r="AB6" s="1047" t="s">
        <v>155</v>
      </c>
      <c r="AC6" s="1047"/>
      <c r="AD6" s="1057"/>
      <c r="AE6" s="1057"/>
      <c r="AF6" s="1059"/>
      <c r="AG6" s="1059"/>
    </row>
    <row r="7" spans="1:33">
      <c r="A7" s="1058"/>
      <c r="B7" s="750" t="s">
        <v>31</v>
      </c>
      <c r="C7" s="750" t="s">
        <v>32</v>
      </c>
      <c r="D7" s="750" t="s">
        <v>31</v>
      </c>
      <c r="E7" s="750" t="s">
        <v>32</v>
      </c>
      <c r="F7" s="750" t="s">
        <v>31</v>
      </c>
      <c r="G7" s="750" t="s">
        <v>32</v>
      </c>
      <c r="H7" s="750" t="s">
        <v>31</v>
      </c>
      <c r="I7" s="750" t="s">
        <v>32</v>
      </c>
      <c r="J7" s="750" t="s">
        <v>31</v>
      </c>
      <c r="K7" s="750" t="s">
        <v>32</v>
      </c>
      <c r="L7" s="750" t="s">
        <v>31</v>
      </c>
      <c r="M7" s="750" t="s">
        <v>32</v>
      </c>
      <c r="N7" s="750" t="s">
        <v>31</v>
      </c>
      <c r="O7" s="750" t="s">
        <v>32</v>
      </c>
      <c r="P7" s="750" t="s">
        <v>31</v>
      </c>
      <c r="Q7" s="750" t="s">
        <v>32</v>
      </c>
      <c r="R7" s="750" t="s">
        <v>31</v>
      </c>
      <c r="S7" s="750" t="s">
        <v>32</v>
      </c>
      <c r="T7" s="750" t="s">
        <v>31</v>
      </c>
      <c r="U7" s="750" t="s">
        <v>32</v>
      </c>
      <c r="V7" s="750" t="s">
        <v>31</v>
      </c>
      <c r="W7" s="750" t="s">
        <v>32</v>
      </c>
      <c r="X7" s="750" t="s">
        <v>31</v>
      </c>
      <c r="Y7" s="750" t="s">
        <v>32</v>
      </c>
      <c r="Z7" s="750" t="s">
        <v>31</v>
      </c>
      <c r="AA7" s="750" t="s">
        <v>32</v>
      </c>
      <c r="AB7" s="750" t="s">
        <v>31</v>
      </c>
      <c r="AC7" s="750" t="s">
        <v>32</v>
      </c>
      <c r="AD7" s="750" t="s">
        <v>31</v>
      </c>
      <c r="AE7" s="750" t="s">
        <v>32</v>
      </c>
      <c r="AF7" s="750" t="s">
        <v>31</v>
      </c>
      <c r="AG7" s="750" t="s">
        <v>32</v>
      </c>
    </row>
    <row r="8" spans="1:33">
      <c r="A8" s="1058"/>
      <c r="B8" s="751" t="s">
        <v>29</v>
      </c>
      <c r="C8" s="751" t="s">
        <v>30</v>
      </c>
      <c r="D8" s="751" t="s">
        <v>29</v>
      </c>
      <c r="E8" s="751" t="s">
        <v>30</v>
      </c>
      <c r="F8" s="751" t="s">
        <v>29</v>
      </c>
      <c r="G8" s="751" t="s">
        <v>30</v>
      </c>
      <c r="H8" s="751" t="s">
        <v>29</v>
      </c>
      <c r="I8" s="751" t="s">
        <v>30</v>
      </c>
      <c r="J8" s="751" t="s">
        <v>29</v>
      </c>
      <c r="K8" s="751" t="s">
        <v>30</v>
      </c>
      <c r="L8" s="751" t="s">
        <v>29</v>
      </c>
      <c r="M8" s="751" t="s">
        <v>30</v>
      </c>
      <c r="N8" s="751" t="s">
        <v>29</v>
      </c>
      <c r="O8" s="751" t="s">
        <v>30</v>
      </c>
      <c r="P8" s="751" t="s">
        <v>29</v>
      </c>
      <c r="Q8" s="751" t="s">
        <v>30</v>
      </c>
      <c r="R8" s="751" t="s">
        <v>29</v>
      </c>
      <c r="S8" s="751" t="s">
        <v>30</v>
      </c>
      <c r="T8" s="751" t="s">
        <v>29</v>
      </c>
      <c r="U8" s="751" t="s">
        <v>30</v>
      </c>
      <c r="V8" s="751" t="s">
        <v>29</v>
      </c>
      <c r="W8" s="751" t="s">
        <v>30</v>
      </c>
      <c r="X8" s="751" t="s">
        <v>29</v>
      </c>
      <c r="Y8" s="751" t="s">
        <v>30</v>
      </c>
      <c r="Z8" s="751" t="s">
        <v>29</v>
      </c>
      <c r="AA8" s="751" t="s">
        <v>30</v>
      </c>
      <c r="AB8" s="751" t="s">
        <v>29</v>
      </c>
      <c r="AC8" s="751" t="s">
        <v>30</v>
      </c>
      <c r="AD8" s="751" t="s">
        <v>29</v>
      </c>
      <c r="AE8" s="751" t="s">
        <v>30</v>
      </c>
      <c r="AF8" s="751" t="s">
        <v>29</v>
      </c>
      <c r="AG8" s="751" t="s">
        <v>30</v>
      </c>
    </row>
    <row r="9" spans="1:33" ht="18">
      <c r="A9" s="378" t="s">
        <v>488</v>
      </c>
      <c r="B9" s="379">
        <v>13541.509029999999</v>
      </c>
      <c r="C9" s="380">
        <v>3.7989451085484238E-2</v>
      </c>
      <c r="D9" s="379">
        <v>4406.2289800000008</v>
      </c>
      <c r="E9" s="380">
        <v>3.163012708372491E-2</v>
      </c>
      <c r="F9" s="379">
        <v>6302.3753899999992</v>
      </c>
      <c r="G9" s="380">
        <v>4.1979998140667288E-2</v>
      </c>
      <c r="H9" s="379">
        <v>12548.249390000001</v>
      </c>
      <c r="I9" s="380">
        <v>5.1891415698981466E-2</v>
      </c>
      <c r="J9" s="379">
        <v>36798.362789999999</v>
      </c>
      <c r="K9" s="380">
        <v>4.1453379924702445E-2</v>
      </c>
      <c r="L9" s="379">
        <v>274946.81550000003</v>
      </c>
      <c r="M9" s="380">
        <v>6.6862818402475578E-3</v>
      </c>
      <c r="N9" s="379">
        <v>236347.78521999999</v>
      </c>
      <c r="O9" s="380">
        <v>1.5530692271107911E-2</v>
      </c>
      <c r="P9" s="379">
        <v>321123.90568999999</v>
      </c>
      <c r="Q9" s="380">
        <v>1.7408964814511912E-2</v>
      </c>
      <c r="R9" s="379">
        <v>1151507.72447</v>
      </c>
      <c r="S9" s="380">
        <v>3.5477287170064632E-2</v>
      </c>
      <c r="T9" s="379">
        <v>1983926.2308799999</v>
      </c>
      <c r="U9" s="380">
        <v>1.8499416220400987E-2</v>
      </c>
      <c r="V9" s="379">
        <v>27706.30384</v>
      </c>
      <c r="W9" s="380">
        <v>1.0374322309474387E-2</v>
      </c>
      <c r="X9" s="379">
        <v>20822.400450000001</v>
      </c>
      <c r="Y9" s="380">
        <v>2.823261544514032E-2</v>
      </c>
      <c r="Z9" s="379">
        <v>9039.1795299999994</v>
      </c>
      <c r="AA9" s="380">
        <v>8.503689988686015E-3</v>
      </c>
      <c r="AB9" s="379">
        <v>93793.122310000006</v>
      </c>
      <c r="AC9" s="380">
        <v>4.1909482978260748E-2</v>
      </c>
      <c r="AD9" s="379">
        <v>151361.00612999999</v>
      </c>
      <c r="AE9" s="380">
        <v>2.2560365333875468E-2</v>
      </c>
      <c r="AF9" s="379">
        <v>2172085.5998</v>
      </c>
      <c r="AG9" s="380">
        <v>1.8914098303388527E-2</v>
      </c>
    </row>
    <row r="10" spans="1:33" ht="18">
      <c r="A10" s="378" t="s">
        <v>489</v>
      </c>
      <c r="B10" s="381">
        <v>2077.7598899999998</v>
      </c>
      <c r="C10" s="382">
        <v>5.8289631926299506E-3</v>
      </c>
      <c r="D10" s="381">
        <v>1129.1953000000001</v>
      </c>
      <c r="E10" s="382">
        <v>8.1059316262190421E-3</v>
      </c>
      <c r="F10" s="381">
        <v>480.76553000000001</v>
      </c>
      <c r="G10" s="382">
        <v>3.2023697108745099E-3</v>
      </c>
      <c r="H10" s="381">
        <v>1021.2290400000001</v>
      </c>
      <c r="I10" s="382">
        <v>4.2231405347062335E-3</v>
      </c>
      <c r="J10" s="381">
        <v>4708.9497599999995</v>
      </c>
      <c r="K10" s="382">
        <v>5.3046350067689086E-3</v>
      </c>
      <c r="L10" s="381">
        <v>241007.32974000002</v>
      </c>
      <c r="M10" s="382">
        <v>5.8609259731801375E-3</v>
      </c>
      <c r="N10" s="381">
        <v>76382.667459999997</v>
      </c>
      <c r="O10" s="382">
        <v>5.0191953441129332E-3</v>
      </c>
      <c r="P10" s="381">
        <v>818.13781999999992</v>
      </c>
      <c r="Q10" s="382">
        <v>4.4353385934309826E-5</v>
      </c>
      <c r="R10" s="381">
        <v>30042.44961</v>
      </c>
      <c r="S10" s="382">
        <v>9.255905014416895E-4</v>
      </c>
      <c r="T10" s="381">
        <v>348250.58463</v>
      </c>
      <c r="U10" s="380">
        <v>3.2473145491960713E-3</v>
      </c>
      <c r="V10" s="381">
        <v>8132.2429800000009</v>
      </c>
      <c r="W10" s="382">
        <v>3.045029400553938E-3</v>
      </c>
      <c r="X10" s="381">
        <v>427.61336999999997</v>
      </c>
      <c r="Y10" s="382">
        <v>5.7979116593209605E-4</v>
      </c>
      <c r="Z10" s="381">
        <v>732.38099999999997</v>
      </c>
      <c r="AA10" s="382">
        <v>6.8899405714136234E-4</v>
      </c>
      <c r="AB10" s="381">
        <v>5058.6803</v>
      </c>
      <c r="AC10" s="382">
        <v>2.2603648402342324E-3</v>
      </c>
      <c r="AD10" s="381">
        <v>14350.917649999999</v>
      </c>
      <c r="AE10" s="382">
        <v>2.1390049745195995E-3</v>
      </c>
      <c r="AF10" s="381">
        <v>367310.45204</v>
      </c>
      <c r="AG10" s="380">
        <v>3.198467868110874E-3</v>
      </c>
    </row>
    <row r="11" spans="1:33" ht="27">
      <c r="A11" s="378" t="s">
        <v>490</v>
      </c>
      <c r="B11" s="381">
        <v>340951.72625000001</v>
      </c>
      <c r="C11" s="382">
        <v>0.95650853226110411</v>
      </c>
      <c r="D11" s="381">
        <v>133813.60021999999</v>
      </c>
      <c r="E11" s="382">
        <v>0.96058130426289356</v>
      </c>
      <c r="F11" s="381">
        <v>144187.31728999998</v>
      </c>
      <c r="G11" s="382">
        <v>0.96042887596735238</v>
      </c>
      <c r="H11" s="381">
        <v>228456.74062</v>
      </c>
      <c r="I11" s="382">
        <v>0.94474881143136125</v>
      </c>
      <c r="J11" s="381">
        <v>847409.38437999994</v>
      </c>
      <c r="K11" s="382">
        <v>0.95460722975448309</v>
      </c>
      <c r="L11" s="381">
        <v>40794451.952059999</v>
      </c>
      <c r="M11" s="382">
        <v>0.99205805593304031</v>
      </c>
      <c r="N11" s="381">
        <v>14914286.788110001</v>
      </c>
      <c r="O11" s="382">
        <v>0.9800354098244628</v>
      </c>
      <c r="P11" s="381">
        <v>18204544.759990003</v>
      </c>
      <c r="Q11" s="382">
        <v>0.98691587133602277</v>
      </c>
      <c r="R11" s="381">
        <v>31292595.358959999</v>
      </c>
      <c r="S11" s="382">
        <v>0.9641067691121501</v>
      </c>
      <c r="T11" s="381">
        <v>105205878.85912001</v>
      </c>
      <c r="U11" s="382">
        <v>0.98100791831592371</v>
      </c>
      <c r="V11" s="381">
        <v>2639222.6998999999</v>
      </c>
      <c r="W11" s="382">
        <v>0.98822806150399145</v>
      </c>
      <c r="X11" s="381">
        <v>717787.74642999994</v>
      </c>
      <c r="Y11" s="382">
        <v>0.97323195108333826</v>
      </c>
      <c r="Z11" s="381">
        <v>1103239.91359</v>
      </c>
      <c r="AA11" s="382">
        <v>1.0378829380672903</v>
      </c>
      <c r="AB11" s="381">
        <v>2144997.2470999998</v>
      </c>
      <c r="AC11" s="382">
        <v>0.95844688183676285</v>
      </c>
      <c r="AD11" s="381">
        <v>6605247.60702</v>
      </c>
      <c r="AE11" s="382">
        <v>0.98451247745467085</v>
      </c>
      <c r="AF11" s="381">
        <v>112658535.85052001</v>
      </c>
      <c r="AG11" s="382">
        <v>0.98100858547598557</v>
      </c>
    </row>
    <row r="12" spans="1:33" ht="18.75">
      <c r="A12" s="378" t="s">
        <v>491</v>
      </c>
      <c r="B12" s="383">
        <v>263319.04626999999</v>
      </c>
      <c r="C12" s="384">
        <v>0.73871722907609549</v>
      </c>
      <c r="D12" s="383">
        <v>91114.617069999993</v>
      </c>
      <c r="E12" s="384">
        <v>0.65406653403405979</v>
      </c>
      <c r="F12" s="383">
        <v>94066.842300000004</v>
      </c>
      <c r="G12" s="384">
        <v>0.62657738082663517</v>
      </c>
      <c r="H12" s="383">
        <v>157056.88609000001</v>
      </c>
      <c r="I12" s="384">
        <v>0.64948535139719354</v>
      </c>
      <c r="J12" s="383">
        <v>605557.39173000003</v>
      </c>
      <c r="K12" s="384">
        <v>0.682160800708698</v>
      </c>
      <c r="L12" s="383">
        <v>34723582.92018</v>
      </c>
      <c r="M12" s="384">
        <v>0.84442389880136581</v>
      </c>
      <c r="N12" s="383">
        <v>11866001.00269</v>
      </c>
      <c r="O12" s="384">
        <v>0.77972894854883423</v>
      </c>
      <c r="P12" s="383">
        <v>14680331.80302</v>
      </c>
      <c r="Q12" s="384">
        <v>0.79585909144631461</v>
      </c>
      <c r="R12" s="383">
        <v>25345694.302619997</v>
      </c>
      <c r="S12" s="384">
        <v>0.78088618616309358</v>
      </c>
      <c r="T12" s="383">
        <v>86615610.028510004</v>
      </c>
      <c r="U12" s="384">
        <v>0.80766018219871161</v>
      </c>
      <c r="V12" s="383">
        <v>2589190.6970000002</v>
      </c>
      <c r="W12" s="384">
        <v>0.9694941254701348</v>
      </c>
      <c r="X12" s="383">
        <v>696778.05938999995</v>
      </c>
      <c r="Y12" s="384">
        <v>0.94474539804410551</v>
      </c>
      <c r="Z12" s="383">
        <v>991909.58059000003</v>
      </c>
      <c r="AA12" s="384">
        <v>0.93314791924980478</v>
      </c>
      <c r="AB12" s="383">
        <v>2013206.4179799999</v>
      </c>
      <c r="AC12" s="384">
        <v>0.89955892317130504</v>
      </c>
      <c r="AD12" s="383">
        <v>6291084.7549600005</v>
      </c>
      <c r="AE12" s="384">
        <v>0.93768648905764274</v>
      </c>
      <c r="AF12" s="383">
        <v>93512252.1752</v>
      </c>
      <c r="AG12" s="384">
        <v>0.81428647672810284</v>
      </c>
    </row>
    <row r="13" spans="1:33" ht="19.5">
      <c r="A13" s="385" t="s">
        <v>492</v>
      </c>
      <c r="B13" s="383">
        <v>90284.501390000005</v>
      </c>
      <c r="C13" s="384">
        <v>0.25328481794268232</v>
      </c>
      <c r="D13" s="383">
        <v>29308.21387</v>
      </c>
      <c r="E13" s="384">
        <v>0.21038909541761694</v>
      </c>
      <c r="F13" s="383">
        <v>40409.86823</v>
      </c>
      <c r="G13" s="384">
        <v>0.26916933508145252</v>
      </c>
      <c r="H13" s="383">
        <v>45701.715830000001</v>
      </c>
      <c r="I13" s="384">
        <v>0.18899263638967662</v>
      </c>
      <c r="J13" s="383">
        <v>205704.29931999999</v>
      </c>
      <c r="K13" s="384">
        <v>0.23172602869641612</v>
      </c>
      <c r="L13" s="383">
        <v>4019168.4096900001</v>
      </c>
      <c r="M13" s="384">
        <v>9.7739967279624321E-2</v>
      </c>
      <c r="N13" s="383">
        <v>2050643.4366300001</v>
      </c>
      <c r="O13" s="384">
        <v>0.13475020357149808</v>
      </c>
      <c r="P13" s="383">
        <v>2560455.9833800001</v>
      </c>
      <c r="Q13" s="384">
        <v>0.13880899968499918</v>
      </c>
      <c r="R13" s="383">
        <v>2688204.4429099998</v>
      </c>
      <c r="S13" s="384">
        <v>8.2822024521682955E-2</v>
      </c>
      <c r="T13" s="383">
        <v>11318472.272610001</v>
      </c>
      <c r="U13" s="384">
        <v>0.10554078387138636</v>
      </c>
      <c r="V13" s="383">
        <v>0</v>
      </c>
      <c r="W13" s="384">
        <v>0</v>
      </c>
      <c r="X13" s="383">
        <v>0</v>
      </c>
      <c r="Y13" s="384">
        <v>0</v>
      </c>
      <c r="Z13" s="383">
        <v>0</v>
      </c>
      <c r="AA13" s="384">
        <v>0</v>
      </c>
      <c r="AB13" s="383">
        <v>0</v>
      </c>
      <c r="AC13" s="384">
        <v>0</v>
      </c>
      <c r="AD13" s="383">
        <v>0</v>
      </c>
      <c r="AE13" s="384">
        <v>0</v>
      </c>
      <c r="AF13" s="383">
        <v>11524176.571930001</v>
      </c>
      <c r="AG13" s="384">
        <v>0.10035028479870271</v>
      </c>
    </row>
    <row r="14" spans="1:33" ht="19.5">
      <c r="A14" s="385" t="s">
        <v>493</v>
      </c>
      <c r="B14" s="383">
        <v>152783.99130000002</v>
      </c>
      <c r="C14" s="384">
        <v>0.42862135610423913</v>
      </c>
      <c r="D14" s="383">
        <v>48384.258969999995</v>
      </c>
      <c r="E14" s="384">
        <v>0.34732653863870611</v>
      </c>
      <c r="F14" s="383">
        <v>52008.52549</v>
      </c>
      <c r="G14" s="384">
        <v>0.34642776227409827</v>
      </c>
      <c r="H14" s="383">
        <v>101562.12611</v>
      </c>
      <c r="I14" s="384">
        <v>0.41999504006083427</v>
      </c>
      <c r="J14" s="383">
        <v>354738.90187</v>
      </c>
      <c r="K14" s="384">
        <v>0.39961360664896173</v>
      </c>
      <c r="L14" s="383">
        <v>27752762.485310003</v>
      </c>
      <c r="M14" s="384">
        <v>0.67490431371165294</v>
      </c>
      <c r="N14" s="383">
        <v>9055944.5959900003</v>
      </c>
      <c r="O14" s="384">
        <v>0.59507682127677408</v>
      </c>
      <c r="P14" s="383">
        <v>11266324.662040001</v>
      </c>
      <c r="Q14" s="384">
        <v>0.61077685639406432</v>
      </c>
      <c r="R14" s="383">
        <v>21514243.422970001</v>
      </c>
      <c r="S14" s="384">
        <v>0.66284139996949387</v>
      </c>
      <c r="T14" s="383">
        <v>69589275.166310012</v>
      </c>
      <c r="U14" s="384">
        <v>0.64889558177097872</v>
      </c>
      <c r="V14" s="383">
        <v>2379837.38552</v>
      </c>
      <c r="W14" s="384">
        <v>0.89110406873821868</v>
      </c>
      <c r="X14" s="383">
        <v>624620.65650000004</v>
      </c>
      <c r="Y14" s="384">
        <v>0.84690882957519853</v>
      </c>
      <c r="Z14" s="383">
        <v>924221.37241999991</v>
      </c>
      <c r="AA14" s="384">
        <v>0.86946962452659726</v>
      </c>
      <c r="AB14" s="383">
        <v>1842845.23685</v>
      </c>
      <c r="AC14" s="384">
        <v>0.82343661436143067</v>
      </c>
      <c r="AD14" s="383">
        <v>5771524.6512899995</v>
      </c>
      <c r="AE14" s="384">
        <v>0.86024603030676627</v>
      </c>
      <c r="AF14" s="383">
        <v>75715538.719470009</v>
      </c>
      <c r="AG14" s="384">
        <v>0.65931616257017611</v>
      </c>
    </row>
    <row r="15" spans="1:33" ht="19.5">
      <c r="A15" s="385" t="s">
        <v>494</v>
      </c>
      <c r="B15" s="383">
        <v>0</v>
      </c>
      <c r="C15" s="384">
        <v>0</v>
      </c>
      <c r="D15" s="383">
        <v>0</v>
      </c>
      <c r="E15" s="384">
        <v>0</v>
      </c>
      <c r="F15" s="383">
        <v>0</v>
      </c>
      <c r="G15" s="384">
        <v>0</v>
      </c>
      <c r="H15" s="383">
        <v>0</v>
      </c>
      <c r="I15" s="384">
        <v>0</v>
      </c>
      <c r="J15" s="383">
        <v>0</v>
      </c>
      <c r="K15" s="384">
        <v>0</v>
      </c>
      <c r="L15" s="383">
        <v>0</v>
      </c>
      <c r="M15" s="384">
        <v>0</v>
      </c>
      <c r="N15" s="383">
        <v>0</v>
      </c>
      <c r="O15" s="384">
        <v>0</v>
      </c>
      <c r="P15" s="383">
        <v>0</v>
      </c>
      <c r="Q15" s="384">
        <v>0</v>
      </c>
      <c r="R15" s="383">
        <v>0</v>
      </c>
      <c r="S15" s="384">
        <v>0</v>
      </c>
      <c r="T15" s="383">
        <v>0</v>
      </c>
      <c r="U15" s="384">
        <v>0</v>
      </c>
      <c r="V15" s="383">
        <v>0</v>
      </c>
      <c r="W15" s="384">
        <v>0</v>
      </c>
      <c r="X15" s="383">
        <v>0</v>
      </c>
      <c r="Y15" s="384">
        <v>0</v>
      </c>
      <c r="Z15" s="383">
        <v>0</v>
      </c>
      <c r="AA15" s="384">
        <v>0</v>
      </c>
      <c r="AB15" s="383">
        <v>0</v>
      </c>
      <c r="AC15" s="384">
        <v>0</v>
      </c>
      <c r="AD15" s="383">
        <v>0</v>
      </c>
      <c r="AE15" s="384">
        <v>0</v>
      </c>
      <c r="AF15" s="383">
        <v>0</v>
      </c>
      <c r="AG15" s="384">
        <v>0</v>
      </c>
    </row>
    <row r="16" spans="1:33" ht="19.5">
      <c r="A16" s="385" t="s">
        <v>495</v>
      </c>
      <c r="B16" s="383">
        <v>8250.4073800000006</v>
      </c>
      <c r="C16" s="384">
        <v>2.3145754797597191E-2</v>
      </c>
      <c r="D16" s="383">
        <v>3612.7052899999999</v>
      </c>
      <c r="E16" s="384">
        <v>2.5933815050788678E-2</v>
      </c>
      <c r="F16" s="383">
        <v>1648.44858</v>
      </c>
      <c r="G16" s="384">
        <v>1.0980283471084326E-2</v>
      </c>
      <c r="H16" s="383">
        <v>7041.5318099999995</v>
      </c>
      <c r="I16" s="384">
        <v>2.9119205632102227E-2</v>
      </c>
      <c r="J16" s="383">
        <v>20553.093059999999</v>
      </c>
      <c r="K16" s="384">
        <v>2.3153072871912549E-2</v>
      </c>
      <c r="L16" s="383">
        <v>311884.56900999998</v>
      </c>
      <c r="M16" s="384">
        <v>7.584550947544978E-3</v>
      </c>
      <c r="N16" s="383">
        <v>316391.9474</v>
      </c>
      <c r="O16" s="384">
        <v>2.0790488760248176E-2</v>
      </c>
      <c r="P16" s="383">
        <v>426454.28573</v>
      </c>
      <c r="Q16" s="384">
        <v>2.3119199547972404E-2</v>
      </c>
      <c r="R16" s="383">
        <v>471710.85924999998</v>
      </c>
      <c r="S16" s="384">
        <v>1.4533138822453624E-2</v>
      </c>
      <c r="T16" s="383">
        <v>1526441.6613899998</v>
      </c>
      <c r="U16" s="384">
        <v>1.4233533077330442E-2</v>
      </c>
      <c r="V16" s="383">
        <v>54003.407590000003</v>
      </c>
      <c r="W16" s="384">
        <v>2.0220985064768403E-2</v>
      </c>
      <c r="X16" s="383">
        <v>21877.339260000001</v>
      </c>
      <c r="Y16" s="384">
        <v>2.966298279459181E-2</v>
      </c>
      <c r="Z16" s="383">
        <v>42339.596560000005</v>
      </c>
      <c r="AA16" s="384">
        <v>3.9831358830448735E-2</v>
      </c>
      <c r="AB16" s="383">
        <v>81409.321760000006</v>
      </c>
      <c r="AC16" s="384">
        <v>3.6376042299731737E-2</v>
      </c>
      <c r="AD16" s="383">
        <v>199629.66516999999</v>
      </c>
      <c r="AE16" s="384">
        <v>2.975481131412611E-2</v>
      </c>
      <c r="AF16" s="383">
        <v>1746624.4196199998</v>
      </c>
      <c r="AG16" s="384">
        <v>1.5209265221791194E-2</v>
      </c>
    </row>
    <row r="17" spans="1:33" ht="19.5">
      <c r="A17" s="386" t="s">
        <v>496</v>
      </c>
      <c r="B17" s="383">
        <v>0</v>
      </c>
      <c r="C17" s="384">
        <v>0</v>
      </c>
      <c r="D17" s="383">
        <v>9.2487600000000008</v>
      </c>
      <c r="E17" s="384">
        <v>6.6392249584557812E-5</v>
      </c>
      <c r="F17" s="383">
        <v>0</v>
      </c>
      <c r="G17" s="384">
        <v>0</v>
      </c>
      <c r="H17" s="383">
        <v>0</v>
      </c>
      <c r="I17" s="384">
        <v>0</v>
      </c>
      <c r="J17" s="383">
        <v>9.2487600000000008</v>
      </c>
      <c r="K17" s="384">
        <v>1.0418734232833271E-5</v>
      </c>
      <c r="L17" s="383">
        <v>11242.082470000001</v>
      </c>
      <c r="M17" s="384">
        <v>2.7339007992884505E-4</v>
      </c>
      <c r="N17" s="383">
        <v>27352.10961</v>
      </c>
      <c r="O17" s="384">
        <v>1.7973394458641054E-3</v>
      </c>
      <c r="P17" s="383">
        <v>35793.114889999997</v>
      </c>
      <c r="Q17" s="384">
        <v>1.9404381507595646E-3</v>
      </c>
      <c r="R17" s="383">
        <v>18621.21269</v>
      </c>
      <c r="S17" s="384">
        <v>5.7370879588501884E-4</v>
      </c>
      <c r="T17" s="383">
        <v>93008.519660000005</v>
      </c>
      <c r="U17" s="384">
        <v>8.6727182213347151E-4</v>
      </c>
      <c r="V17" s="383">
        <v>0</v>
      </c>
      <c r="W17" s="384">
        <v>0</v>
      </c>
      <c r="X17" s="383">
        <v>0</v>
      </c>
      <c r="Y17" s="384">
        <v>0</v>
      </c>
      <c r="Z17" s="383">
        <v>0</v>
      </c>
      <c r="AA17" s="384">
        <v>0</v>
      </c>
      <c r="AB17" s="383">
        <v>0</v>
      </c>
      <c r="AC17" s="384">
        <v>0</v>
      </c>
      <c r="AD17" s="383">
        <v>0</v>
      </c>
      <c r="AE17" s="384">
        <v>0</v>
      </c>
      <c r="AF17" s="383">
        <v>93017.768420000008</v>
      </c>
      <c r="AG17" s="384">
        <v>8.0998060850811073E-4</v>
      </c>
    </row>
    <row r="18" spans="1:33" ht="19.5">
      <c r="A18" s="386" t="s">
        <v>497</v>
      </c>
      <c r="B18" s="383">
        <v>0</v>
      </c>
      <c r="C18" s="384">
        <v>0</v>
      </c>
      <c r="D18" s="383">
        <v>0</v>
      </c>
      <c r="E18" s="384">
        <v>0</v>
      </c>
      <c r="F18" s="383">
        <v>0</v>
      </c>
      <c r="G18" s="384">
        <v>0</v>
      </c>
      <c r="H18" s="383">
        <v>2751.5123399999998</v>
      </c>
      <c r="I18" s="384">
        <v>1.1378469314580399E-2</v>
      </c>
      <c r="J18" s="383">
        <v>2751.5123399999998</v>
      </c>
      <c r="K18" s="384">
        <v>3.0995804636320084E-3</v>
      </c>
      <c r="L18" s="383">
        <v>112323.33948000001</v>
      </c>
      <c r="M18" s="384">
        <v>2.731530109324309E-3</v>
      </c>
      <c r="N18" s="383">
        <v>120665.44159999999</v>
      </c>
      <c r="O18" s="384">
        <v>7.9290687640781055E-3</v>
      </c>
      <c r="P18" s="383">
        <v>131404.11697999999</v>
      </c>
      <c r="Q18" s="384">
        <v>7.1237600454299192E-3</v>
      </c>
      <c r="R18" s="383">
        <v>223080.34480000002</v>
      </c>
      <c r="S18" s="384">
        <v>6.8729764345343948E-3</v>
      </c>
      <c r="T18" s="383">
        <v>587473.24286</v>
      </c>
      <c r="U18" s="384">
        <v>5.4779819273800458E-3</v>
      </c>
      <c r="V18" s="383">
        <v>25348.61161</v>
      </c>
      <c r="W18" s="384">
        <v>9.4915102519075104E-3</v>
      </c>
      <c r="X18" s="383">
        <v>20278.889279999999</v>
      </c>
      <c r="Y18" s="384">
        <v>2.7495681108986571E-2</v>
      </c>
      <c r="Z18" s="383">
        <v>25348.61161</v>
      </c>
      <c r="AA18" s="384">
        <v>2.3846935892758745E-2</v>
      </c>
      <c r="AB18" s="383">
        <v>32956.61937</v>
      </c>
      <c r="AC18" s="384">
        <v>1.4725971846240306E-2</v>
      </c>
      <c r="AD18" s="383">
        <v>103932.73186999999</v>
      </c>
      <c r="AE18" s="384">
        <v>1.5491178746004561E-2</v>
      </c>
      <c r="AF18" s="383">
        <v>694157.48707000003</v>
      </c>
      <c r="AG18" s="384">
        <v>6.0445881827511988E-3</v>
      </c>
    </row>
    <row r="19" spans="1:33" ht="19.5">
      <c r="A19" s="387" t="s">
        <v>498</v>
      </c>
      <c r="B19" s="383">
        <v>0</v>
      </c>
      <c r="C19" s="384">
        <v>0</v>
      </c>
      <c r="D19" s="383">
        <v>0</v>
      </c>
      <c r="E19" s="384">
        <v>0</v>
      </c>
      <c r="F19" s="383">
        <v>0</v>
      </c>
      <c r="G19" s="384">
        <v>0</v>
      </c>
      <c r="H19" s="383">
        <v>0</v>
      </c>
      <c r="I19" s="384">
        <v>0</v>
      </c>
      <c r="J19" s="383">
        <v>0</v>
      </c>
      <c r="K19" s="384">
        <v>0</v>
      </c>
      <c r="L19" s="383">
        <v>1274636.05</v>
      </c>
      <c r="M19" s="384">
        <v>3.099717979472244E-2</v>
      </c>
      <c r="N19" s="383">
        <v>0</v>
      </c>
      <c r="O19" s="384">
        <v>0</v>
      </c>
      <c r="P19" s="383">
        <v>259899.64</v>
      </c>
      <c r="Q19" s="384">
        <v>1.408983762308921E-2</v>
      </c>
      <c r="R19" s="383">
        <v>429834.02</v>
      </c>
      <c r="S19" s="384">
        <v>1.3242937619043816E-2</v>
      </c>
      <c r="T19" s="383">
        <v>1964369.71</v>
      </c>
      <c r="U19" s="384">
        <v>1.8317058522846069E-2</v>
      </c>
      <c r="V19" s="383">
        <v>0</v>
      </c>
      <c r="W19" s="384">
        <v>0</v>
      </c>
      <c r="X19" s="383">
        <v>0</v>
      </c>
      <c r="Y19" s="384">
        <v>0</v>
      </c>
      <c r="Z19" s="383">
        <v>0</v>
      </c>
      <c r="AA19" s="384">
        <v>0</v>
      </c>
      <c r="AB19" s="383">
        <v>55995.24</v>
      </c>
      <c r="AC19" s="384">
        <v>2.5020294663902265E-2</v>
      </c>
      <c r="AD19" s="383">
        <v>55995.24</v>
      </c>
      <c r="AE19" s="384">
        <v>8.346093248567896E-3</v>
      </c>
      <c r="AF19" s="383">
        <v>2020364.95</v>
      </c>
      <c r="AG19" s="384">
        <v>1.7592944438533743E-2</v>
      </c>
    </row>
    <row r="20" spans="1:33" ht="17.25" customHeight="1">
      <c r="A20" s="378" t="s">
        <v>499</v>
      </c>
      <c r="B20" s="383">
        <v>12000.146199999999</v>
      </c>
      <c r="C20" s="384">
        <v>3.3665300231576885E-2</v>
      </c>
      <c r="D20" s="383">
        <v>9800.1901799999996</v>
      </c>
      <c r="E20" s="384">
        <v>7.0350692677363505E-2</v>
      </c>
      <c r="F20" s="383">
        <v>0</v>
      </c>
      <c r="G20" s="384">
        <v>0</v>
      </c>
      <c r="H20" s="383">
        <v>0</v>
      </c>
      <c r="I20" s="384">
        <v>0</v>
      </c>
      <c r="J20" s="383">
        <v>21800.336380000001</v>
      </c>
      <c r="K20" s="384">
        <v>2.4558093293542759E-2</v>
      </c>
      <c r="L20" s="383">
        <v>1241565.98422</v>
      </c>
      <c r="M20" s="384">
        <v>3.0192966878568095E-2</v>
      </c>
      <c r="N20" s="383">
        <v>295003.47145999997</v>
      </c>
      <c r="O20" s="384">
        <v>1.9385026730371596E-2</v>
      </c>
      <c r="P20" s="383">
        <v>0</v>
      </c>
      <c r="Q20" s="384">
        <v>0</v>
      </c>
      <c r="R20" s="383">
        <v>0</v>
      </c>
      <c r="S20" s="384">
        <v>0</v>
      </c>
      <c r="T20" s="383">
        <v>1536569.4556799999</v>
      </c>
      <c r="U20" s="384">
        <v>1.4327971206656555E-2</v>
      </c>
      <c r="V20" s="383">
        <v>130001.29227999999</v>
      </c>
      <c r="W20" s="384">
        <v>4.8677561415240163E-2</v>
      </c>
      <c r="X20" s="383">
        <v>30001.174350000001</v>
      </c>
      <c r="Y20" s="384">
        <v>4.0677904565328715E-2</v>
      </c>
      <c r="Z20" s="383">
        <v>0</v>
      </c>
      <c r="AA20" s="384">
        <v>0</v>
      </c>
      <c r="AB20" s="383">
        <v>0</v>
      </c>
      <c r="AC20" s="384">
        <v>0</v>
      </c>
      <c r="AD20" s="383">
        <v>160002.46662999998</v>
      </c>
      <c r="AE20" s="384">
        <v>2.384837544217782E-2</v>
      </c>
      <c r="AF20" s="383">
        <v>1718372.2586899998</v>
      </c>
      <c r="AG20" s="384">
        <v>1.4963250907639683E-2</v>
      </c>
    </row>
    <row r="21" spans="1:33" ht="19.5">
      <c r="A21" s="385" t="s">
        <v>500</v>
      </c>
      <c r="B21" s="383">
        <v>77632.679980000001</v>
      </c>
      <c r="C21" s="384">
        <v>0.21779130318500858</v>
      </c>
      <c r="D21" s="383">
        <v>42698.98315</v>
      </c>
      <c r="E21" s="384">
        <v>0.30651477022883372</v>
      </c>
      <c r="F21" s="383">
        <v>50120.474990000002</v>
      </c>
      <c r="G21" s="384">
        <v>0.33385149514071732</v>
      </c>
      <c r="H21" s="383">
        <v>71399.854529999997</v>
      </c>
      <c r="I21" s="384">
        <v>0.29526346003416776</v>
      </c>
      <c r="J21" s="383">
        <v>241851.99265000003</v>
      </c>
      <c r="K21" s="384">
        <v>0.27244642904578514</v>
      </c>
      <c r="L21" s="383">
        <v>6070869.0318799997</v>
      </c>
      <c r="M21" s="384">
        <v>0.14763415713167449</v>
      </c>
      <c r="N21" s="383">
        <v>3048285.7854200001</v>
      </c>
      <c r="O21" s="384">
        <v>0.20030646127562854</v>
      </c>
      <c r="P21" s="383">
        <v>3524212.9569699997</v>
      </c>
      <c r="Q21" s="384">
        <v>0.19105677988970809</v>
      </c>
      <c r="R21" s="383">
        <v>5946901.0563400006</v>
      </c>
      <c r="S21" s="384">
        <v>0.18322058294905647</v>
      </c>
      <c r="T21" s="383">
        <v>18590268.83061</v>
      </c>
      <c r="U21" s="384">
        <v>0.17334773611721213</v>
      </c>
      <c r="V21" s="383">
        <v>50032.002899999999</v>
      </c>
      <c r="W21" s="384">
        <v>1.873393603385666E-2</v>
      </c>
      <c r="X21" s="383">
        <v>21009.687040000001</v>
      </c>
      <c r="Y21" s="384">
        <v>2.8486553039232726E-2</v>
      </c>
      <c r="Z21" s="383">
        <v>111330.333</v>
      </c>
      <c r="AA21" s="384">
        <v>0.10473501881748558</v>
      </c>
      <c r="AB21" s="383">
        <v>131790.82912000001</v>
      </c>
      <c r="AC21" s="384">
        <v>5.8887958665457839E-2</v>
      </c>
      <c r="AD21" s="383">
        <v>314162.85206</v>
      </c>
      <c r="AE21" s="384">
        <v>4.6825988397028048E-2</v>
      </c>
      <c r="AF21" s="383">
        <v>19146283.675319999</v>
      </c>
      <c r="AG21" s="384">
        <v>0.16672210874788262</v>
      </c>
    </row>
    <row r="22" spans="1:33" ht="19.5">
      <c r="A22" s="385" t="s">
        <v>501</v>
      </c>
      <c r="B22" s="383">
        <v>33289.23343</v>
      </c>
      <c r="C22" s="384">
        <v>9.3389865358473392E-2</v>
      </c>
      <c r="D22" s="383">
        <v>19967.676449999999</v>
      </c>
      <c r="E22" s="384">
        <v>0.1433380213663342</v>
      </c>
      <c r="F22" s="383">
        <v>24943.607809999998</v>
      </c>
      <c r="G22" s="384">
        <v>0.16614887953942301</v>
      </c>
      <c r="H22" s="383">
        <v>25670.63451</v>
      </c>
      <c r="I22" s="384">
        <v>0.10615708416479196</v>
      </c>
      <c r="J22" s="383">
        <v>103871.1522</v>
      </c>
      <c r="K22" s="384">
        <v>0.11701092138080942</v>
      </c>
      <c r="L22" s="383">
        <v>2759067.7562899999</v>
      </c>
      <c r="M22" s="384">
        <v>6.709626587726164E-2</v>
      </c>
      <c r="N22" s="383">
        <v>1303030.3088800001</v>
      </c>
      <c r="O22" s="384">
        <v>8.562366145426227E-2</v>
      </c>
      <c r="P22" s="383">
        <v>2608366.3652399997</v>
      </c>
      <c r="Q22" s="384">
        <v>0.14140634649497397</v>
      </c>
      <c r="R22" s="383">
        <v>1754202.50819</v>
      </c>
      <c r="S22" s="384">
        <v>5.4045964968362364E-2</v>
      </c>
      <c r="T22" s="383">
        <v>8424666.9386</v>
      </c>
      <c r="U22" s="384">
        <v>7.8557064163763055E-2</v>
      </c>
      <c r="V22" s="383">
        <v>0</v>
      </c>
      <c r="W22" s="384">
        <v>0</v>
      </c>
      <c r="X22" s="383">
        <v>0</v>
      </c>
      <c r="Y22" s="384">
        <v>0</v>
      </c>
      <c r="Z22" s="383">
        <v>0</v>
      </c>
      <c r="AA22" s="384">
        <v>0</v>
      </c>
      <c r="AB22" s="383">
        <v>0</v>
      </c>
      <c r="AC22" s="384">
        <v>0</v>
      </c>
      <c r="AD22" s="383">
        <v>0</v>
      </c>
      <c r="AE22" s="384">
        <v>0</v>
      </c>
      <c r="AF22" s="383">
        <v>8528538.0908000004</v>
      </c>
      <c r="AG22" s="384">
        <v>7.4264848424223082E-2</v>
      </c>
    </row>
    <row r="23" spans="1:33" ht="19.5">
      <c r="A23" s="385" t="s">
        <v>502</v>
      </c>
      <c r="B23" s="383">
        <v>4120.5392400000001</v>
      </c>
      <c r="C23" s="384">
        <v>1.1559791715753736E-2</v>
      </c>
      <c r="D23" s="383">
        <v>3926.9435899999999</v>
      </c>
      <c r="E23" s="384">
        <v>2.8189575568158265E-2</v>
      </c>
      <c r="F23" s="383">
        <v>9828.7139700000007</v>
      </c>
      <c r="G23" s="384">
        <v>6.5468869855077078E-2</v>
      </c>
      <c r="H23" s="383">
        <v>9114.9061799999999</v>
      </c>
      <c r="I23" s="384">
        <v>3.7693336412370673E-2</v>
      </c>
      <c r="J23" s="383">
        <v>26991.102980000003</v>
      </c>
      <c r="K23" s="384">
        <v>3.0405495287979589E-2</v>
      </c>
      <c r="L23" s="383">
        <v>1279563.56064</v>
      </c>
      <c r="M23" s="384">
        <v>3.1117009241919145E-2</v>
      </c>
      <c r="N23" s="383">
        <v>215333.45517</v>
      </c>
      <c r="O23" s="384">
        <v>1.4149815809810619E-2</v>
      </c>
      <c r="P23" s="383">
        <v>188600.55009</v>
      </c>
      <c r="Q23" s="384">
        <v>1.0224527923137574E-2</v>
      </c>
      <c r="R23" s="383">
        <v>655117.18276999996</v>
      </c>
      <c r="S23" s="384">
        <v>2.0183781601528041E-2</v>
      </c>
      <c r="T23" s="383">
        <v>2338614.7486700001</v>
      </c>
      <c r="U23" s="384">
        <v>2.1806762238142707E-2</v>
      </c>
      <c r="V23" s="383">
        <v>50032.002899999999</v>
      </c>
      <c r="W23" s="384">
        <v>1.873393603385666E-2</v>
      </c>
      <c r="X23" s="383">
        <v>10035.5923</v>
      </c>
      <c r="Y23" s="384">
        <v>1.3607029547359957E-2</v>
      </c>
      <c r="Z23" s="383">
        <v>100116.14870999999</v>
      </c>
      <c r="AA23" s="384">
        <v>9.4185173407107595E-2</v>
      </c>
      <c r="AB23" s="383">
        <v>53711.276310000001</v>
      </c>
      <c r="AC23" s="384">
        <v>2.3999753551381744E-2</v>
      </c>
      <c r="AD23" s="383">
        <v>213895.02022000001</v>
      </c>
      <c r="AE23" s="384">
        <v>3.1881063178949419E-2</v>
      </c>
      <c r="AF23" s="383">
        <v>2579500.8718699999</v>
      </c>
      <c r="AG23" s="384">
        <v>2.2461791132319067E-2</v>
      </c>
    </row>
    <row r="24" spans="1:33" ht="19.5">
      <c r="A24" s="385" t="s">
        <v>494</v>
      </c>
      <c r="B24" s="383">
        <v>0</v>
      </c>
      <c r="C24" s="384">
        <v>0</v>
      </c>
      <c r="D24" s="383">
        <v>0</v>
      </c>
      <c r="E24" s="384">
        <v>0</v>
      </c>
      <c r="F24" s="383">
        <v>1495.22453</v>
      </c>
      <c r="G24" s="384">
        <v>9.959661096810693E-3</v>
      </c>
      <c r="H24" s="383">
        <v>0</v>
      </c>
      <c r="I24" s="384">
        <v>0</v>
      </c>
      <c r="J24" s="383">
        <v>1495.22453</v>
      </c>
      <c r="K24" s="384">
        <v>1.6843714180585329E-3</v>
      </c>
      <c r="L24" s="383">
        <v>0</v>
      </c>
      <c r="M24" s="384">
        <v>0</v>
      </c>
      <c r="N24" s="383">
        <v>0</v>
      </c>
      <c r="O24" s="384">
        <v>0</v>
      </c>
      <c r="P24" s="383">
        <v>62051.819680000001</v>
      </c>
      <c r="Q24" s="384">
        <v>3.3639910525016942E-3</v>
      </c>
      <c r="R24" s="383">
        <v>0</v>
      </c>
      <c r="S24" s="384">
        <v>0</v>
      </c>
      <c r="T24" s="383">
        <v>62051.819680000001</v>
      </c>
      <c r="U24" s="384">
        <v>5.7861145320126691E-4</v>
      </c>
      <c r="V24" s="383">
        <v>0</v>
      </c>
      <c r="W24" s="384">
        <v>0</v>
      </c>
      <c r="X24" s="383">
        <v>0</v>
      </c>
      <c r="Y24" s="384">
        <v>0</v>
      </c>
      <c r="Z24" s="383">
        <v>11214.184289999999</v>
      </c>
      <c r="AA24" s="384">
        <v>1.054984541037797E-2</v>
      </c>
      <c r="AB24" s="383">
        <v>0</v>
      </c>
      <c r="AC24" s="384">
        <v>0</v>
      </c>
      <c r="AD24" s="383">
        <v>11214.184289999999</v>
      </c>
      <c r="AE24" s="384">
        <v>1.6714747144751082E-3</v>
      </c>
      <c r="AF24" s="383">
        <v>74761.228499999997</v>
      </c>
      <c r="AG24" s="384">
        <v>6.5100621506873071E-4</v>
      </c>
    </row>
    <row r="25" spans="1:33" ht="19.5">
      <c r="A25" s="385" t="s">
        <v>503</v>
      </c>
      <c r="B25" s="383">
        <v>0</v>
      </c>
      <c r="C25" s="384">
        <v>0</v>
      </c>
      <c r="D25" s="383">
        <v>0</v>
      </c>
      <c r="E25" s="384">
        <v>0</v>
      </c>
      <c r="F25" s="383">
        <v>0</v>
      </c>
      <c r="G25" s="384">
        <v>0</v>
      </c>
      <c r="H25" s="383">
        <v>4510.8059199999998</v>
      </c>
      <c r="I25" s="384">
        <v>1.8653765784945601E-2</v>
      </c>
      <c r="J25" s="383">
        <v>4510.8059199999998</v>
      </c>
      <c r="K25" s="384">
        <v>5.081425840477099E-3</v>
      </c>
      <c r="L25" s="383">
        <v>0</v>
      </c>
      <c r="M25" s="384">
        <v>0</v>
      </c>
      <c r="N25" s="383">
        <v>47264.164340000003</v>
      </c>
      <c r="O25" s="384">
        <v>3.1057840932689072E-3</v>
      </c>
      <c r="P25" s="383">
        <v>0</v>
      </c>
      <c r="Q25" s="384">
        <v>0</v>
      </c>
      <c r="R25" s="383">
        <v>623233.19600999996</v>
      </c>
      <c r="S25" s="384">
        <v>1.920145440530216E-2</v>
      </c>
      <c r="T25" s="383">
        <v>670497.36034999997</v>
      </c>
      <c r="U25" s="384">
        <v>6.252152701410143E-3</v>
      </c>
      <c r="V25" s="383">
        <v>0</v>
      </c>
      <c r="W25" s="384">
        <v>0</v>
      </c>
      <c r="X25" s="383">
        <v>10974.09474</v>
      </c>
      <c r="Y25" s="384">
        <v>1.487952349187277E-2</v>
      </c>
      <c r="Z25" s="383">
        <v>0</v>
      </c>
      <c r="AA25" s="384">
        <v>0</v>
      </c>
      <c r="AB25" s="383">
        <v>50439.089570000004</v>
      </c>
      <c r="AC25" s="384">
        <v>2.253764576453926E-2</v>
      </c>
      <c r="AD25" s="383">
        <v>61413.184310000004</v>
      </c>
      <c r="AE25" s="384">
        <v>9.1536381117885545E-3</v>
      </c>
      <c r="AF25" s="383">
        <v>736421.35057999997</v>
      </c>
      <c r="AG25" s="384">
        <v>6.4126136736355069E-3</v>
      </c>
    </row>
    <row r="26" spans="1:33" ht="19.5">
      <c r="A26" s="386" t="s">
        <v>496</v>
      </c>
      <c r="B26" s="383">
        <v>0</v>
      </c>
      <c r="C26" s="384">
        <v>0</v>
      </c>
      <c r="D26" s="383">
        <v>0</v>
      </c>
      <c r="E26" s="384">
        <v>0</v>
      </c>
      <c r="F26" s="383">
        <v>5767.3712999999998</v>
      </c>
      <c r="G26" s="384">
        <v>3.8416346451641291E-2</v>
      </c>
      <c r="H26" s="383">
        <v>0</v>
      </c>
      <c r="I26" s="384">
        <v>0</v>
      </c>
      <c r="J26" s="383">
        <v>5767.3712999999998</v>
      </c>
      <c r="K26" s="384">
        <v>6.4969475688384307E-3</v>
      </c>
      <c r="L26" s="383">
        <v>0</v>
      </c>
      <c r="M26" s="384">
        <v>0</v>
      </c>
      <c r="N26" s="383">
        <v>140518.66519</v>
      </c>
      <c r="O26" s="384">
        <v>9.2336475477497303E-3</v>
      </c>
      <c r="P26" s="383">
        <v>300170.75942000002</v>
      </c>
      <c r="Q26" s="384">
        <v>1.6273040083576783E-2</v>
      </c>
      <c r="R26" s="383">
        <v>0</v>
      </c>
      <c r="S26" s="384">
        <v>0</v>
      </c>
      <c r="T26" s="383">
        <v>440689.42460999999</v>
      </c>
      <c r="U26" s="384">
        <v>4.1092743081345574E-3</v>
      </c>
      <c r="V26" s="383">
        <v>0</v>
      </c>
      <c r="W26" s="384">
        <v>0</v>
      </c>
      <c r="X26" s="383">
        <v>0</v>
      </c>
      <c r="Y26" s="384">
        <v>0</v>
      </c>
      <c r="Z26" s="383">
        <v>0</v>
      </c>
      <c r="AA26" s="384">
        <v>0</v>
      </c>
      <c r="AB26" s="383">
        <v>0</v>
      </c>
      <c r="AC26" s="384">
        <v>0</v>
      </c>
      <c r="AD26" s="383">
        <v>0</v>
      </c>
      <c r="AE26" s="384">
        <v>0</v>
      </c>
      <c r="AF26" s="383">
        <v>446456.79590999999</v>
      </c>
      <c r="AG26" s="384">
        <v>3.8876588136467272E-3</v>
      </c>
    </row>
    <row r="27" spans="1:33" ht="39">
      <c r="A27" s="386" t="s">
        <v>504</v>
      </c>
      <c r="B27" s="383">
        <v>40222.907310000002</v>
      </c>
      <c r="C27" s="384">
        <v>0.11284164611078146</v>
      </c>
      <c r="D27" s="383">
        <v>18804.363109999998</v>
      </c>
      <c r="E27" s="384">
        <v>0.13498717329434126</v>
      </c>
      <c r="F27" s="383">
        <v>8085.5573800000002</v>
      </c>
      <c r="G27" s="384">
        <v>5.3857738197765251E-2</v>
      </c>
      <c r="H27" s="383">
        <v>32103.50792</v>
      </c>
      <c r="I27" s="384">
        <v>0.1327592736720595</v>
      </c>
      <c r="J27" s="383">
        <v>99216.335720000003</v>
      </c>
      <c r="K27" s="384">
        <v>0.11176726754962205</v>
      </c>
      <c r="L27" s="383">
        <v>2032237.7149499999</v>
      </c>
      <c r="M27" s="384">
        <v>4.9420882012493721E-2</v>
      </c>
      <c r="N27" s="383">
        <v>1342139.19184</v>
      </c>
      <c r="O27" s="384">
        <v>8.8193552370537012E-2</v>
      </c>
      <c r="P27" s="383">
        <v>365023.46254000004</v>
      </c>
      <c r="Q27" s="384">
        <v>1.9788874335518077E-2</v>
      </c>
      <c r="R27" s="383">
        <v>2914348.1693699998</v>
      </c>
      <c r="S27" s="384">
        <v>8.978938197386388E-2</v>
      </c>
      <c r="T27" s="383">
        <v>6653748.5386999995</v>
      </c>
      <c r="U27" s="384">
        <v>6.2043871252560397E-2</v>
      </c>
      <c r="V27" s="383">
        <v>0</v>
      </c>
      <c r="W27" s="384">
        <v>0</v>
      </c>
      <c r="X27" s="383">
        <v>0</v>
      </c>
      <c r="Y27" s="384">
        <v>0</v>
      </c>
      <c r="Z27" s="383">
        <v>0</v>
      </c>
      <c r="AA27" s="384">
        <v>0</v>
      </c>
      <c r="AB27" s="383">
        <v>27640.463239999997</v>
      </c>
      <c r="AC27" s="384">
        <v>1.2350559349536829E-2</v>
      </c>
      <c r="AD27" s="383">
        <v>27640.463239999997</v>
      </c>
      <c r="AE27" s="384">
        <v>4.1198123918149672E-3</v>
      </c>
      <c r="AF27" s="383">
        <v>6780605.3376599997</v>
      </c>
      <c r="AG27" s="384">
        <v>5.9044190488989484E-2</v>
      </c>
    </row>
    <row r="28" spans="1:33" ht="19.5" customHeight="1">
      <c r="A28" s="387" t="s">
        <v>498</v>
      </c>
      <c r="B28" s="383">
        <v>0</v>
      </c>
      <c r="C28" s="384">
        <v>0</v>
      </c>
      <c r="D28" s="383">
        <v>0</v>
      </c>
      <c r="E28" s="384">
        <v>0</v>
      </c>
      <c r="F28" s="383">
        <v>0</v>
      </c>
      <c r="G28" s="384">
        <v>0</v>
      </c>
      <c r="H28" s="383">
        <v>0</v>
      </c>
      <c r="I28" s="384">
        <v>0</v>
      </c>
      <c r="J28" s="383">
        <v>0</v>
      </c>
      <c r="K28" s="384">
        <v>0</v>
      </c>
      <c r="L28" s="383">
        <v>0</v>
      </c>
      <c r="M28" s="384">
        <v>0</v>
      </c>
      <c r="N28" s="383">
        <v>0</v>
      </c>
      <c r="O28" s="384">
        <v>0</v>
      </c>
      <c r="P28" s="383">
        <v>0</v>
      </c>
      <c r="Q28" s="384">
        <v>0</v>
      </c>
      <c r="R28" s="383">
        <v>0</v>
      </c>
      <c r="S28" s="384">
        <v>0</v>
      </c>
      <c r="T28" s="383">
        <v>0</v>
      </c>
      <c r="U28" s="384">
        <v>0</v>
      </c>
      <c r="V28" s="383">
        <v>0</v>
      </c>
      <c r="W28" s="384">
        <v>0</v>
      </c>
      <c r="X28" s="383">
        <v>0</v>
      </c>
      <c r="Y28" s="384">
        <v>0</v>
      </c>
      <c r="Z28" s="383">
        <v>0</v>
      </c>
      <c r="AA28" s="384">
        <v>0</v>
      </c>
      <c r="AB28" s="383">
        <v>0</v>
      </c>
      <c r="AC28" s="384">
        <v>0</v>
      </c>
      <c r="AD28" s="383">
        <v>0</v>
      </c>
      <c r="AE28" s="384">
        <v>0</v>
      </c>
      <c r="AF28" s="383">
        <v>0</v>
      </c>
      <c r="AG28" s="384">
        <v>0</v>
      </c>
    </row>
    <row r="29" spans="1:33" ht="19.5">
      <c r="A29" s="385" t="s">
        <v>499</v>
      </c>
      <c r="B29" s="383">
        <v>0</v>
      </c>
      <c r="C29" s="384">
        <v>0</v>
      </c>
      <c r="D29" s="383">
        <v>0</v>
      </c>
      <c r="E29" s="384">
        <v>0</v>
      </c>
      <c r="F29" s="383">
        <v>0</v>
      </c>
      <c r="G29" s="384">
        <v>0</v>
      </c>
      <c r="H29" s="383">
        <v>0</v>
      </c>
      <c r="I29" s="384">
        <v>0</v>
      </c>
      <c r="J29" s="383">
        <v>0</v>
      </c>
      <c r="K29" s="384">
        <v>0</v>
      </c>
      <c r="L29" s="383">
        <v>0</v>
      </c>
      <c r="M29" s="384">
        <v>0</v>
      </c>
      <c r="N29" s="383">
        <v>0</v>
      </c>
      <c r="O29" s="384">
        <v>0</v>
      </c>
      <c r="P29" s="383">
        <v>0</v>
      </c>
      <c r="Q29" s="384">
        <v>0</v>
      </c>
      <c r="R29" s="383">
        <v>0</v>
      </c>
      <c r="S29" s="384">
        <v>0</v>
      </c>
      <c r="T29" s="383">
        <v>0</v>
      </c>
      <c r="U29" s="384">
        <v>0</v>
      </c>
      <c r="V29" s="383">
        <v>0</v>
      </c>
      <c r="W29" s="384">
        <v>0</v>
      </c>
      <c r="X29" s="383">
        <v>0</v>
      </c>
      <c r="Y29" s="384">
        <v>0</v>
      </c>
      <c r="Z29" s="383">
        <v>0</v>
      </c>
      <c r="AA29" s="384">
        <v>0</v>
      </c>
      <c r="AB29" s="383">
        <v>0</v>
      </c>
      <c r="AC29" s="384">
        <v>0</v>
      </c>
      <c r="AD29" s="383">
        <v>0</v>
      </c>
      <c r="AE29" s="384">
        <v>0</v>
      </c>
      <c r="AF29" s="383">
        <v>0</v>
      </c>
      <c r="AG29" s="384">
        <v>0</v>
      </c>
    </row>
    <row r="30" spans="1:33" ht="19.5">
      <c r="A30" s="385" t="s">
        <v>505</v>
      </c>
      <c r="B30" s="383">
        <v>0</v>
      </c>
      <c r="C30" s="384">
        <v>0</v>
      </c>
      <c r="D30" s="383">
        <v>0</v>
      </c>
      <c r="E30" s="384">
        <v>0</v>
      </c>
      <c r="F30" s="383">
        <v>0</v>
      </c>
      <c r="G30" s="384">
        <v>0</v>
      </c>
      <c r="H30" s="383">
        <v>0</v>
      </c>
      <c r="I30" s="384">
        <v>0</v>
      </c>
      <c r="J30" s="383">
        <v>0</v>
      </c>
      <c r="K30" s="384">
        <v>0</v>
      </c>
      <c r="L30" s="383">
        <v>0</v>
      </c>
      <c r="M30" s="384">
        <v>0</v>
      </c>
      <c r="N30" s="383">
        <v>0</v>
      </c>
      <c r="O30" s="384">
        <v>0</v>
      </c>
      <c r="P30" s="383">
        <v>0</v>
      </c>
      <c r="Q30" s="384">
        <v>0</v>
      </c>
      <c r="R30" s="383">
        <v>0</v>
      </c>
      <c r="S30" s="384">
        <v>0</v>
      </c>
      <c r="T30" s="383">
        <v>0</v>
      </c>
      <c r="U30" s="384">
        <v>0</v>
      </c>
      <c r="V30" s="383">
        <v>0</v>
      </c>
      <c r="W30" s="384">
        <v>0</v>
      </c>
      <c r="X30" s="383">
        <v>0</v>
      </c>
      <c r="Y30" s="384">
        <v>0</v>
      </c>
      <c r="Z30" s="383">
        <v>0</v>
      </c>
      <c r="AA30" s="384">
        <v>0</v>
      </c>
      <c r="AB30" s="383">
        <v>0</v>
      </c>
      <c r="AC30" s="384">
        <v>0</v>
      </c>
      <c r="AD30" s="383">
        <v>0</v>
      </c>
      <c r="AE30" s="384">
        <v>0</v>
      </c>
      <c r="AF30" s="383">
        <v>0</v>
      </c>
      <c r="AG30" s="384">
        <v>0</v>
      </c>
    </row>
    <row r="31" spans="1:33" ht="18">
      <c r="A31" s="378" t="s">
        <v>506</v>
      </c>
      <c r="B31" s="381">
        <v>356570.99517000001</v>
      </c>
      <c r="C31" s="382">
        <v>1.0003269465392184</v>
      </c>
      <c r="D31" s="381">
        <v>139349.0245</v>
      </c>
      <c r="E31" s="382">
        <v>1.0003173629728375</v>
      </c>
      <c r="F31" s="381">
        <v>150970.45821000001</v>
      </c>
      <c r="G31" s="382">
        <v>1.0056112438188942</v>
      </c>
      <c r="H31" s="381">
        <v>242026.21905000001</v>
      </c>
      <c r="I31" s="382">
        <v>1.0008633676650489</v>
      </c>
      <c r="J31" s="381">
        <v>888916.69693000009</v>
      </c>
      <c r="K31" s="382">
        <v>1.0013652446859547</v>
      </c>
      <c r="L31" s="381">
        <v>41310406.0973</v>
      </c>
      <c r="M31" s="382">
        <v>1.0046052637464682</v>
      </c>
      <c r="N31" s="381">
        <v>15227017.24079</v>
      </c>
      <c r="O31" s="382">
        <v>1.0005852974396836</v>
      </c>
      <c r="P31" s="381">
        <v>18526486.8035</v>
      </c>
      <c r="Q31" s="382">
        <v>1.004369189536469</v>
      </c>
      <c r="R31" s="381">
        <v>32474145.533040002</v>
      </c>
      <c r="S31" s="382">
        <v>1.0005096467836565</v>
      </c>
      <c r="T31" s="381">
        <v>107538055.67463</v>
      </c>
      <c r="U31" s="382">
        <v>1.0027546490855208</v>
      </c>
      <c r="V31" s="381">
        <v>2675061.2467199997</v>
      </c>
      <c r="W31" s="382">
        <v>1.0016474132140196</v>
      </c>
      <c r="X31" s="381">
        <v>739037.76025000005</v>
      </c>
      <c r="Y31" s="382">
        <v>1.0020443576944107</v>
      </c>
      <c r="Z31" s="381">
        <v>1113011.4741199999</v>
      </c>
      <c r="AA31" s="382">
        <v>1.0470756221131177</v>
      </c>
      <c r="AB31" s="381">
        <v>2243849.0497099999</v>
      </c>
      <c r="AC31" s="382">
        <v>1.0026167296552579</v>
      </c>
      <c r="AD31" s="381">
        <v>6770959.5307999998</v>
      </c>
      <c r="AE31" s="382">
        <v>1.0092118477630658</v>
      </c>
      <c r="AF31" s="381">
        <v>115197931.90236001</v>
      </c>
      <c r="AG31" s="382">
        <v>1.0031211516474849</v>
      </c>
    </row>
    <row r="32" spans="1:33" ht="18">
      <c r="A32" s="378" t="s">
        <v>653</v>
      </c>
      <c r="B32" s="381">
        <v>116.54155</v>
      </c>
      <c r="C32" s="382">
        <v>3.2694653921827468E-4</v>
      </c>
      <c r="D32" s="381">
        <v>44.210190000000004</v>
      </c>
      <c r="E32" s="382">
        <v>3.1736297283751786E-4</v>
      </c>
      <c r="F32" s="381">
        <v>842.40511000000004</v>
      </c>
      <c r="G32" s="382">
        <v>5.6112438188942321E-3</v>
      </c>
      <c r="H32" s="381">
        <v>208.77735999999999</v>
      </c>
      <c r="I32" s="382">
        <v>8.6336766504892552E-4</v>
      </c>
      <c r="J32" s="381">
        <v>1211.9342100000001</v>
      </c>
      <c r="K32" s="382">
        <v>1.365244685954522E-3</v>
      </c>
      <c r="L32" s="381">
        <v>189373.20200999998</v>
      </c>
      <c r="M32" s="382">
        <v>4.6052637464680706E-3</v>
      </c>
      <c r="N32" s="381">
        <v>8907.1208900000001</v>
      </c>
      <c r="O32" s="382">
        <v>5.8529743968356368E-4</v>
      </c>
      <c r="P32" s="381">
        <v>80593.603560000003</v>
      </c>
      <c r="Q32" s="382">
        <v>4.3691895364688631E-3</v>
      </c>
      <c r="R32" s="381">
        <v>16541.91329</v>
      </c>
      <c r="S32" s="382">
        <v>5.0964678365640267E-4</v>
      </c>
      <c r="T32" s="381">
        <v>295415.83974999998</v>
      </c>
      <c r="U32" s="382">
        <v>2.7546490855209051E-3</v>
      </c>
      <c r="V32" s="381">
        <v>4399.6831500000008</v>
      </c>
      <c r="W32" s="382">
        <v>1.6474132140198007E-3</v>
      </c>
      <c r="X32" s="381">
        <v>1507.7751000000001</v>
      </c>
      <c r="Y32" s="382">
        <v>2.044357694410684E-3</v>
      </c>
      <c r="Z32" s="381">
        <v>50040.04148</v>
      </c>
      <c r="AA32" s="382">
        <v>4.7075622113117714E-2</v>
      </c>
      <c r="AB32" s="381">
        <v>5856.2222000000002</v>
      </c>
      <c r="AC32" s="382">
        <v>2.6167296552579468E-3</v>
      </c>
      <c r="AD32" s="381">
        <v>61803.72193</v>
      </c>
      <c r="AE32" s="382">
        <v>9.2118477630659442E-3</v>
      </c>
      <c r="AF32" s="381">
        <v>358431.49588999996</v>
      </c>
      <c r="AG32" s="382">
        <v>3.1211516474849289E-3</v>
      </c>
    </row>
    <row r="33" spans="1:33" ht="22.5" customHeight="1">
      <c r="A33" s="752" t="s">
        <v>508</v>
      </c>
      <c r="B33" s="753">
        <v>356454.45361999999</v>
      </c>
      <c r="C33" s="754">
        <v>1</v>
      </c>
      <c r="D33" s="753">
        <v>139304.81431000002</v>
      </c>
      <c r="E33" s="754">
        <v>1</v>
      </c>
      <c r="F33" s="755">
        <v>150128.05309999999</v>
      </c>
      <c r="G33" s="754">
        <v>1</v>
      </c>
      <c r="H33" s="753">
        <v>241817.44169000001</v>
      </c>
      <c r="I33" s="754">
        <v>1</v>
      </c>
      <c r="J33" s="753">
        <v>887704.76272</v>
      </c>
      <c r="K33" s="754">
        <v>1</v>
      </c>
      <c r="L33" s="753">
        <v>41121032.895290002</v>
      </c>
      <c r="M33" s="754">
        <v>1</v>
      </c>
      <c r="N33" s="753">
        <v>15218110.119899999</v>
      </c>
      <c r="O33" s="754">
        <v>1</v>
      </c>
      <c r="P33" s="755">
        <v>18445893.19994</v>
      </c>
      <c r="Q33" s="754">
        <v>1</v>
      </c>
      <c r="R33" s="753">
        <v>32457603.619750001</v>
      </c>
      <c r="S33" s="754">
        <v>1</v>
      </c>
      <c r="T33" s="753">
        <v>107242639.83487999</v>
      </c>
      <c r="U33" s="754">
        <v>1</v>
      </c>
      <c r="V33" s="753">
        <v>2670661.5635700002</v>
      </c>
      <c r="W33" s="754">
        <v>1</v>
      </c>
      <c r="X33" s="753">
        <v>737529.98514999996</v>
      </c>
      <c r="Y33" s="754">
        <v>1</v>
      </c>
      <c r="Z33" s="755">
        <v>1062971.43264</v>
      </c>
      <c r="AA33" s="754">
        <v>1</v>
      </c>
      <c r="AB33" s="753">
        <v>2237992.8275100002</v>
      </c>
      <c r="AC33" s="754">
        <v>1</v>
      </c>
      <c r="AD33" s="753">
        <v>6709155.8088700008</v>
      </c>
      <c r="AE33" s="754">
        <v>1</v>
      </c>
      <c r="AF33" s="753">
        <v>114839500.40647</v>
      </c>
      <c r="AG33" s="754">
        <v>1</v>
      </c>
    </row>
    <row r="34" spans="1:33" ht="19.5">
      <c r="A34" s="387" t="s">
        <v>509</v>
      </c>
      <c r="B34" s="383">
        <v>1610.08158</v>
      </c>
      <c r="C34" s="384">
        <v>4.5169349510118207E-3</v>
      </c>
      <c r="D34" s="383">
        <v>1070.04701</v>
      </c>
      <c r="E34" s="384">
        <v>7.6813354606595722E-3</v>
      </c>
      <c r="F34" s="383">
        <v>5.6016000000000004</v>
      </c>
      <c r="G34" s="384">
        <v>3.7312147092647542E-5</v>
      </c>
      <c r="H34" s="383">
        <v>878.35950000000003</v>
      </c>
      <c r="I34" s="384">
        <v>3.632324839190139E-3</v>
      </c>
      <c r="J34" s="383">
        <v>3564.0896900000002</v>
      </c>
      <c r="K34" s="384">
        <v>4.0149493837110181E-3</v>
      </c>
      <c r="L34" s="383">
        <v>238067.15212000001</v>
      </c>
      <c r="M34" s="384">
        <v>5.7894253951794143E-3</v>
      </c>
      <c r="N34" s="383">
        <v>61816.966100000005</v>
      </c>
      <c r="O34" s="384">
        <v>4.0620658947108611E-3</v>
      </c>
      <c r="P34" s="383">
        <v>2497.3850000000002</v>
      </c>
      <c r="Q34" s="384">
        <v>1.3538975710908506E-4</v>
      </c>
      <c r="R34" s="383">
        <v>28040.339199999999</v>
      </c>
      <c r="S34" s="384">
        <v>8.6390663736301968E-4</v>
      </c>
      <c r="T34" s="383">
        <v>330421.84242</v>
      </c>
      <c r="U34" s="380">
        <v>3.0810677817027436E-3</v>
      </c>
      <c r="V34" s="383">
        <v>8132.2429800000009</v>
      </c>
      <c r="W34" s="384">
        <v>3.045029400553938E-3</v>
      </c>
      <c r="X34" s="383">
        <v>191.64298000000002</v>
      </c>
      <c r="Y34" s="384">
        <v>2.5984432342913267E-4</v>
      </c>
      <c r="Z34" s="383">
        <v>732.38099999999997</v>
      </c>
      <c r="AA34" s="384">
        <v>6.8899405714136234E-4</v>
      </c>
      <c r="AB34" s="383">
        <v>4369.6003000000001</v>
      </c>
      <c r="AC34" s="384">
        <v>1.9524639428186348E-3</v>
      </c>
      <c r="AD34" s="383">
        <v>13425.867260000001</v>
      </c>
      <c r="AE34" s="384">
        <v>2.0011261688467588E-3</v>
      </c>
      <c r="AF34" s="383">
        <v>347411.79937000002</v>
      </c>
      <c r="AG34" s="384">
        <v>3.0251942767109685E-3</v>
      </c>
    </row>
    <row r="35" spans="1:33" ht="28.5">
      <c r="A35" s="387" t="s">
        <v>510</v>
      </c>
      <c r="B35" s="383">
        <v>0</v>
      </c>
      <c r="C35" s="384">
        <v>0</v>
      </c>
      <c r="D35" s="383">
        <v>0</v>
      </c>
      <c r="E35" s="384">
        <v>0</v>
      </c>
      <c r="F35" s="383">
        <v>0</v>
      </c>
      <c r="G35" s="384">
        <v>0</v>
      </c>
      <c r="H35" s="383">
        <v>0</v>
      </c>
      <c r="I35" s="384">
        <v>0</v>
      </c>
      <c r="J35" s="383">
        <v>0</v>
      </c>
      <c r="K35" s="384">
        <v>0</v>
      </c>
      <c r="L35" s="383">
        <v>0</v>
      </c>
      <c r="M35" s="384">
        <v>0</v>
      </c>
      <c r="N35" s="383">
        <v>0</v>
      </c>
      <c r="O35" s="384">
        <v>0</v>
      </c>
      <c r="P35" s="383">
        <v>0</v>
      </c>
      <c r="Q35" s="384">
        <v>0</v>
      </c>
      <c r="R35" s="383">
        <v>0</v>
      </c>
      <c r="S35" s="384">
        <v>0</v>
      </c>
      <c r="T35" s="383">
        <v>0</v>
      </c>
      <c r="U35" s="380">
        <v>0</v>
      </c>
      <c r="V35" s="383">
        <v>0</v>
      </c>
      <c r="W35" s="384">
        <v>0</v>
      </c>
      <c r="X35" s="383">
        <v>0</v>
      </c>
      <c r="Y35" s="384">
        <v>0</v>
      </c>
      <c r="Z35" s="383">
        <v>49704.378499999999</v>
      </c>
      <c r="AA35" s="384">
        <v>4.6759844125400449E-2</v>
      </c>
      <c r="AB35" s="383">
        <v>0</v>
      </c>
      <c r="AC35" s="384">
        <v>0</v>
      </c>
      <c r="AD35" s="383">
        <v>49704.378499999999</v>
      </c>
      <c r="AE35" s="384">
        <v>7.4084400356729131E-3</v>
      </c>
      <c r="AF35" s="383">
        <v>49704.378499999999</v>
      </c>
      <c r="AG35" s="380">
        <v>4.3281604608234327E-4</v>
      </c>
    </row>
    <row r="36" spans="1:33" ht="12.75" customHeight="1">
      <c r="A36" s="23" t="s">
        <v>654</v>
      </c>
    </row>
    <row r="37" spans="1:33" ht="12.75" customHeight="1">
      <c r="A37" s="23"/>
    </row>
    <row r="38" spans="1:33" ht="12.75" customHeight="1">
      <c r="A38" s="656" t="s">
        <v>93</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909</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8" width="12.140625" customWidth="1"/>
  </cols>
  <sheetData>
    <row r="1" spans="1:11" ht="12.75" customHeight="1">
      <c r="A1" s="140" t="s">
        <v>748</v>
      </c>
      <c r="J1" s="141" t="str">
        <f>Naslovnica!A20</f>
        <v>Kolovoz 2020.</v>
      </c>
    </row>
    <row r="2" spans="1:11" ht="12.75" customHeight="1">
      <c r="A2" s="567" t="s">
        <v>1330</v>
      </c>
      <c r="I2" s="558"/>
      <c r="J2" s="569" t="str">
        <f>Naslovnica!A24</f>
        <v>August 2020</v>
      </c>
    </row>
    <row r="3" spans="1:11" ht="12.75" customHeight="1"/>
    <row r="4" spans="1:11" ht="33.75">
      <c r="A4" s="944" t="s">
        <v>638</v>
      </c>
      <c r="B4" s="945" t="s">
        <v>33</v>
      </c>
      <c r="C4" s="945" t="s">
        <v>34</v>
      </c>
      <c r="D4" s="945" t="s">
        <v>35</v>
      </c>
      <c r="E4" s="945" t="s">
        <v>264</v>
      </c>
      <c r="F4" s="945" t="s">
        <v>265</v>
      </c>
      <c r="G4" s="945" t="s">
        <v>36</v>
      </c>
      <c r="H4" s="945" t="s">
        <v>37</v>
      </c>
      <c r="I4" s="945" t="s">
        <v>38</v>
      </c>
      <c r="J4" s="945" t="s">
        <v>486</v>
      </c>
    </row>
    <row r="5" spans="1:11" ht="21.75">
      <c r="A5" s="756" t="s">
        <v>639</v>
      </c>
      <c r="B5" s="757">
        <v>49229</v>
      </c>
      <c r="C5" s="757">
        <v>100083</v>
      </c>
      <c r="D5" s="757">
        <v>33870</v>
      </c>
      <c r="E5" s="757">
        <v>2010</v>
      </c>
      <c r="F5" s="757">
        <v>1096</v>
      </c>
      <c r="G5" s="757">
        <v>24031</v>
      </c>
      <c r="H5" s="757">
        <v>35442</v>
      </c>
      <c r="I5" s="757">
        <v>88829</v>
      </c>
      <c r="J5" s="757">
        <v>334590</v>
      </c>
      <c r="K5" s="53"/>
    </row>
    <row r="6" spans="1:11" ht="22.5">
      <c r="A6" s="810" t="s">
        <v>640</v>
      </c>
      <c r="B6" s="388">
        <v>0.14713231118682565</v>
      </c>
      <c r="C6" s="388">
        <v>0.29912131265130459</v>
      </c>
      <c r="D6" s="388">
        <v>0.10122836904868646</v>
      </c>
      <c r="E6" s="388">
        <v>6.0073522818972474E-3</v>
      </c>
      <c r="F6" s="388">
        <v>3.2756507964972056E-3</v>
      </c>
      <c r="G6" s="388">
        <v>7.1822230192175499E-2</v>
      </c>
      <c r="H6" s="388">
        <v>0.10592665650497624</v>
      </c>
      <c r="I6" s="388">
        <v>0.26548611733763711</v>
      </c>
      <c r="J6" s="388">
        <v>1</v>
      </c>
      <c r="K6" s="53"/>
    </row>
    <row r="7" spans="1:11" ht="21.75">
      <c r="A7" s="939" t="s">
        <v>1314</v>
      </c>
      <c r="B7" s="940">
        <v>163</v>
      </c>
      <c r="C7" s="940">
        <v>139</v>
      </c>
      <c r="D7" s="940">
        <v>125</v>
      </c>
      <c r="E7" s="940">
        <v>24</v>
      </c>
      <c r="F7" s="940">
        <v>16</v>
      </c>
      <c r="G7" s="940">
        <v>62</v>
      </c>
      <c r="H7" s="940">
        <v>219</v>
      </c>
      <c r="I7" s="940">
        <v>265</v>
      </c>
      <c r="J7" s="940">
        <v>1013</v>
      </c>
      <c r="K7" s="53"/>
    </row>
    <row r="8" spans="1:11" ht="22.5">
      <c r="A8" s="79" t="s">
        <v>641</v>
      </c>
      <c r="B8" s="225">
        <v>123</v>
      </c>
      <c r="C8" s="225">
        <v>43</v>
      </c>
      <c r="D8" s="225">
        <v>19</v>
      </c>
      <c r="E8" s="225">
        <v>2</v>
      </c>
      <c r="F8" s="225">
        <v>1</v>
      </c>
      <c r="G8" s="225">
        <v>1</v>
      </c>
      <c r="H8" s="225">
        <v>21</v>
      </c>
      <c r="I8" s="225">
        <v>110</v>
      </c>
      <c r="J8" s="225">
        <v>320</v>
      </c>
      <c r="K8" s="53"/>
    </row>
    <row r="9" spans="1:11" ht="22.5">
      <c r="A9" s="810" t="s">
        <v>732</v>
      </c>
      <c r="B9" s="226">
        <v>12</v>
      </c>
      <c r="C9" s="226">
        <v>10</v>
      </c>
      <c r="D9" s="226">
        <v>1</v>
      </c>
      <c r="E9" s="226">
        <v>0</v>
      </c>
      <c r="F9" s="226">
        <v>0</v>
      </c>
      <c r="G9" s="226">
        <v>1</v>
      </c>
      <c r="H9" s="226">
        <v>5</v>
      </c>
      <c r="I9" s="226">
        <v>14</v>
      </c>
      <c r="J9" s="226">
        <v>43</v>
      </c>
    </row>
    <row r="10" spans="1:11" ht="22.5">
      <c r="A10" s="810" t="s">
        <v>911</v>
      </c>
      <c r="B10" s="226">
        <v>15</v>
      </c>
      <c r="C10" s="226">
        <v>69</v>
      </c>
      <c r="D10" s="226">
        <v>2</v>
      </c>
      <c r="E10" s="226">
        <v>2</v>
      </c>
      <c r="F10" s="226">
        <v>0</v>
      </c>
      <c r="G10" s="226">
        <v>21</v>
      </c>
      <c r="H10" s="226">
        <v>75</v>
      </c>
      <c r="I10" s="226">
        <v>0</v>
      </c>
      <c r="J10" s="226">
        <v>184</v>
      </c>
    </row>
    <row r="11" spans="1:11" ht="32.25">
      <c r="A11" s="939" t="s">
        <v>1315</v>
      </c>
      <c r="B11" s="940">
        <v>150</v>
      </c>
      <c r="C11" s="940">
        <v>122</v>
      </c>
      <c r="D11" s="940">
        <v>22</v>
      </c>
      <c r="E11" s="940">
        <v>4</v>
      </c>
      <c r="F11" s="940">
        <v>1</v>
      </c>
      <c r="G11" s="940">
        <v>23</v>
      </c>
      <c r="H11" s="940">
        <v>101</v>
      </c>
      <c r="I11" s="940">
        <v>124</v>
      </c>
      <c r="J11" s="940">
        <v>547</v>
      </c>
    </row>
    <row r="12" spans="1:11" ht="21.75">
      <c r="A12" s="756" t="s">
        <v>642</v>
      </c>
      <c r="B12" s="757">
        <v>49242</v>
      </c>
      <c r="C12" s="757">
        <v>100100</v>
      </c>
      <c r="D12" s="757">
        <v>33973</v>
      </c>
      <c r="E12" s="757">
        <v>2030</v>
      </c>
      <c r="F12" s="757">
        <v>1111</v>
      </c>
      <c r="G12" s="757">
        <v>24070</v>
      </c>
      <c r="H12" s="757">
        <v>35560</v>
      </c>
      <c r="I12" s="757">
        <v>88970</v>
      </c>
      <c r="J12" s="757">
        <v>335056</v>
      </c>
    </row>
    <row r="13" spans="1:11" ht="21.75">
      <c r="A13" s="935" t="s">
        <v>643</v>
      </c>
      <c r="B13" s="936">
        <v>0.14696647724559478</v>
      </c>
      <c r="C13" s="936">
        <v>0.29875602884293967</v>
      </c>
      <c r="D13" s="936">
        <v>0.10139499068812377</v>
      </c>
      <c r="E13" s="937">
        <v>6.0586886968148606E-3</v>
      </c>
      <c r="F13" s="938">
        <v>3.3158636168282318E-3</v>
      </c>
      <c r="G13" s="936">
        <v>7.1838737405090489E-2</v>
      </c>
      <c r="H13" s="936">
        <v>0.10613151234420515</v>
      </c>
      <c r="I13" s="936">
        <v>0.26553770116040304</v>
      </c>
      <c r="J13" s="936">
        <v>1</v>
      </c>
    </row>
    <row r="14" spans="1:11" ht="12.75" customHeight="1">
      <c r="A14" s="22" t="s">
        <v>1346</v>
      </c>
    </row>
    <row r="15" spans="1:11" ht="12.75" customHeight="1">
      <c r="A15" s="29" t="s">
        <v>644</v>
      </c>
    </row>
    <row r="16" spans="1:11" ht="12.75" customHeight="1"/>
    <row r="17" spans="1:10" ht="12.75" customHeight="1"/>
    <row r="18" spans="1:10">
      <c r="A18" s="140" t="s">
        <v>750</v>
      </c>
      <c r="B18" s="273"/>
      <c r="C18" s="273"/>
      <c r="D18" s="273"/>
      <c r="E18" s="273"/>
      <c r="F18" s="273"/>
      <c r="G18" s="821"/>
      <c r="H18" s="821" t="s">
        <v>43</v>
      </c>
      <c r="I18" s="298"/>
      <c r="J18" s="758" t="s">
        <v>1476</v>
      </c>
    </row>
    <row r="19" spans="1:10">
      <c r="A19" s="567" t="s">
        <v>749</v>
      </c>
      <c r="B19" s="273"/>
      <c r="C19" s="273"/>
      <c r="D19" s="273"/>
      <c r="E19" s="273"/>
      <c r="F19" s="273"/>
      <c r="G19" s="581"/>
      <c r="H19" s="581" t="s">
        <v>44</v>
      </c>
      <c r="I19" s="759"/>
      <c r="J19" s="569" t="s">
        <v>1477</v>
      </c>
    </row>
    <row r="20" spans="1:10">
      <c r="A20" s="273"/>
      <c r="B20" s="273"/>
      <c r="C20" s="273"/>
      <c r="D20" s="273"/>
      <c r="E20" s="273"/>
      <c r="F20" s="273"/>
      <c r="G20" s="273"/>
      <c r="H20" s="273"/>
      <c r="I20" s="273"/>
      <c r="J20" s="273"/>
    </row>
    <row r="21" spans="1:10" ht="24" customHeight="1">
      <c r="A21" s="782"/>
      <c r="B21" s="783"/>
      <c r="C21" s="783" t="s">
        <v>1454</v>
      </c>
      <c r="D21" s="783"/>
      <c r="E21" s="1057" t="s">
        <v>716</v>
      </c>
      <c r="F21" s="1060"/>
      <c r="G21" s="1060"/>
      <c r="H21" s="1061"/>
      <c r="I21" s="1062"/>
      <c r="J21" s="1062"/>
    </row>
    <row r="22" spans="1:10" ht="24">
      <c r="A22" s="782"/>
      <c r="B22" s="784"/>
      <c r="C22" s="785" t="s">
        <v>1455</v>
      </c>
      <c r="D22" s="784"/>
      <c r="E22" s="1063" t="s">
        <v>619</v>
      </c>
      <c r="F22" s="1063"/>
      <c r="G22" s="786" t="s">
        <v>620</v>
      </c>
      <c r="H22" s="1064"/>
      <c r="I22" s="1064"/>
      <c r="J22" s="322"/>
    </row>
    <row r="23" spans="1:10" ht="21.75">
      <c r="A23" s="807" t="s">
        <v>621</v>
      </c>
      <c r="B23" s="807" t="s">
        <v>622</v>
      </c>
      <c r="C23" s="807" t="s">
        <v>623</v>
      </c>
      <c r="D23" s="807" t="s">
        <v>624</v>
      </c>
      <c r="E23" s="807" t="s">
        <v>622</v>
      </c>
      <c r="F23" s="807" t="s">
        <v>623</v>
      </c>
      <c r="G23" s="807" t="s">
        <v>624</v>
      </c>
      <c r="H23" s="323"/>
      <c r="I23" s="323"/>
      <c r="J23" s="323"/>
    </row>
    <row r="24" spans="1:10">
      <c r="A24" s="78" t="s">
        <v>6</v>
      </c>
      <c r="B24" s="389">
        <v>891</v>
      </c>
      <c r="C24" s="389">
        <v>829</v>
      </c>
      <c r="D24" s="389">
        <v>1720</v>
      </c>
      <c r="E24" s="389">
        <v>-18</v>
      </c>
      <c r="F24" s="389">
        <v>3</v>
      </c>
      <c r="G24" s="390">
        <v>-8.6455331412104153E-3</v>
      </c>
      <c r="H24" s="324"/>
      <c r="I24" s="324"/>
      <c r="J24" s="325"/>
    </row>
    <row r="25" spans="1:10">
      <c r="A25" s="78" t="s">
        <v>7</v>
      </c>
      <c r="B25" s="389">
        <v>5726</v>
      </c>
      <c r="C25" s="389">
        <v>3229</v>
      </c>
      <c r="D25" s="389">
        <v>8955</v>
      </c>
      <c r="E25" s="389">
        <v>129</v>
      </c>
      <c r="F25" s="389">
        <v>-37</v>
      </c>
      <c r="G25" s="390">
        <v>1.0380232426943525E-2</v>
      </c>
      <c r="H25" s="324"/>
      <c r="I25" s="324"/>
      <c r="J25" s="325"/>
    </row>
    <row r="26" spans="1:10">
      <c r="A26" s="78" t="s">
        <v>8</v>
      </c>
      <c r="B26" s="389">
        <v>10557</v>
      </c>
      <c r="C26" s="389">
        <v>6618</v>
      </c>
      <c r="D26" s="389">
        <v>17175</v>
      </c>
      <c r="E26" s="389">
        <v>377</v>
      </c>
      <c r="F26" s="389">
        <v>-17</v>
      </c>
      <c r="G26" s="390">
        <v>2.140945584299736E-2</v>
      </c>
      <c r="H26" s="324"/>
      <c r="I26" s="324"/>
      <c r="J26" s="325"/>
    </row>
    <row r="27" spans="1:10">
      <c r="A27" s="78" t="s">
        <v>9</v>
      </c>
      <c r="B27" s="389">
        <v>18621</v>
      </c>
      <c r="C27" s="389">
        <v>13119</v>
      </c>
      <c r="D27" s="389">
        <v>31740</v>
      </c>
      <c r="E27" s="389">
        <v>452</v>
      </c>
      <c r="F27" s="389">
        <v>-54</v>
      </c>
      <c r="G27" s="390">
        <v>1.2698615276625524E-2</v>
      </c>
      <c r="H27" s="324"/>
      <c r="I27" s="324"/>
      <c r="J27" s="325"/>
    </row>
    <row r="28" spans="1:10">
      <c r="A28" s="78" t="s">
        <v>10</v>
      </c>
      <c r="B28" s="389">
        <v>24876</v>
      </c>
      <c r="C28" s="389">
        <v>19563</v>
      </c>
      <c r="D28" s="389">
        <v>44439</v>
      </c>
      <c r="E28" s="389">
        <v>670</v>
      </c>
      <c r="F28" s="389">
        <v>36</v>
      </c>
      <c r="G28" s="390">
        <v>1.6143415727253974E-2</v>
      </c>
      <c r="H28" s="324"/>
      <c r="I28" s="324"/>
      <c r="J28" s="325"/>
    </row>
    <row r="29" spans="1:10">
      <c r="A29" s="78" t="s">
        <v>11</v>
      </c>
      <c r="B29" s="389">
        <v>26017</v>
      </c>
      <c r="C29" s="389">
        <v>22810</v>
      </c>
      <c r="D29" s="389">
        <v>48827</v>
      </c>
      <c r="E29" s="389">
        <v>926</v>
      </c>
      <c r="F29" s="389">
        <v>270</v>
      </c>
      <c r="G29" s="390">
        <v>2.5109697465935943E-2</v>
      </c>
      <c r="H29" s="324"/>
      <c r="I29" s="324"/>
      <c r="J29" s="325"/>
    </row>
    <row r="30" spans="1:10">
      <c r="A30" s="78" t="s">
        <v>12</v>
      </c>
      <c r="B30" s="389">
        <v>23865</v>
      </c>
      <c r="C30" s="389">
        <v>23534</v>
      </c>
      <c r="D30" s="389">
        <v>47399</v>
      </c>
      <c r="E30" s="389">
        <v>900</v>
      </c>
      <c r="F30" s="389">
        <v>305</v>
      </c>
      <c r="G30" s="390">
        <v>2.6085638827553437E-2</v>
      </c>
      <c r="H30" s="324"/>
      <c r="I30" s="324"/>
      <c r="J30" s="325"/>
    </row>
    <row r="31" spans="1:10">
      <c r="A31" s="78" t="s">
        <v>39</v>
      </c>
      <c r="B31" s="389">
        <v>38371</v>
      </c>
      <c r="C31" s="389">
        <v>41186</v>
      </c>
      <c r="D31" s="389">
        <v>79557</v>
      </c>
      <c r="E31" s="389">
        <v>2356</v>
      </c>
      <c r="F31" s="389">
        <v>755</v>
      </c>
      <c r="G31" s="390">
        <v>4.0695392826308741E-2</v>
      </c>
      <c r="H31" s="324"/>
      <c r="I31" s="324"/>
      <c r="J31" s="325"/>
    </row>
    <row r="32" spans="1:10">
      <c r="A32" s="78" t="s">
        <v>40</v>
      </c>
      <c r="B32" s="389">
        <v>19261</v>
      </c>
      <c r="C32" s="389">
        <v>20803</v>
      </c>
      <c r="D32" s="389">
        <v>40064</v>
      </c>
      <c r="E32" s="389">
        <v>546</v>
      </c>
      <c r="F32" s="389">
        <v>306</v>
      </c>
      <c r="G32" s="390">
        <v>2.1728042435988915E-2</v>
      </c>
      <c r="H32" s="324"/>
      <c r="I32" s="324"/>
      <c r="J32" s="325"/>
    </row>
    <row r="33" spans="1:10">
      <c r="A33" s="78" t="s">
        <v>41</v>
      </c>
      <c r="B33" s="389">
        <v>5720</v>
      </c>
      <c r="C33" s="389">
        <v>7317</v>
      </c>
      <c r="D33" s="389">
        <v>13037</v>
      </c>
      <c r="E33" s="389">
        <v>104</v>
      </c>
      <c r="F33" s="389">
        <v>68</v>
      </c>
      <c r="G33" s="390">
        <v>1.3369607462106581E-2</v>
      </c>
      <c r="H33" s="324"/>
      <c r="I33" s="324"/>
      <c r="J33" s="325"/>
    </row>
    <row r="34" spans="1:10">
      <c r="A34" s="78" t="s">
        <v>42</v>
      </c>
      <c r="B34" s="389">
        <v>405</v>
      </c>
      <c r="C34" s="389">
        <v>575</v>
      </c>
      <c r="D34" s="389">
        <v>980</v>
      </c>
      <c r="E34" s="389">
        <v>2</v>
      </c>
      <c r="F34" s="389">
        <v>20</v>
      </c>
      <c r="G34" s="390">
        <v>2.2964509394572064E-2</v>
      </c>
      <c r="H34" s="324"/>
      <c r="I34" s="324"/>
      <c r="J34" s="325"/>
    </row>
    <row r="35" spans="1:10" ht="24">
      <c r="A35" s="849" t="s">
        <v>625</v>
      </c>
      <c r="B35" s="788">
        <v>174310</v>
      </c>
      <c r="C35" s="788">
        <v>159583</v>
      </c>
      <c r="D35" s="788">
        <v>333893</v>
      </c>
      <c r="E35" s="788">
        <v>6444</v>
      </c>
      <c r="F35" s="788">
        <v>1655</v>
      </c>
      <c r="G35" s="789">
        <v>2.4859266898715093E-2</v>
      </c>
      <c r="H35" s="326"/>
      <c r="I35" s="326"/>
      <c r="J35" s="327"/>
    </row>
    <row r="36" spans="1:10">
      <c r="A36" s="22" t="s">
        <v>1346</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56" t="s">
        <v>93</v>
      </c>
    </row>
    <row r="39" spans="1:10">
      <c r="J39" s="28" t="s">
        <v>910</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42578125" customWidth="1"/>
    <col min="6" max="6" width="15.140625" customWidth="1"/>
  </cols>
  <sheetData>
    <row r="1" spans="1:7" ht="12.75" customHeight="1">
      <c r="A1" s="154" t="s">
        <v>751</v>
      </c>
      <c r="F1" s="141" t="str">
        <f>Naslovnica!A20</f>
        <v>Kolovoz 2020.</v>
      </c>
    </row>
    <row r="2" spans="1:7" ht="12.75" customHeight="1">
      <c r="A2" s="596" t="s">
        <v>1331</v>
      </c>
      <c r="F2" s="569" t="str">
        <f>Naslovnica!A24</f>
        <v>August 2020</v>
      </c>
    </row>
    <row r="3" spans="1:7" ht="12.75" customHeight="1"/>
    <row r="4" spans="1:7" ht="12.75" customHeight="1">
      <c r="E4" s="14" t="s">
        <v>634</v>
      </c>
      <c r="F4" s="321"/>
    </row>
    <row r="5" spans="1:7" ht="18.75" customHeight="1">
      <c r="A5" s="1054" t="s">
        <v>636</v>
      </c>
      <c r="B5" s="1063" t="s">
        <v>635</v>
      </c>
      <c r="C5" s="1063"/>
      <c r="D5" s="1063"/>
      <c r="E5" s="1063"/>
      <c r="F5" s="273"/>
    </row>
    <row r="6" spans="1:7" ht="33.75" customHeight="1">
      <c r="A6" s="1054"/>
      <c r="B6" s="760" t="str">
        <f>Naslovnica!A20</f>
        <v>Kolovoz 2020.</v>
      </c>
      <c r="C6" s="760" t="s">
        <v>17</v>
      </c>
      <c r="D6" s="761" t="s">
        <v>290</v>
      </c>
      <c r="E6" s="761" t="s">
        <v>45</v>
      </c>
    </row>
    <row r="7" spans="1:7" ht="45" customHeight="1">
      <c r="A7" s="1054"/>
      <c r="B7" s="762" t="str">
        <f>Naslovnica!A24</f>
        <v>August 2020</v>
      </c>
      <c r="C7" s="762" t="s">
        <v>291</v>
      </c>
      <c r="D7" s="763" t="s">
        <v>292</v>
      </c>
      <c r="E7" s="763" t="s">
        <v>637</v>
      </c>
    </row>
    <row r="8" spans="1:7">
      <c r="A8" s="391" t="s">
        <v>33</v>
      </c>
      <c r="B8" s="857">
        <v>9237.5898300000008</v>
      </c>
      <c r="C8" s="393">
        <v>-9.7319029288633119E-2</v>
      </c>
      <c r="D8" s="394">
        <v>97876.017640000005</v>
      </c>
      <c r="E8" s="394">
        <v>1043690.3393200001</v>
      </c>
      <c r="G8" s="53"/>
    </row>
    <row r="9" spans="1:7">
      <c r="A9" s="391" t="s">
        <v>34</v>
      </c>
      <c r="B9" s="857">
        <v>11503.955890000001</v>
      </c>
      <c r="C9" s="393">
        <v>4.7443401469235535E-2</v>
      </c>
      <c r="D9" s="394">
        <v>94870.811780000018</v>
      </c>
      <c r="E9" s="394">
        <v>1942490.6918100009</v>
      </c>
      <c r="G9" s="53"/>
    </row>
    <row r="10" spans="1:7">
      <c r="A10" s="391" t="s">
        <v>35</v>
      </c>
      <c r="B10" s="857">
        <v>2475.3765099999996</v>
      </c>
      <c r="C10" s="393">
        <v>-9.7745801795506848E-2</v>
      </c>
      <c r="D10" s="394">
        <v>23766.427549999997</v>
      </c>
      <c r="E10" s="394">
        <v>381025.29832</v>
      </c>
    </row>
    <row r="11" spans="1:7">
      <c r="A11" s="391" t="s">
        <v>264</v>
      </c>
      <c r="B11" s="857">
        <v>216.47201000000001</v>
      </c>
      <c r="C11" s="393">
        <v>-0.18410292050148613</v>
      </c>
      <c r="D11" s="394">
        <v>3100.96621</v>
      </c>
      <c r="E11" s="394">
        <v>17548.139790000001</v>
      </c>
    </row>
    <row r="12" spans="1:7">
      <c r="A12" s="391" t="s">
        <v>265</v>
      </c>
      <c r="B12" s="857">
        <v>151.62360999999999</v>
      </c>
      <c r="C12" s="393">
        <v>-0.54372983045431877</v>
      </c>
      <c r="D12" s="394">
        <v>3689.5992200000001</v>
      </c>
      <c r="E12" s="394">
        <v>32262.250480000002</v>
      </c>
    </row>
    <row r="13" spans="1:7">
      <c r="A13" s="391" t="s">
        <v>36</v>
      </c>
      <c r="B13" s="857">
        <v>1808.7991999999999</v>
      </c>
      <c r="C13" s="393">
        <v>-2.4482664532076259E-2</v>
      </c>
      <c r="D13" s="394">
        <v>17599.365690000002</v>
      </c>
      <c r="E13" s="394">
        <v>313432.51805000001</v>
      </c>
    </row>
    <row r="14" spans="1:7">
      <c r="A14" s="391" t="s">
        <v>37</v>
      </c>
      <c r="B14" s="857">
        <v>3594.3288900000002</v>
      </c>
      <c r="C14" s="393">
        <v>-2.8509325965224597E-2</v>
      </c>
      <c r="D14" s="394">
        <v>35983.052579999996</v>
      </c>
      <c r="E14" s="394">
        <v>377686.95483000012</v>
      </c>
    </row>
    <row r="15" spans="1:7">
      <c r="A15" s="395" t="s">
        <v>38</v>
      </c>
      <c r="B15" s="857">
        <v>9622.3541400000013</v>
      </c>
      <c r="C15" s="393">
        <v>-8.9284616818186002E-3</v>
      </c>
      <c r="D15" s="394">
        <v>91831.457970000003</v>
      </c>
      <c r="E15" s="394">
        <v>1727935.2286800006</v>
      </c>
    </row>
    <row r="16" spans="1:7" ht="18.75" customHeight="1">
      <c r="A16" s="764" t="s">
        <v>402</v>
      </c>
      <c r="B16" s="894">
        <v>38610.500079999998</v>
      </c>
      <c r="C16" s="766">
        <v>-3.0389131893136412E-2</v>
      </c>
      <c r="D16" s="767">
        <v>368717.69863999996</v>
      </c>
      <c r="E16" s="767">
        <v>5835337.6841300027</v>
      </c>
    </row>
    <row r="17" spans="1:7" ht="12.75" customHeight="1">
      <c r="A17" s="22" t="s">
        <v>1346</v>
      </c>
      <c r="B17" s="18"/>
      <c r="C17" s="19"/>
      <c r="D17" s="19"/>
      <c r="E17" s="19"/>
      <c r="F17" s="19"/>
      <c r="G17" s="19"/>
    </row>
    <row r="18" spans="1:7" ht="22.5" customHeight="1">
      <c r="A18" s="1070" t="s">
        <v>48</v>
      </c>
      <c r="B18" s="1070"/>
      <c r="C18" s="1070"/>
      <c r="D18" s="1070"/>
      <c r="E18" s="1070"/>
      <c r="F18" s="845"/>
      <c r="G18" s="30"/>
    </row>
    <row r="19" spans="1:7" ht="12.75" customHeight="1">
      <c r="A19" s="1065" t="s">
        <v>1350</v>
      </c>
      <c r="B19" s="1069"/>
      <c r="C19" s="1069"/>
      <c r="D19" s="1069"/>
      <c r="E19" s="1069"/>
      <c r="F19" s="1069"/>
      <c r="G19" s="31"/>
    </row>
    <row r="20" spans="1:7" ht="12.75" customHeight="1">
      <c r="A20" s="1067" t="s">
        <v>49</v>
      </c>
      <c r="B20" s="1068"/>
      <c r="C20" s="1068"/>
      <c r="D20" s="1068"/>
      <c r="E20" s="1068"/>
      <c r="F20" s="1068"/>
      <c r="G20" s="32"/>
    </row>
    <row r="21" spans="1:7" ht="12.75" customHeight="1">
      <c r="A21" s="1065" t="s">
        <v>50</v>
      </c>
      <c r="B21" s="1066"/>
      <c r="C21" s="1066"/>
      <c r="D21" s="1066"/>
      <c r="E21" s="1066"/>
      <c r="F21" s="1066"/>
      <c r="G21" s="31"/>
    </row>
    <row r="22" spans="1:7" ht="12.75" customHeight="1"/>
    <row r="23" spans="1:7" ht="12.75" customHeight="1">
      <c r="A23" s="156" t="s">
        <v>752</v>
      </c>
      <c r="F23" s="141" t="str">
        <f>Naslovnica!A20</f>
        <v>Kolovoz 2020.</v>
      </c>
    </row>
    <row r="24" spans="1:7" ht="12.75" customHeight="1">
      <c r="A24" s="596" t="s">
        <v>1332</v>
      </c>
      <c r="F24" s="569" t="str">
        <f>Naslovnica!A24</f>
        <v>August 2020</v>
      </c>
    </row>
    <row r="25" spans="1:7" ht="12.75" customHeight="1"/>
    <row r="26" spans="1:7" ht="12.75" customHeight="1">
      <c r="E26" s="14" t="s">
        <v>376</v>
      </c>
    </row>
    <row r="27" spans="1:7" ht="18.75" customHeight="1">
      <c r="A27" s="1054" t="s">
        <v>636</v>
      </c>
      <c r="B27" s="1063" t="s">
        <v>1318</v>
      </c>
      <c r="C27" s="1063"/>
      <c r="D27" s="1063"/>
      <c r="E27" s="1063"/>
      <c r="G27" s="53"/>
    </row>
    <row r="28" spans="1:7" ht="33.75">
      <c r="A28" s="1054"/>
      <c r="B28" s="760" t="str">
        <f>$F$1</f>
        <v>Kolovoz 2020.</v>
      </c>
      <c r="C28" s="760" t="s">
        <v>17</v>
      </c>
      <c r="D28" s="761" t="s">
        <v>290</v>
      </c>
      <c r="E28" s="761" t="s">
        <v>942</v>
      </c>
      <c r="G28" s="53"/>
    </row>
    <row r="29" spans="1:7" ht="24" customHeight="1">
      <c r="A29" s="1054"/>
      <c r="B29" s="762" t="str">
        <f>$F$2</f>
        <v>August 2020</v>
      </c>
      <c r="C29" s="762" t="s">
        <v>291</v>
      </c>
      <c r="D29" s="763" t="s">
        <v>292</v>
      </c>
      <c r="E29" s="763" t="s">
        <v>943</v>
      </c>
      <c r="G29" s="53"/>
    </row>
    <row r="30" spans="1:7" ht="15" customHeight="1">
      <c r="A30" s="391" t="s">
        <v>33</v>
      </c>
      <c r="B30" s="392">
        <v>5998.2916399999995</v>
      </c>
      <c r="C30" s="864">
        <v>-3.1393282948586232E-2</v>
      </c>
      <c r="D30" s="394">
        <v>55151.085719999988</v>
      </c>
      <c r="E30" s="394">
        <v>386031.33950999996</v>
      </c>
      <c r="G30" s="44"/>
    </row>
    <row r="31" spans="1:7" ht="15" customHeight="1">
      <c r="A31" s="391" t="s">
        <v>34</v>
      </c>
      <c r="B31" s="392">
        <v>3906.1941400000001</v>
      </c>
      <c r="C31" s="864">
        <v>-0.24330288291515267</v>
      </c>
      <c r="D31" s="394">
        <v>44701.417079999999</v>
      </c>
      <c r="E31" s="394">
        <v>476162.94215000008</v>
      </c>
    </row>
    <row r="32" spans="1:7" ht="15" customHeight="1">
      <c r="A32" s="391" t="s">
        <v>35</v>
      </c>
      <c r="B32" s="392">
        <v>538.87738999999999</v>
      </c>
      <c r="C32" s="864">
        <v>-0.54215186352817257</v>
      </c>
      <c r="D32" s="394">
        <v>6436.1004799999992</v>
      </c>
      <c r="E32" s="394">
        <v>106210.98236999993</v>
      </c>
    </row>
    <row r="33" spans="1:8" ht="15" customHeight="1">
      <c r="A33" s="391" t="s">
        <v>264</v>
      </c>
      <c r="B33" s="392">
        <v>51.063540000000003</v>
      </c>
      <c r="C33" s="864">
        <v>-0.7883971348820048</v>
      </c>
      <c r="D33" s="394">
        <v>723.5255699999999</v>
      </c>
      <c r="E33" s="394">
        <v>1468.3440200000002</v>
      </c>
    </row>
    <row r="34" spans="1:8" ht="15" customHeight="1">
      <c r="A34" s="391" t="s">
        <v>265</v>
      </c>
      <c r="B34" s="392">
        <v>65.551899999999989</v>
      </c>
      <c r="C34" s="864">
        <v>-0.82265235932485403</v>
      </c>
      <c r="D34" s="394">
        <v>889.98671999999999</v>
      </c>
      <c r="E34" s="394">
        <v>20400.23387</v>
      </c>
    </row>
    <row r="35" spans="1:8" ht="15" customHeight="1">
      <c r="A35" s="391" t="s">
        <v>36</v>
      </c>
      <c r="B35" s="392">
        <v>711.38082999999995</v>
      </c>
      <c r="C35" s="864">
        <v>2.8158989806715606E-2</v>
      </c>
      <c r="D35" s="394">
        <v>8545.5193800000015</v>
      </c>
      <c r="E35" s="394">
        <v>86021.059090000024</v>
      </c>
    </row>
    <row r="36" spans="1:8" ht="15" customHeight="1">
      <c r="A36" s="391" t="s">
        <v>37</v>
      </c>
      <c r="B36" s="392">
        <v>1367.1730299999999</v>
      </c>
      <c r="C36" s="864">
        <v>8.1380049451175385E-2</v>
      </c>
      <c r="D36" s="394">
        <v>14248.913669999998</v>
      </c>
      <c r="E36" s="394">
        <v>125307.31383</v>
      </c>
    </row>
    <row r="37" spans="1:8" ht="15" customHeight="1">
      <c r="A37" s="395" t="s">
        <v>38</v>
      </c>
      <c r="B37" s="392">
        <v>4898.6045899999999</v>
      </c>
      <c r="C37" s="864">
        <v>0.12780416238038472</v>
      </c>
      <c r="D37" s="394">
        <v>41087.532010000003</v>
      </c>
      <c r="E37" s="394">
        <v>595931.23282999988</v>
      </c>
    </row>
    <row r="38" spans="1:8" ht="18.75" customHeight="1">
      <c r="A38" s="764" t="s">
        <v>402</v>
      </c>
      <c r="B38" s="765">
        <v>17537.137059999997</v>
      </c>
      <c r="C38" s="865">
        <v>-9.7997852740415281E-2</v>
      </c>
      <c r="D38" s="767">
        <v>171784.08062999998</v>
      </c>
      <c r="E38" s="767">
        <v>1797533.4476699999</v>
      </c>
      <c r="G38" s="855"/>
      <c r="H38" s="855"/>
    </row>
    <row r="39" spans="1:8" s="273" customFormat="1">
      <c r="A39" s="852" t="s">
        <v>1253</v>
      </c>
      <c r="B39" s="853"/>
      <c r="C39" s="393"/>
      <c r="D39" s="394"/>
      <c r="E39" s="394"/>
    </row>
    <row r="40" spans="1:8" s="273" customFormat="1">
      <c r="A40" s="852" t="s">
        <v>1254</v>
      </c>
      <c r="B40" s="856">
        <v>12018.53911</v>
      </c>
      <c r="C40" s="864">
        <v>-0.11375383668180539</v>
      </c>
      <c r="D40" s="394">
        <v>116740.97981999999</v>
      </c>
      <c r="E40" s="394">
        <v>1134276.8474199998</v>
      </c>
      <c r="G40" s="136"/>
      <c r="H40" s="136"/>
    </row>
    <row r="41" spans="1:8" s="273" customFormat="1">
      <c r="A41" s="852" t="s">
        <v>1255</v>
      </c>
      <c r="B41" s="856">
        <v>1380.3980800000002</v>
      </c>
      <c r="C41" s="864">
        <v>9.3915296182132124E-3</v>
      </c>
      <c r="D41" s="394">
        <v>7906.9571599999999</v>
      </c>
      <c r="E41" s="394">
        <v>75520.770220000006</v>
      </c>
      <c r="G41" s="136"/>
      <c r="H41" s="136"/>
    </row>
    <row r="42" spans="1:8" s="273" customFormat="1">
      <c r="A42" s="852" t="s">
        <v>1256</v>
      </c>
      <c r="B42" s="857">
        <v>4138.1998700000004</v>
      </c>
      <c r="C42" s="864">
        <v>-8.3196601155225536E-2</v>
      </c>
      <c r="D42" s="394">
        <v>47136.143649999991</v>
      </c>
      <c r="E42" s="394">
        <v>587735.83003000007</v>
      </c>
      <c r="G42" s="136"/>
      <c r="H42" s="136"/>
    </row>
    <row r="43" spans="1:8" ht="12.75" customHeight="1">
      <c r="A43" s="22" t="s">
        <v>1346</v>
      </c>
      <c r="G43" s="136"/>
      <c r="H43" s="136"/>
    </row>
    <row r="44" spans="1:8" ht="12.75" customHeight="1">
      <c r="A44" s="17" t="s">
        <v>1319</v>
      </c>
    </row>
    <row r="45" spans="1:8" ht="12.75" customHeight="1">
      <c r="A45" s="941" t="s">
        <v>1349</v>
      </c>
      <c r="G45" s="77"/>
    </row>
    <row r="46" spans="1:8" ht="12.75" customHeight="1"/>
    <row r="47" spans="1:8" ht="12.75" customHeight="1">
      <c r="A47" s="656" t="s">
        <v>93</v>
      </c>
    </row>
    <row r="48" spans="1:8" ht="12.75" customHeight="1"/>
    <row r="49" spans="1:6" ht="12.75" customHeight="1">
      <c r="A49" s="48"/>
      <c r="F49" s="27" t="s">
        <v>912</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7"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216BAFE-C68D-4BA7-92F5-07F73A0D6E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ca302e39-a258-4920-a5cd-d26b5a5d48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Tablice 2.5, 2.6</vt:lpstr>
      <vt:lpstr>16 Tablice 2.7 - 2.9</vt:lpstr>
      <vt:lpstr>17 Tablica 3.1</vt:lpstr>
      <vt:lpstr>18 Tablica 3.2</vt:lpstr>
      <vt:lpstr>19 Tablica 4.1</vt:lpstr>
      <vt:lpstr>20 Tablice 4.2 - 4.7</vt:lpstr>
      <vt:lpstr>21 Tablice 5.1 - 5.4</vt:lpstr>
      <vt:lpstr>22 Tablica 6.1</vt:lpstr>
      <vt:lpstr>23 Tablice 6.2, 6.3</vt:lpstr>
      <vt:lpstr>24 Tablice 6.4 - 6.8</vt:lpstr>
      <vt:lpstr>25 Tablice 6.9 - 6.12 </vt:lpstr>
      <vt:lpstr>26 Tablice 7.1, 7.2 </vt:lpstr>
      <vt:lpstr>27 Tablice 7.3, 7.4</vt:lpstr>
      <vt:lpstr>28 Tablica 7.5</vt:lpstr>
      <vt:lpstr>29 Tablica 7.6 </vt:lpstr>
      <vt:lpstr>30 Tablica 7.7</vt:lpstr>
      <vt:lpstr>31 Tablica 7.8</vt:lpstr>
      <vt:lpstr>32 Tablice 8.1 - 8.5</vt:lpstr>
      <vt:lpstr>33 Tablica 8,6</vt:lpstr>
      <vt:lpstr>datum_p</vt:lpstr>
      <vt:lpstr>'5 Tablice 1.5 - 1.7'!datumd</vt:lpstr>
      <vt:lpstr>'5 Tablice 1.5 - 1.7'!datumn</vt:lpstr>
      <vt:lpstr>datumnav</vt:lpstr>
      <vt:lpstr>'10 Tablice 1.15, 1.16'!Print_Area</vt:lpstr>
      <vt:lpstr>'11 Tablica 1.17'!Print_Area</vt:lpstr>
      <vt:lpstr>'12 Tablice 1.18 - 1.20'!Print_Area</vt:lpstr>
      <vt:lpstr>'13 Tablica 1.21'!Print_Area</vt:lpstr>
      <vt:lpstr>'14 Tablice 2.1 - 2.4'!Print_Area</vt:lpstr>
      <vt:lpstr>'15 Tablice 2.5, 2.6'!Print_Area</vt:lpstr>
      <vt:lpstr>'16 Tablice 2.7 - 2.9'!Print_Area</vt:lpstr>
      <vt:lpstr>'17 Tablica 3.1'!Print_Area</vt:lpstr>
      <vt:lpstr>'18 Tablica 3.2'!Print_Area</vt:lpstr>
      <vt:lpstr>'19 Tablica 4.1'!Print_Area</vt:lpstr>
      <vt:lpstr>'2 Sadržaj'!Print_Area</vt:lpstr>
      <vt:lpstr>'20 Tablice 4.2 - 4.7'!Print_Area</vt:lpstr>
      <vt:lpstr>'21 Tablice 5.1 - 5.4'!Print_Area</vt:lpstr>
      <vt:lpstr>'22 Tablica 6.1'!Print_Area</vt:lpstr>
      <vt:lpstr>'23 Tablice 6.2, 6.3'!Print_Area</vt:lpstr>
      <vt:lpstr>'24 Tablice 6.4 - 6.8'!Print_Area</vt:lpstr>
      <vt:lpstr>'25 Tablice 6.9 - 6.12 '!Print_Area</vt:lpstr>
      <vt:lpstr>'26 Tablice 7.1, 7.2 '!Print_Area</vt:lpstr>
      <vt:lpstr>'27 Tablice 7.3, 7.4'!Print_Area</vt:lpstr>
      <vt:lpstr>'28 Tablica 7.5'!Print_Area</vt:lpstr>
      <vt:lpstr>'29 Tablica 7.6 '!Print_Area</vt:lpstr>
      <vt:lpstr>'3 Tablice 1.1, 1.2'!Print_Area</vt:lpstr>
      <vt:lpstr>'30 Tablica 7.7'!Print_Area</vt:lpstr>
      <vt:lpstr>'32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2023-04-12T15:03:15Z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