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1.21'!$A$1:$L$64</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3.1'!$A$1:$P$45</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5.1 - 5.4'!$A$1:$J$74</definedName>
    <definedName name="_xlnm.Print_Area" localSheetId="23">'24 Tablica 6.1'!$A$1:$L$141</definedName>
    <definedName name="_xlnm.Print_Area" localSheetId="24">'25 Tablice 6.2, 6.3'!$A$1:$M$56</definedName>
    <definedName name="_xlnm.Print_Area" localSheetId="25">'26 Tablice 6.4 - 6.8'!$A$1:$G$87</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B7" i="92" l="1"/>
  <c r="B6" i="92"/>
  <c r="B6" i="34"/>
  <c r="H125" i="46" l="1"/>
  <c r="G2" i="34" l="1"/>
  <c r="G1" i="34"/>
  <c r="B5" i="34" s="1"/>
  <c r="G2" i="92"/>
  <c r="G1" i="92"/>
  <c r="I2" i="91"/>
  <c r="L34" i="91" s="1"/>
  <c r="I1" i="91"/>
  <c r="L33" i="91" s="1"/>
  <c r="G34" i="92" l="1"/>
  <c r="B38" i="92" s="1"/>
  <c r="G35" i="92"/>
  <c r="B39" i="92" s="1"/>
  <c r="E9" i="68" l="1"/>
  <c r="B80" i="45" l="1"/>
  <c r="G49" i="67" l="1"/>
  <c r="C49" i="67"/>
  <c r="D49" i="67"/>
  <c r="E49" i="67"/>
  <c r="F49" i="67"/>
  <c r="B49" i="67"/>
  <c r="F41" i="65" l="1"/>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E19" i="68"/>
  <c r="F64" i="45" l="1"/>
  <c r="E64" i="45"/>
  <c r="F2" i="68" l="1"/>
  <c r="F1" i="68"/>
  <c r="G42" i="67" l="1"/>
  <c r="G41" i="67"/>
  <c r="F72" i="45" l="1"/>
  <c r="E72" i="45"/>
  <c r="F78" i="65" l="1"/>
  <c r="F17" i="65" l="1"/>
  <c r="E35" i="68" l="1"/>
  <c r="E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<sst xmlns="http://schemas.openxmlformats.org/spreadsheetml/2006/main" count="3357" uniqueCount="1593">
  <si>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</si>
  <si>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</si>
  <si>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</si>
  <si>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</si>
  <si>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</si>
  <si>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</si>
  <si>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</si>
  <si>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</si>
  <si>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</si>
  <si>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</si>
  <si>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</si>
  <si>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</si>
  <si>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</si>
  <si>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</si>
  <si>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</si>
  <si>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</si>
  <si>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</si>
  <si>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</si>
  <si>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</si>
  <si>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</si>
  <si>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</si>
  <si>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</si>
  <si>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</si>
  <si>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</si>
  <si>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</si>
  <si>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</si>
  <si>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</si>
  <si>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</si>
  <si>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</si>
  <si>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</si>
  <si>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</si>
  <si>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</si>
  <si>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</si>
  <si>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</si>
  <si>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</si>
  <si>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</si>
  <si>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</si>
  <si>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</si>
  <si>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</si>
  <si>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</si>
  <si>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</si>
  <si>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</si>
  <si>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</si>
  <si>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</si>
  <si>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</si>
  <si>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</si>
  <si>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</si>
  <si>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</si>
  <si>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</si>
  <si>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</si>
  <si>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</si>
  <si>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</si>
  <si>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</si>
  <si>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</si>
  <si>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</si>
  <si>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</si>
  <si>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</si>
  <si>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</si>
  <si>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</si>
  <si>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</si>
  <si>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</si>
  <si>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</si>
  <si>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</si>
  <si>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</si>
  <si>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</si>
  <si>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</si>
  <si>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</si>
  <si>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</si>
  <si>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</si>
  <si>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</si>
  <si>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</si>
  <si>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</si>
  <si>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</si>
  <si>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</si>
  <si>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</si>
  <si>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</si>
  <si>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</si>
  <si>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</si>
  <si>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</si>
  <si>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</si>
  <si>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</si>
  <si>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</si>
  <si>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</si>
  <si>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</si>
  <si>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</si>
  <si>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</si>
  <si>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</si>
  <si>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</si>
  <si>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</si>
  <si>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</si>
  <si>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</si>
  <si>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</si>
  <si>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</si>
  <si>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</si>
  <si>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</si>
  <si>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</si>
  <si>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</si>
  <si>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</si>
  <si>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</si>
  <si>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</si>
  <si>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</si>
  <si>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</si>
  <si>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</si>
  <si>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</si>
  <si>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</si>
  <si>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</si>
  <si>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</si>
  <si>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</si>
  <si>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</si>
  <si>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</si>
  <si>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</si>
  <si>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</si>
  <si>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</si>
  <si>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</si>
  <si>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</si>
  <si>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</si>
  <si>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</si>
  <si>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</si>
  <si>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</si>
  <si>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</si>
  <si>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</si>
  <si>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</si>
  <si>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</si>
  <si>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</si>
  <si>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</si>
  <si>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</si>
  <si>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</si>
  <si>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</si>
  <si>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</si>
  <si>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</si>
  <si>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</si>
  <si>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</si>
  <si>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</si>
  <si>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</si>
  <si>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</si>
  <si>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</si>
  <si>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</si>
  <si>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</si>
  <si>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</si>
  <si>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</si>
  <si>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</si>
  <si>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</si>
  <si>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</si>
  <si>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</si>
  <si>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</si>
  <si>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</si>
  <si>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</si>
  <si>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</si>
  <si>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</si>
  <si>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</si>
  <si>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</si>
  <si>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</si>
  <si>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</si>
  <si>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</si>
  <si>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</si>
  <si>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</si>
  <si>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</si>
  <si>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</si>
  <si>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</si>
  <si>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</si>
  <si>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</si>
  <si>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</si>
  <si>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</si>
  <si>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</si>
  <si>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</si>
  <si>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</si>
  <si>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</si>
  <si>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</si>
  <si>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</si>
  <si>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</si>
  <si>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</si>
  <si>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</si>
  <si>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</si>
  <si>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</si>
  <si>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</si>
  <si>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</si>
  <si>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</si>
  <si>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</si>
  <si>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</si>
  <si>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</si>
  <si>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</si>
  <si>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</si>
  <si>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</si>
  <si>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</si>
  <si>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</si>
  <si>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</si>
  <si>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</si>
  <si>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</si>
  <si>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</si>
  <si>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</si>
  <si>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</si>
  <si>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</si>
  <si>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</si>
  <si>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</si>
  <si>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</si>
  <si>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</si>
  <si>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</si>
  <si>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</si>
  <si>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</si>
  <si>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</si>
  <si>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</si>
  <si>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</si>
  <si>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</si>
  <si>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</si>
  <si>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</si>
  <si>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</si>
  <si>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</si>
  <si>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</si>
  <si>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</si>
  <si>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</si>
  <si>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</si>
  <si>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</si>
  <si>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</si>
  <si>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</si>
  <si>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</si>
  <si>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</si>
  <si>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ICAM Capital Private 2</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</si>
  <si>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</si>
  <si>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</si>
  <si>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</si>
  <si>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</si>
  <si>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</si>
  <si>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</si>
  <si>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</si>
  <si>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</si>
  <si>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</si>
  <si>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</si>
  <si>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</si>
  <si>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</si>
  <si>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</si>
  <si>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</si>
  <si>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</si>
  <si>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</si>
  <si>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</si>
  <si>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</si>
  <si>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</si>
  <si>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</si>
  <si>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</si>
  <si>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</si>
  <si>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</si>
  <si>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</si>
  <si>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</si>
  <si>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</si>
  <si>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</si>
  <si>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</si>
  <si>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</si>
  <si>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</si>
  <si>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</si>
  <si>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</si>
  <si>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</si>
  <si>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POLICIJSKI ZDMF</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</si>
  <si>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</si>
  <si>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</si>
  <si>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</si>
  <si>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</si>
  <si>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</si>
  <si>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</si>
  <si>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</si>
  <si>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</si>
  <si>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</si>
  <si>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</si>
  <si>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</si>
  <si>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</si>
  <si>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</si>
  <si>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</si>
  <si>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</si>
  <si>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</si>
  <si>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</si>
  <si>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</si>
  <si>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</si>
  <si>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</si>
  <si>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</si>
  <si>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</si>
  <si>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</si>
  <si>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</si>
  <si>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</si>
  <si>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</si>
  <si>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</si>
  <si>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</si>
  <si>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</si>
  <si>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</si>
  <si>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</si>
  <si>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</si>
  <si>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</si>
  <si>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</si>
  <si>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</si>
  <si>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</si>
  <si>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</si>
  <si>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</si>
  <si>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</si>
  <si>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</si>
  <si>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</si>
  <si>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</si>
  <si>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</si>
  <si>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</si>
  <si>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</si>
  <si>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</si>
  <si>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</si>
  <si>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</si>
  <si>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</si>
  <si>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</si>
  <si>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</si>
  <si>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</si>
  <si>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</si>
  <si>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</si>
  <si>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</si>
  <si>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</si>
  <si>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</si>
  <si>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</si>
  <si>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</si>
  <si>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</si>
  <si>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</si>
  <si>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</si>
  <si>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</si>
  <si>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</si>
  <si>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</si>
  <si>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</si>
  <si>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</si>
  <si>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</si>
  <si>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</si>
  <si>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</si>
  <si>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</si>
  <si>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</si>
  <si>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</si>
  <si>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</si>
  <si>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</si>
  <si>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</si>
  <si>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</si>
  <si>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</si>
  <si>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</si>
  <si>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</si>
  <si>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</si>
  <si>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</si>
  <si>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</si>
  <si>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</si>
  <si>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</si>
  <si>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</si>
  <si>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</si>
  <si>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</si>
  <si>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</si>
  <si>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</si>
  <si>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</si>
  <si>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</si>
  <si>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</si>
  <si>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</si>
  <si>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</si>
  <si>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</si>
  <si>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</si>
  <si>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</si>
  <si>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</si>
  <si>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</si>
  <si>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</si>
  <si>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</si>
  <si>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</si>
  <si>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</si>
  <si>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</si>
  <si>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</si>
  <si>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</si>
  <si>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</si>
  <si>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</si>
  <si>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</si>
  <si>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</si>
  <si>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</si>
  <si>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</si>
  <si>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</si>
  <si>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</si>
  <si>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</si>
  <si>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</si>
  <si>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</si>
  <si>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</si>
  <si>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</si>
  <si>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</si>
  <si>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</si>
  <si>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</si>
  <si>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</si>
  <si>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</si>
  <si>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</si>
  <si>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</si>
  <si>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</si>
  <si>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</si>
  <si>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</si>
  <si>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</si>
  <si>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</si>
  <si>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</si>
  <si>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</si>
  <si>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</si>
  <si>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</si>
  <si>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</si>
  <si>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</si>
  <si>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</si>
  <si>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</si>
  <si>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</si>
  <si>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</si>
  <si>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</si>
  <si>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</si>
  <si>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</si>
  <si>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</si>
  <si>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</si>
  <si>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</si>
  <si>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</si>
  <si>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</si>
  <si>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</si>
  <si>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</si>
  <si>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</si>
  <si>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</si>
  <si>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</si>
  <si>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</si>
  <si>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</si>
  <si>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</si>
  <si>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</si>
  <si>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</si>
  <si>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</si>
  <si>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</si>
  <si>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</si>
  <si>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</si>
  <si>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</si>
  <si>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</si>
  <si>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</si>
  <si>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</si>
  <si>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</si>
  <si>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</si>
  <si>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</si>
  <si>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</si>
  <si>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</si>
  <si>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</si>
  <si>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</si>
  <si>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</si>
  <si>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</si>
  <si>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</si>
  <si>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</si>
  <si>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</si>
  <si>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</si>
  <si>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</si>
  <si>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</si>
  <si>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</si>
  <si>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</si>
  <si>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</si>
  <si>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</si>
  <si>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</si>
  <si>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</si>
  <si>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</si>
  <si>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</si>
  <si>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</si>
  <si>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</si>
  <si>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</si>
  <si>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</si>
  <si>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</si>
  <si>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</si>
  <si>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</si>
  <si>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</si>
  <si>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</si>
  <si>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</si>
  <si>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</si>
  <si>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</si>
  <si>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</si>
  <si>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</si>
  <si>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</si>
  <si>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</si>
  <si>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</si>
  <si>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</si>
  <si>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</si>
  <si>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</si>
  <si>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</si>
  <si>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</si>
  <si>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</si>
  <si>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</si>
  <si>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</si>
  <si>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</si>
  <si>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</si>
  <si>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</si>
  <si>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</si>
  <si>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</si>
  <si>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</si>
  <si>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</si>
  <si>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</si>
  <si>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</si>
  <si>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</si>
  <si>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</si>
  <si>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</si>
  <si>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</si>
  <si>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</si>
  <si>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</si>
  <si>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</si>
  <si>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</si>
  <si>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</si>
  <si>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</si>
  <si>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</si>
  <si>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</si>
  <si>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</si>
  <si>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</si>
  <si>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</si>
  <si>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</si>
  <si>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</si>
  <si>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</si>
  <si>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</si>
  <si>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</si>
  <si>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</si>
  <si>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</si>
  <si>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</si>
  <si>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</si>
  <si>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</si>
  <si>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</si>
  <si>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</si>
  <si>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</si>
  <si>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</si>
  <si>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</si>
  <si>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</si>
  <si>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</si>
  <si>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</si>
  <si>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</si>
  <si>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</si>
  <si>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</si>
  <si>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</si>
  <si>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</si>
  <si>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</si>
  <si>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</si>
  <si>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</si>
  <si>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</si>
  <si>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</si>
  <si>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</si>
  <si>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</si>
  <si>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</si>
  <si>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</si>
  <si>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</si>
  <si>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</si>
  <si>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</si>
  <si>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</si>
  <si>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</si>
  <si>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</si>
  <si>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</si>
  <si>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</si>
  <si>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</si>
  <si>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</si>
  <si>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</si>
  <si>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</si>
  <si>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</si>
  <si>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</si>
  <si>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</si>
  <si>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</si>
  <si>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</si>
  <si>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</si>
  <si>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</si>
  <si>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</si>
  <si>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</si>
  <si>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</si>
  <si>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</si>
  <si>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</si>
  <si>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</si>
  <si>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</si>
  <si>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</si>
  <si>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</si>
  <si>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</si>
  <si>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</si>
  <si>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</si>
  <si>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</si>
  <si>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</si>
  <si>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</si>
  <si>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</si>
  <si>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</si>
  <si>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</si>
  <si>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</si>
  <si>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</si>
  <si>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</si>
  <si>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</si>
  <si>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</si>
  <si>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</si>
  <si>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</si>
  <si>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</si>
  <si>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</si>
  <si>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</si>
  <si>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</si>
  <si>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</si>
  <si>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</si>
  <si>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</si>
  <si>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</si>
  <si>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</si>
  <si>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</si>
  <si>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</si>
  <si>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</si>
  <si>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</si>
  <si>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</si>
  <si>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</si>
  <si>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</si>
  <si>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</si>
  <si>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</si>
  <si>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</si>
  <si>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</si>
  <si>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</si>
  <si>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</si>
  <si>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</si>
  <si>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</si>
  <si>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</si>
  <si>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</si>
  <si>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</si>
  <si>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</si>
  <si>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</si>
  <si>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</si>
  <si>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</si>
  <si>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</si>
  <si>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</si>
  <si>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</si>
  <si>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</si>
  <si>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</si>
  <si>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</si>
  <si>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</si>
  <si>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</si>
  <si>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</si>
  <si>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</si>
  <si>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</si>
  <si>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</si>
  <si>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</si>
  <si>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</si>
  <si>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</si>
  <si>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</si>
  <si>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</si>
  <si>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</si>
  <si>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</si>
  <si>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</si>
  <si>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</si>
  <si>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</si>
  <si>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</si>
  <si>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</si>
  <si>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</si>
  <si>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</si>
  <si>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</si>
  <si>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</si>
  <si>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</si>
  <si>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</si>
  <si>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</si>
  <si>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</si>
  <si>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</si>
  <si>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</si>
  <si>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</si>
  <si>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</si>
  <si>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</si>
  <si>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</si>
  <si>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</si>
  <si>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</si>
  <si>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</si>
  <si>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</si>
  <si>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</si>
  <si>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</si>
  <si>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</si>
  <si>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</si>
  <si>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</si>
  <si>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</si>
  <si>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</si>
  <si>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</si>
  <si>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</si>
  <si>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</si>
  <si>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</si>
  <si>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</si>
  <si>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</si>
  <si>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</si>
  <si>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</si>
  <si>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</si>
  <si>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</si>
  <si>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</si>
  <si>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</si>
  <si>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</si>
  <si>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</si>
  <si>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</si>
  <si>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</si>
  <si>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</si>
  <si>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</si>
  <si>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</si>
  <si>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</si>
  <si>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</si>
  <si>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</si>
  <si>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</si>
  <si>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</si>
  <si>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</si>
  <si>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</si>
  <si>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</si>
  <si>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</si>
  <si>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</si>
  <si>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</si>
  <si>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</si>
  <si>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</si>
  <si>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</si>
  <si>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</si>
  <si>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</si>
  <si>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</si>
  <si>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</si>
  <si>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</si>
  <si>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</si>
  <si>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</si>
  <si>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</si>
  <si>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</si>
  <si>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</si>
  <si>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</si>
  <si>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</si>
  <si>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</si>
  <si>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</si>
  <si>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</si>
  <si>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</si>
  <si>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</si>
  <si>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</si>
  <si>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</si>
  <si>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</si>
  <si>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</si>
  <si>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</si>
  <si>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</si>
  <si>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</si>
  <si>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</si>
  <si>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</si>
  <si>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</si>
  <si>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</si>
  <si>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</si>
  <si>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</si>
  <si>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</si>
  <si>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</si>
  <si>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</si>
  <si>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</si>
  <si>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</si>
  <si>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</si>
  <si>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</si>
  <si>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</si>
  <si>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</si>
  <si>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</si>
  <si>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</si>
  <si>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</si>
  <si>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</si>
  <si>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</si>
  <si>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</si>
  <si>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</si>
  <si>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</si>
  <si>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</si>
  <si>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</si>
  <si>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</si>
  <si>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</si>
  <si>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</si>
  <si>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</si>
  <si>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</si>
  <si>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</si>
  <si>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</si>
  <si>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</si>
  <si>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</si>
  <si>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</si>
  <si>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</si>
  <si>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</si>
  <si>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</si>
  <si>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</si>
  <si>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</si>
  <si>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</si>
  <si>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</si>
  <si>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</si>
  <si>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</si>
  <si>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</si>
  <si>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</si>
  <si>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</si>
  <si>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</si>
  <si>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</si>
  <si>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</si>
  <si>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</si>
  <si>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</si>
  <si>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</si>
  <si>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</si>
  <si>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</si>
  <si>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</si>
  <si>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</si>
  <si>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</si>
  <si>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</si>
  <si>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</si>
  <si>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</si>
  <si>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</si>
  <si>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</si>
  <si>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</si>
  <si>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</si>
  <si>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</si>
  <si>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</si>
  <si>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</si>
  <si>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</si>
  <si>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</si>
  <si>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</si>
  <si>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</si>
  <si>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</si>
  <si>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</si>
  <si>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</si>
  <si>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</si>
  <si>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</si>
  <si>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</si>
  <si>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</si>
  <si>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</si>
  <si>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</si>
  <si>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</si>
  <si>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</si>
  <si>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</si>
  <si>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</si>
  <si>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</si>
  <si>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</si>
  <si>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</si>
  <si>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</si>
  <si>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</si>
  <si>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</si>
  <si>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</si>
  <si>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</si>
  <si>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</si>
  <si>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</si>
  <si>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</si>
  <si>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</si>
  <si>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</si>
  <si>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</si>
  <si>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</si>
  <si>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</si>
  <si>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</si>
  <si>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</si>
  <si>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</si>
  <si>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</si>
  <si>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</si>
  <si>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</si>
  <si>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</si>
  <si>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</si>
  <si>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</si>
  <si>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</si>
  <si>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</si>
  <si>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</si>
  <si>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</si>
  <si>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</si>
  <si>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</si>
  <si>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</si>
  <si>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</si>
  <si>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</si>
  <si>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</si>
  <si>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</si>
  <si>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</si>
  <si>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</si>
  <si>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</si>
  <si>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</si>
  <si>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</si>
  <si>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</si>
  <si>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</si>
  <si>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</si>
  <si>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</si>
  <si>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</si>
  <si>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</si>
  <si>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</si>
  <si>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</si>
  <si>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</si>
  <si>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</si>
  <si>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</si>
  <si>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</si>
  <si>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</si>
  <si>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</si>
  <si>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</si>
  <si>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</si>
  <si>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</si>
  <si>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</si>
  <si>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</si>
  <si>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</si>
  <si>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</si>
  <si>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</si>
  <si>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</si>
  <si>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</si>
  <si>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</si>
  <si>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</si>
  <si>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</si>
  <si>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</si>
  <si>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</si>
  <si>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</si>
  <si>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</si>
  <si>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</si>
  <si>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</si>
  <si>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</si>
  <si>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</si>
  <si>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</si>
  <si>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</si>
  <si>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</si>
  <si>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</si>
  <si>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</si>
  <si>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</si>
  <si>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</si>
  <si>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</si>
  <si>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</si>
  <si>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</si>
  <si>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</si>
  <si>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</si>
  <si>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</si>
  <si>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</si>
  <si>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</si>
  <si>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</si>
  <si>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</si>
  <si>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</si>
  <si>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</si>
  <si>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</si>
  <si>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ICAM Capital Private 3 **</t>
  </si>
  <si>
    <t>2019 Q 1</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</si>
  <si>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</si>
  <si>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</si>
  <si>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</si>
  <si>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</si>
  <si>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</si>
  <si>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</si>
  <si>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</si>
  <si>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</si>
  <si>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</si>
  <si>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</si>
  <si>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</si>
  <si>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</si>
  <si>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</si>
  <si>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</si>
  <si>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</si>
  <si>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</si>
  <si>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</si>
  <si>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</si>
  <si>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</si>
  <si>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</si>
  <si>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</si>
  <si>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</si>
  <si>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</si>
  <si>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</si>
  <si>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Inspirio FGS</t>
  </si>
  <si>
    <t>Prosperus FGS II</t>
  </si>
  <si>
    <t>AZ A1 ZDMF</t>
  </si>
  <si>
    <t>Generali Investments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</si>
  <si>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</si>
  <si>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</si>
  <si>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</si>
  <si>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</si>
  <si>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</si>
  <si>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</si>
  <si>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</si>
  <si>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</si>
  <si>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</si>
  <si>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</si>
  <si>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</si>
  <si>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</si>
  <si>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</si>
  <si>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</si>
  <si>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</si>
  <si>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</si>
  <si>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</si>
  <si>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</si>
  <si>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</si>
  <si>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</si>
  <si>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</si>
  <si>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</si>
  <si>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</si>
  <si>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</si>
  <si>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</si>
  <si>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</si>
  <si>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</si>
  <si>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</si>
  <si>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31.12.2019.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</si>
  <si>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</si>
  <si>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</si>
  <si>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</si>
  <si>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</si>
  <si>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</si>
  <si>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</si>
  <si>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</si>
  <si>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</si>
  <si>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</si>
  <si>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</si>
  <si>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</si>
  <si>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</si>
  <si>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</si>
  <si>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</si>
  <si>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</si>
  <si>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</si>
  <si>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</si>
  <si>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</si>
  <si>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</si>
  <si>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</si>
  <si>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</si>
  <si>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</si>
  <si>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</si>
  <si>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</si>
  <si>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</si>
  <si>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</si>
  <si>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</si>
  <si>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</si>
  <si>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</si>
  <si>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</si>
  <si>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</si>
  <si>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</si>
  <si>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</si>
  <si>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</si>
  <si>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</si>
  <si>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</si>
  <si>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</si>
  <si>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</si>
  <si>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</si>
  <si>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</si>
  <si>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</si>
  <si>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</si>
  <si>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</si>
  <si>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</si>
  <si>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t>31.3.2020.</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</si>
  <si>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</si>
  <si>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</si>
  <si>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</si>
  <si>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</si>
  <si>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</si>
  <si>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</si>
  <si>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</si>
  <si>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</si>
  <si>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</si>
  <si>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</si>
  <si>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</si>
  <si>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</si>
  <si>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</si>
  <si>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</si>
  <si>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</si>
  <si>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</si>
  <si>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</si>
  <si>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</si>
  <si>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</si>
  <si>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</si>
  <si>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</si>
  <si>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</si>
  <si>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</si>
  <si>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</si>
  <si>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</si>
  <si>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</si>
  <si>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</si>
  <si>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</si>
  <si>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</si>
  <si>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</si>
  <si>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</si>
  <si>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</si>
  <si>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</si>
  <si>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</si>
  <si>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</si>
  <si>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</si>
  <si>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</si>
  <si>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</si>
  <si>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</si>
  <si>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</si>
  <si>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</si>
  <si>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</si>
  <si>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</si>
  <si>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</si>
  <si>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</si>
  <si>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</si>
  <si>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</si>
  <si>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</si>
  <si>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</si>
  <si>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</si>
  <si>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</si>
  <si>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</si>
  <si>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</si>
  <si>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</si>
  <si>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</si>
  <si>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</si>
  <si>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</si>
  <si>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</si>
  <si>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</si>
  <si>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</si>
  <si>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</si>
  <si>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</si>
  <si>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</si>
  <si>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</si>
  <si>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</si>
  <si>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</si>
  <si>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</si>
  <si>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</si>
  <si>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</si>
  <si>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</si>
  <si>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</si>
  <si>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</si>
  <si>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</si>
  <si>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</si>
  <si>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</si>
  <si>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</si>
  <si>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</si>
  <si>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</si>
  <si>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</si>
  <si>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</si>
  <si>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</si>
  <si>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</si>
  <si>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</si>
  <si>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</si>
  <si>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</si>
  <si>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</si>
  <si>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</si>
  <si>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</si>
  <si>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</si>
  <si>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</si>
  <si>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</si>
  <si>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</si>
  <si>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</si>
  <si>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</si>
  <si>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</si>
  <si>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</si>
  <si>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</si>
  <si>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</si>
  <si>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</si>
  <si>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</si>
  <si>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</si>
  <si>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</si>
  <si>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</si>
  <si>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</si>
  <si>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</si>
  <si>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</si>
  <si>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</si>
  <si>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</si>
  <si>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</si>
  <si>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</si>
  <si>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</si>
  <si>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</si>
  <si>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</si>
  <si>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</si>
  <si>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</si>
  <si>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</si>
  <si>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</si>
  <si>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Lipanj 2020.</t>
  </si>
  <si>
    <t>June 2020</t>
  </si>
  <si>
    <t>Erste PB1</t>
  </si>
  <si>
    <t>Generali Absolute</t>
  </si>
  <si>
    <t>Generali Value</t>
  </si>
  <si>
    <t xml:space="preserve">Generali Investments d.o.o.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</si>
  <si>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</si>
  <si>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</si>
  <si>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</si>
  <si>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</si>
  <si>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</si>
  <si>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</si>
  <si>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</si>
  <si>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</si>
  <si>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30.6.2020.</t>
  </si>
  <si>
    <t>Passive Digital Asset</t>
  </si>
  <si>
    <t>GRIFFON ASSET MANAGEMENT d.o.o</t>
  </si>
  <si>
    <t>Erste PB2</t>
  </si>
  <si>
    <r>
      <t xml:space="preserve">Izvor / </t>
    </r>
    <r>
      <rPr>
        <i/>
        <sz val="8"/>
        <color theme="1" tint="0.34998626667073579"/>
        <rFont val="Arial"/>
        <family val="2"/>
        <charset val="238"/>
      </rPr>
      <t>Source</t>
    </r>
    <r>
      <rPr>
        <i/>
        <sz val="8"/>
        <rFont val="Arial"/>
        <family val="2"/>
        <charset val="238"/>
      </rPr>
      <t>: HANFA</t>
    </r>
  </si>
  <si>
    <r>
      <t xml:space="preserve">Privremeni podaci se odnose na 4 društva aktivna na 30.6.2020./ </t>
    </r>
    <r>
      <rPr>
        <i/>
        <sz val="8"/>
        <color theme="1" tint="0.34998626667073579"/>
        <rFont val="Arial"/>
        <family val="2"/>
        <charset val="238"/>
      </rPr>
      <t>Preliminary dana for 4 active comoanies on 30 June 2020.</t>
    </r>
  </si>
  <si>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</si>
  <si>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</si>
  <si>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</si>
  <si>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</si>
  <si>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</si>
  <si>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</si>
  <si>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</si>
  <si>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</si>
  <si>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</si>
  <si>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</si>
  <si>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</si>
  <si>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</si>
  <si>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</si>
  <si>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</si>
  <si>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</si>
  <si>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</si>
  <si>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</si>
  <si>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</si>
  <si>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</si>
  <si>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</si>
  <si>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</si>
  <si>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</si>
  <si>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</si>
  <si>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</si>
  <si>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</si>
  <si>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</si>
  <si>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</si>
  <si>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</si>
  <si>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</si>
  <si>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</si>
  <si>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</si>
  <si>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</si>
  <si>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</si>
  <si>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</si>
  <si>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</si>
  <si>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</si>
  <si>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</si>
  <si>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</si>
  <si>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</si>
  <si>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</si>
  <si>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</si>
  <si>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</si>
  <si>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</si>
  <si>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</si>
  <si>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</si>
  <si>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</si>
  <si>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</si>
  <si>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</si>
  <si>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</si>
  <si>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</si>
  <si>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</si>
  <si>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</si>
  <si>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</si>
  <si>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</si>
  <si>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</si>
  <si>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</si>
  <si>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</si>
  <si>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</si>
  <si>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</si>
  <si>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</si>
  <si>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</si>
  <si>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</si>
  <si>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</si>
  <si>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</si>
  <si>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</si>
  <si>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</si>
  <si>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</si>
  <si>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</si>
  <si>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</si>
  <si>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</si>
  <si>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</si>
  <si>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</si>
  <si>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</si>
  <si>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</si>
  <si>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</si>
  <si>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</si>
  <si>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</si>
  <si>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</si>
  <si>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</si>
  <si>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</si>
  <si>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</si>
  <si>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</si>
  <si>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</si>
  <si>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</si>
  <si>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</si>
  <si>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</si>
  <si>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</si>
  <si>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</si>
  <si>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</si>
  <si>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</si>
  <si>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</si>
  <si>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</si>
  <si>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</si>
  <si>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</si>
  <si>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</si>
  <si>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</si>
  <si>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</si>
  <si>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 xml:space="preserve">Platinum Blue Chip </t>
  </si>
  <si>
    <t>HRPNINUPBLC2</t>
  </si>
  <si>
    <t>Platinum Corporate Bond</t>
  </si>
  <si>
    <t>42181086241</t>
  </si>
  <si>
    <t>HRPNINUPCOB6</t>
  </si>
  <si>
    <t>Platinum Global Opportunity</t>
  </si>
  <si>
    <t>HRPNINUPJIE7</t>
  </si>
  <si>
    <t>FOND ZA STABILNOST</t>
  </si>
  <si>
    <t>55559349061</t>
  </si>
  <si>
    <t>HROTPIUSTBL5</t>
  </si>
  <si>
    <t>OTP INVEST d.o.o.</t>
  </si>
  <si>
    <t xml:space="preserve">OTP ABSOLUTE </t>
  </si>
  <si>
    <t>73113166994</t>
  </si>
  <si>
    <t>HROTPIUABSL5</t>
  </si>
  <si>
    <t>OTP e-start</t>
  </si>
  <si>
    <t>HROTPIUENVC5</t>
  </si>
  <si>
    <t>OTP INDEKSNI</t>
  </si>
  <si>
    <t>HROTPIUINDF7</t>
  </si>
  <si>
    <t xml:space="preserve">OTP MERIDIAN 20 </t>
  </si>
  <si>
    <t>HROTPIUMR207</t>
  </si>
  <si>
    <t>OTP MULTI 2</t>
  </si>
  <si>
    <t>64178949896</t>
  </si>
  <si>
    <t>HROTPIUMLT26</t>
  </si>
  <si>
    <t xml:space="preserve">OTP MULTI USD </t>
  </si>
  <si>
    <t>28456944283</t>
  </si>
  <si>
    <t>HROTPIUMUSD7</t>
  </si>
  <si>
    <t>OTP SHORT-TERM BOND</t>
  </si>
  <si>
    <t>31924937023</t>
  </si>
  <si>
    <t>HROTPIUSHTB3</t>
  </si>
  <si>
    <t>OTP start</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</si>
  <si>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</si>
  <si>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</si>
  <si>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</si>
  <si>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</si>
  <si>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</si>
  <si>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</si>
  <si>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</si>
  <si>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</si>
  <si>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</si>
  <si>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</si>
  <si>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</si>
  <si>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</si>
  <si>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</si>
  <si>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</si>
  <si>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</si>
  <si>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PBZ D-START</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</si>
  <si>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</si>
  <si>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</si>
  <si>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</si>
  <si>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</si>
  <si>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</si>
  <si>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</si>
  <si>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</si>
  <si>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</si>
  <si>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</si>
  <si>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</si>
  <si>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PBZ International Multi Asset</t>
  </si>
  <si>
    <t>10606032717</t>
  </si>
  <si>
    <t>HRPBZIUPMAF4</t>
  </si>
  <si>
    <t xml:space="preserve">PBZ Moderate 30 </t>
  </si>
  <si>
    <t>92245380325</t>
  </si>
  <si>
    <t>HRPBZIUM30F5</t>
  </si>
  <si>
    <t>PBZ Short term bond</t>
  </si>
  <si>
    <t>HRPBZIUPSBF9</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</si>
  <si>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</si>
  <si>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</si>
  <si>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</si>
  <si>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</si>
  <si>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</si>
  <si>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</si>
  <si>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</si>
  <si>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</si>
  <si>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</si>
  <si>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</si>
  <si>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</si>
  <si>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</si>
  <si>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</si>
  <si>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</si>
  <si>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</si>
  <si>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</si>
  <si>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</si>
  <si>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</si>
  <si>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</si>
  <si>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</si>
  <si>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</si>
  <si>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</si>
  <si>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</si>
  <si>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</si>
  <si>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</si>
  <si>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</si>
  <si>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Raiffeisen Sustainable Mix</t>
  </si>
  <si>
    <t>43883501759</t>
  </si>
  <si>
    <t>HRRBAIURSMX4</t>
  </si>
  <si>
    <t xml:space="preserve">Raiffeisen USD 2021 Bond </t>
  </si>
  <si>
    <t>89428374721</t>
  </si>
  <si>
    <t>HRRBAIU20219</t>
  </si>
  <si>
    <t>Triglav Emerging Bond</t>
  </si>
  <si>
    <t>HRNFDAUEMBA7</t>
  </si>
  <si>
    <t>Triglav Special Opportunity</t>
  </si>
  <si>
    <t>HRNFDAUUSAL9</t>
  </si>
  <si>
    <t xml:space="preserve">ZB aktiv UCITS fond </t>
  </si>
  <si>
    <t>HRZBINUAKTV2</t>
  </si>
  <si>
    <t xml:space="preserve"> ZB bond 2024 USD </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</si>
  <si>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</si>
  <si>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</si>
  <si>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</si>
  <si>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</si>
  <si>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</si>
  <si>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</si>
  <si>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</si>
  <si>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</si>
  <si>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</si>
  <si>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</si>
  <si>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</si>
  <si>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</si>
  <si>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</si>
  <si>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</si>
  <si>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</si>
  <si>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</si>
  <si>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</si>
  <si>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</si>
  <si>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</si>
  <si>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</si>
  <si>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</si>
  <si>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</si>
  <si>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</si>
  <si>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</si>
  <si>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</si>
  <si>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</si>
  <si>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</si>
  <si>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</si>
  <si>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</si>
  <si>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</si>
  <si>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</si>
  <si>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</si>
  <si>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Bridge</t>
  </si>
  <si>
    <t>04869107820</t>
  </si>
  <si>
    <t>HRZBINUZBBR4</t>
  </si>
  <si>
    <t xml:space="preserve">ZB plus UCITS fond </t>
  </si>
  <si>
    <t>HRZBINUPLUS2</t>
  </si>
  <si>
    <t>ZB Protect 2022 UCITS fond</t>
  </si>
  <si>
    <t>HRZBINU20223</t>
  </si>
  <si>
    <t xml:space="preserve">ZB trend UCITS fond </t>
  </si>
  <si>
    <t>HRZBINUTRND8</t>
  </si>
  <si>
    <t>Rujan 2020.</t>
  </si>
  <si>
    <t>September 2020</t>
  </si>
  <si>
    <t>2020 Q 3</t>
  </si>
  <si>
    <t>AGRAM LEASING d.o.o.</t>
  </si>
  <si>
    <t>BKS - leasing Croatia d.o.o.</t>
  </si>
  <si>
    <t>Erste &amp; Steiermärkische S-Leasing d.o.o.</t>
  </si>
  <si>
    <t>HETA Asset Resolution Hrvatska d.o.o.</t>
  </si>
  <si>
    <t>i4next leasing Croatia d.o.o.</t>
  </si>
  <si>
    <t>PORSCHE LEASING d.o.o.</t>
  </si>
  <si>
    <t>SCANIA CREDIT HRVATSKA d.o.o.</t>
  </si>
  <si>
    <t>UniCredit Leasing Croatia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</si>
  <si>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</si>
  <si>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</si>
  <si>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InterCapital CROBEX10tr UCITS ETF</t>
  </si>
  <si>
    <t>96658980897</t>
  </si>
  <si>
    <t>HRICAMFCR102</t>
  </si>
  <si>
    <t>InterCapital SBI TOP UCITS ETF</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</si>
  <si>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</si>
  <si>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</si>
  <si>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</si>
  <si>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</si>
  <si>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</si>
  <si>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</si>
  <si>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</si>
  <si>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</si>
  <si>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</si>
  <si>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</si>
  <si>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</si>
  <si>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</si>
  <si>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</si>
  <si>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Prosinac 2020.</t>
  </si>
  <si>
    <t>December 2020</t>
  </si>
  <si>
    <t>ZB Invest Funds – ZB Alpha</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</si>
  <si>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</si>
  <si>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</si>
  <si>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</si>
  <si>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</si>
  <si>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</si>
  <si>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</si>
  <si>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</si>
  <si>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</si>
  <si>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</si>
  <si>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</si>
  <si>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</si>
  <si>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</si>
  <si>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</si>
  <si>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</si>
  <si>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</si>
  <si>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</si>
  <si>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</si>
  <si>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</si>
  <si>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</si>
  <si>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</si>
  <si>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</si>
  <si>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</si>
  <si>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</si>
  <si>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</si>
  <si>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</si>
  <si>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</si>
  <si>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</si>
  <si>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</si>
  <si>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</si>
  <si>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</si>
  <si>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</si>
  <si>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</si>
  <si>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</si>
  <si>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</si>
  <si>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</si>
  <si>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</si>
  <si>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</si>
  <si>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</si>
  <si>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</si>
  <si>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</si>
  <si>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</si>
  <si>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</si>
  <si>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</si>
  <si>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</si>
  <si>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</si>
  <si>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</si>
  <si>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</si>
  <si>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</si>
  <si>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</si>
  <si>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</si>
  <si>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</si>
  <si>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</si>
  <si>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</si>
  <si>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</si>
  <si>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</si>
  <si>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</si>
  <si>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</si>
  <si>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</si>
  <si>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</si>
  <si>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</si>
  <si>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</si>
  <si>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</si>
  <si>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</si>
  <si>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</si>
  <si>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</si>
  <si>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</si>
  <si>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</si>
  <si>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</si>
  <si>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</si>
  <si>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</si>
  <si>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t>* U uplate od početka rada uračunate su i uplate (isplate) i onih fondova koji višenisu aktivni.</t>
  </si>
  <si>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</si>
  <si>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</si>
  <si>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</si>
  <si>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</si>
  <si>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</si>
  <si>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 xml:space="preserve">Napomene / </t>
    </r>
    <r>
      <rPr>
        <b/>
        <i/>
        <sz val="8"/>
        <color theme="1" tint="0.34998626667073579"/>
        <rFont val="Arial"/>
        <family val="2"/>
      </rPr>
      <t>Notes:</t>
    </r>
  </si>
  <si>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</si>
  <si>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</si>
  <si>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t>Siječanj 2021.</t>
  </si>
  <si>
    <t>January 2021</t>
  </si>
  <si>
    <t>PROSINAC 2020.</t>
  </si>
  <si>
    <t>DECEMBER 2020</t>
  </si>
  <si>
    <t>2020.</t>
  </si>
  <si>
    <t>30.9.2020.</t>
  </si>
  <si>
    <t>31.12.2020.</t>
  </si>
  <si>
    <t>31.12.2020*</t>
  </si>
  <si>
    <t>1.1. - 31.12.2020*</t>
  </si>
  <si>
    <t xml:space="preserve">* Uključuje podatke za društvo HRMOD d.d. Društvo HRMOD d.d. dobilo je dozvolu za obavljanje poslova prema Zakonu o mirovinskim osiguravajućim društvima, iako na izvještajni datum 31.12.2020. nije započelo s obavljanjem poslova isplate mirovina iz obveznog i dobrovoljnog mirovinskog osiguranja.
</t>
  </si>
  <si>
    <t>* Data for company HRMOD d.d. are included. HRMOD d.d. received a license to perform activities under the Act on the Pension Insurance Companies, although on the reporting date of 31.12.2020 it did not start performing the activities of pension payments from mandatory and voluntary pension insurance.</t>
  </si>
  <si>
    <t>PROSINAC 2020.*</t>
  </si>
  <si>
    <t>DECEMBER 2020*</t>
  </si>
  <si>
    <t>22133068960</t>
  </si>
  <si>
    <t>HRZBINUALPH7</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</si>
  <si>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</si>
  <si>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</si>
  <si>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</si>
  <si>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</si>
  <si>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</si>
  <si>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</si>
  <si>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</si>
  <si>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</si>
  <si>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</si>
  <si>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</si>
  <si>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</si>
  <si>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</si>
  <si>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</si>
  <si>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</si>
  <si>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</si>
  <si>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</si>
  <si>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</si>
  <si>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</si>
  <si>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</si>
  <si>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</si>
  <si>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</si>
  <si>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</si>
  <si>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</si>
  <si>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</si>
  <si>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</si>
  <si>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</si>
  <si>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</si>
  <si>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1.1. - 31.12.2020</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</si>
  <si>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31.12.2020</t>
    </r>
  </si>
  <si>
    <t xml:space="preserve">ALD Automotive d.o.o. </t>
  </si>
  <si>
    <t xml:space="preserve">IMPULS-LEASING d.o.o. </t>
  </si>
  <si>
    <t xml:space="preserve">Mercedes-Benz Leasing Hrvatska d.o.o. </t>
  </si>
  <si>
    <t xml:space="preserve">OTP Leasing d.d. </t>
  </si>
  <si>
    <t xml:space="preserve">PBZ-LEASING d.o.o. </t>
  </si>
  <si>
    <t xml:space="preserve">Raiffeisen Leasing d.o.o. </t>
  </si>
  <si>
    <t xml:space="preserve">Volvo Financial Services leasing d.o.o. </t>
  </si>
  <si>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</si>
  <si>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</si>
  <si>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Veljača 2021.</t>
  </si>
  <si>
    <t>February 2021</t>
  </si>
  <si>
    <t>I-II/2020</t>
  </si>
  <si>
    <t>I-II/2021</t>
  </si>
  <si>
    <t>HRRIVPRA0000</t>
  </si>
  <si>
    <t>HRPODRRA0004</t>
  </si>
  <si>
    <t>HRATGRRA0003</t>
  </si>
  <si>
    <t>HRHT00RA0005</t>
  </si>
  <si>
    <t>HRINGRRA0001</t>
  </si>
  <si>
    <t>HRATPLRA0008</t>
  </si>
  <si>
    <t>HRARNTRA0004</t>
  </si>
  <si>
    <t>HRKOEIRA0009</t>
  </si>
  <si>
    <t>HRDLKVRA0006</t>
  </si>
  <si>
    <t>HROPTERA0001</t>
  </si>
  <si>
    <t>HRRHMFO282A2</t>
  </si>
  <si>
    <t>HRRHMFO247E7</t>
  </si>
  <si>
    <t>HRRHMFO34BA1</t>
  </si>
  <si>
    <t>HRRHMFO297A0</t>
  </si>
  <si>
    <t>HRRIBAO23BA6</t>
  </si>
  <si>
    <t>HRRHMFO23BA4</t>
  </si>
  <si>
    <t>HRRHMFO26CA5</t>
  </si>
  <si>
    <t>HRRHMFO403E6</t>
  </si>
  <si>
    <t>HRRHMFO24BA2</t>
  </si>
  <si>
    <t>HRRHMFO253A3</t>
  </si>
  <si>
    <t>HRSMBKO24CE3</t>
  </si>
  <si>
    <t>HRKOTRPA0003</t>
  </si>
  <si>
    <t>HRBCINRA0003</t>
  </si>
  <si>
    <t>** U isplate od početka rada uračunate su i uplate (isplate) i onih fondova koji više nisu aktivni.</t>
  </si>
  <si>
    <t>PBZ START</t>
  </si>
  <si>
    <t>29042810928</t>
  </si>
  <si>
    <t>ADRIATIC OSIGURANJE d.d.</t>
  </si>
  <si>
    <t>AGRAM LIFE osiguranje d.d.</t>
  </si>
  <si>
    <t>ALLIANZ Hrvatska d.d.</t>
  </si>
  <si>
    <t>CROATIA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</si>
  <si>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</si>
  <si>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</si>
  <si>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</si>
  <si>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</si>
  <si>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</si>
  <si>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</si>
  <si>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</si>
  <si>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</si>
  <si>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</si>
  <si>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</si>
  <si>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</si>
  <si>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</si>
  <si>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r>
      <t xml:space="preserve">Indeks (100 = I-II/2020)
</t>
    </r>
    <r>
      <rPr>
        <i/>
        <sz val="9"/>
        <color theme="1" tint="0.34998626667073579"/>
        <rFont val="Arial"/>
        <family val="2"/>
        <charset val="238"/>
      </rPr>
      <t>Index (100 = I-II/2020)</t>
    </r>
  </si>
  <si>
    <t>- Društvo Allianz Zagreb d.d. je 16.12.2019 promijenilo naziv tvrtke u Allianz Hrvatska d.d.</t>
  </si>
  <si>
    <t>- Društvo Izvor osiguranje d.d. je prenijelo portfelj na društvo Generali osiguranje d.d. 30. travnja 2020. godine (podaci za društvo Izvor osiguranje d.d. prikazani su u okviru podataka za društvo Generali osiguranje d.d.)</t>
  </si>
  <si>
    <t>-On 16 December Allianz Zagreb d.d. changed the company name into Allianz Hrvatska d.d.</t>
  </si>
  <si>
    <t>- As of 30 April 2020 Izvor osiguranje d.d. has transfered portfolio to an accepting undertaking Generali osiguranje d.d. (data for the company Izvor osiguranje d.d. are presented within the data for the company Generali osiguranje d.d.)</t>
  </si>
  <si>
    <r>
      <t xml:space="preserve">   Fond Auctor Plus pripojen je fondu Generali Plus (1. 2. 2021.) / </t>
    </r>
    <r>
      <rPr>
        <i/>
        <sz val="8"/>
        <color theme="1" tint="0.34998626667073579"/>
        <rFont val="Arial"/>
        <family val="2"/>
      </rPr>
      <t>The Auctor Plus fund merged with the Generali Plus fund (1 February 2021).</t>
    </r>
  </si>
  <si>
    <t>HRGFAMUPDAS1</t>
  </si>
  <si>
    <t>75408381120</t>
  </si>
  <si>
    <r>
      <t xml:space="preserve">Broj / </t>
    </r>
    <r>
      <rPr>
        <i/>
        <sz val="10"/>
        <color theme="1" tint="0.34998626667073579"/>
        <rFont val="Arial"/>
        <family val="2"/>
        <charset val="238"/>
      </rPr>
      <t>Number</t>
    </r>
    <r>
      <rPr>
        <sz val="10"/>
        <color theme="1"/>
        <rFont val="Arial"/>
        <family val="2"/>
      </rPr>
      <t xml:space="preserve"> 3</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XIX  Zagreb, 19.3.2021.</t>
    </r>
  </si>
  <si>
    <t>Tablica 3.1: Zaračunata bruto premija osiguranja za period od 1. siječnja do 28. veljače 2021.</t>
  </si>
  <si>
    <t>Table 3.1: Written premium for the period 1 January - 28 February 2021</t>
  </si>
  <si>
    <t>Tablica 3.2: Podaci o osiguranju za period od 1. siječnja do 28. veljače 2021.</t>
  </si>
  <si>
    <t>Table 3.2: Insurance data for the period 1 January - 28 February 2021</t>
  </si>
  <si>
    <r>
      <t xml:space="preserve">Isplate zbog umirovljenja  /  </t>
    </r>
    <r>
      <rPr>
        <b/>
        <i/>
        <sz val="10"/>
        <color theme="1" tint="0.499984740745262"/>
        <rFont val="Arial"/>
        <family val="2"/>
      </rPr>
      <t>Retirement apyouts</t>
    </r>
  </si>
  <si>
    <r>
      <t xml:space="preserve">Isplate zbog umirovljenja  /  </t>
    </r>
    <r>
      <rPr>
        <b/>
        <i/>
        <sz val="10"/>
        <color theme="1" tint="0.499984740745262"/>
        <rFont val="Arial"/>
        <family val="2"/>
      </rPr>
      <t>Retirement payouts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</si>
</sst>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_ ;\-#,##0\ "/>
    <numFmt numFmtId="167" formatCode="0.0000_ ;\-0.0000\ "/>
    <numFmt numFmtId="168" formatCode="#,##0.0000"/>
    <numFmt numFmtId="169" formatCode="mmmm\ yyyy"/>
    <numFmt numFmtId="170" formatCode="#,###"/>
    <numFmt numFmtId="171" formatCode="00"/>
    <numFmt numFmtId="172" formatCode="[$-1041A]#,##0"/>
    <numFmt numFmtId="173" formatCode="[$-1041A]#,##0.0000"/>
    <numFmt numFmtId="174" formatCode="mm/yyyy/"/>
    <numFmt numFmtId="175" formatCode="#,##0.000"/>
    <numFmt numFmtId="176" formatCode="0.000%"/>
    <numFmt numFmtId="177" formatCode="mmmm\ yyyy/"/>
    <numFmt numFmtId="178" formatCode="dd/mm/yy/;@"/>
    <numFmt numFmtId="179" formatCode="[$-41A]mmm\-yy;@"/>
  </numFmts>
  <fonts count="244">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b/>
      <i/>
      <sz val="9"/>
      <color rgb="FF595959"/>
      <name val="Arial"/>
      <family val="2"/>
    </font>
    <font>
      <i/>
      <sz val="8"/>
      <color theme="1" tint="0.34998626667073579"/>
      <name val="Calibri"/>
      <family val="2"/>
      <scheme val="minor"/>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43"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59" fillId="0" borderId="0" applyFont="0" applyFill="0" applyBorder="0" applyAlignment="0" applyProtection="0"/>
    <xf numFmtId="0" fontId="59" fillId="0" borderId="0"/>
    <xf numFmtId="43" fontId="11" fillId="0" borderId="0" applyFont="0" applyFill="0" applyBorder="0" applyAlignment="0" applyProtection="0"/>
    <xf numFmtId="0" fontId="11" fillId="0" borderId="0"/>
    <xf numFmtId="43" fontId="12" fillId="0" borderId="0" applyFont="0" applyFill="0" applyBorder="0" applyAlignment="0" applyProtection="0"/>
    <xf numFmtId="43"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0" fontId="2" fillId="0" borderId="0"/>
    <xf numFmtId="0" fontId="218" fillId="0" borderId="0"/>
  </cellStyleXfs>
  <cellXfs count="1193">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4"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4"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4"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1"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4"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43"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43"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68"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68" fontId="91" fillId="4" borderId="0" xfId="0" applyNumberFormat="1" applyFont="1" applyFill="1" applyBorder="1" applyAlignment="1" applyProtection="1">
      <alignment horizontal="right" vertical="center"/>
    </xf>
    <xf numFmtId="168"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2"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2" fontId="51" fillId="3" borderId="0" xfId="21" applyNumberFormat="1" applyFont="1" applyFill="1" applyAlignment="1">
      <alignment horizontal="right" vertical="center"/>
    </xf>
    <xf numFmtId="173"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43" fontId="53" fillId="4" borderId="0" xfId="1" applyFont="1" applyFill="1" applyBorder="1" applyAlignment="1">
      <alignment horizontal="center" vertical="center"/>
    </xf>
    <xf numFmtId="43"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68"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3"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68"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43" fontId="53" fillId="0" borderId="0" xfId="1" applyFont="1" applyFill="1" applyBorder="1" applyAlignment="1">
      <alignment horizontal="center" vertical="center"/>
    </xf>
    <xf numFmtId="43" fontId="52" fillId="0" borderId="0" xfId="1" applyFont="1" applyFill="1" applyBorder="1" applyAlignment="1">
      <alignment horizontal="center" vertical="center"/>
    </xf>
    <xf numFmtId="43"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4"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5"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68" fontId="86" fillId="0" borderId="0" xfId="0" applyNumberFormat="1" applyFont="1"/>
    <xf numFmtId="3" fontId="139"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5"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4" fontId="41" fillId="3" borderId="0" xfId="17" applyNumberFormat="1" applyFont="1" applyFill="1" applyAlignment="1">
      <alignment horizontal="right" vertical="center" indent="3"/>
    </xf>
    <xf numFmtId="164"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3" fontId="145" fillId="0" borderId="0" xfId="0" applyNumberFormat="1" applyFont="1"/>
    <xf numFmtId="173" fontId="139" fillId="0" borderId="0" xfId="0" applyNumberFormat="1" applyFont="1"/>
    <xf numFmtId="0" fontId="139" fillId="0" borderId="0" xfId="0" applyFont="1"/>
    <xf numFmtId="173"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4" fontId="33" fillId="0" borderId="0" xfId="5" applyNumberFormat="1" applyFont="1" applyFill="1" applyBorder="1" applyAlignment="1" applyProtection="1">
      <alignment horizontal="right" vertical="center" wrapText="1"/>
    </xf>
    <xf numFmtId="164"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6"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5" fontId="41" fillId="3" borderId="0" xfId="1" applyNumberFormat="1" applyFont="1" applyFill="1" applyBorder="1" applyAlignment="1">
      <alignment horizontal="center" vertical="center"/>
    </xf>
    <xf numFmtId="165"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69"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41"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4"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4"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0" fontId="32" fillId="15" borderId="0" xfId="3" applyNumberFormat="1" applyFont="1" applyFill="1" applyBorder="1" applyAlignment="1">
      <alignment horizontal="center" vertical="center" wrapText="1"/>
    </xf>
    <xf numFmtId="171" fontId="49" fillId="14" borderId="0" xfId="3" applyNumberFormat="1" applyFont="1" applyFill="1" applyAlignment="1">
      <alignment horizontal="center" vertical="center"/>
    </xf>
    <xf numFmtId="0" fontId="32" fillId="14" borderId="0" xfId="3" applyFont="1" applyFill="1" applyBorder="1" applyAlignment="1">
      <alignment vertical="center"/>
    </xf>
    <xf numFmtId="171"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4"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4"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4"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43"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2" fontId="33" fillId="4" borderId="0" xfId="0" applyNumberFormat="1" applyFont="1" applyFill="1" applyBorder="1" applyAlignment="1" applyProtection="1">
      <alignment horizontal="right" vertical="center"/>
    </xf>
    <xf numFmtId="173"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2" fontId="91" fillId="4" borderId="0" xfId="0" applyNumberFormat="1" applyFont="1" applyFill="1" applyBorder="1" applyAlignment="1" applyProtection="1">
      <alignment horizontal="right" vertical="center"/>
    </xf>
    <xf numFmtId="173"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0" fontId="93" fillId="4" borderId="0" xfId="0" applyFont="1" applyFill="1" applyBorder="1" applyAlignment="1">
      <alignment horizontal="center" vertical="center"/>
    </xf>
    <xf numFmtId="173"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14" fontId="40"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14" fontId="32" fillId="10" borderId="0" xfId="28" applyNumberFormat="1" applyFont="1" applyFill="1" applyBorder="1" applyAlignment="1" applyProtection="1">
      <alignment horizontal="center" vertical="center" wrapText="1"/>
      <protection hidden="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4"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4"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6" fontId="97"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6"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5" fontId="73" fillId="32" borderId="0" xfId="1" applyNumberFormat="1" applyFont="1" applyFill="1" applyBorder="1" applyAlignment="1">
      <alignment horizontal="center" vertical="center"/>
    </xf>
    <xf numFmtId="165"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5"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5"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6"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5"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79"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7" fontId="118" fillId="32" borderId="0" xfId="0" applyNumberFormat="1" applyFont="1" applyFill="1" applyBorder="1" applyAlignment="1">
      <alignment horizontal="center" vertical="center"/>
    </xf>
    <xf numFmtId="177" fontId="118" fillId="32" borderId="0" xfId="0" applyNumberFormat="1" applyFont="1" applyFill="1" applyBorder="1" applyAlignment="1">
      <alignment horizontal="center" vertical="center" wrapText="1"/>
    </xf>
    <xf numFmtId="177"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7"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2" fontId="89" fillId="3" borderId="0" xfId="21" applyNumberFormat="1" applyFont="1" applyFill="1" applyAlignment="1">
      <alignment vertical="center"/>
    </xf>
    <xf numFmtId="173"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7"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7"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6"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168"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horizontal="right"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6" fontId="41" fillId="3" borderId="0" xfId="10" applyNumberFormat="1" applyFont="1" applyFill="1" applyAlignment="1">
      <alignment horizontal="right" vertical="center" indent="1"/>
    </xf>
    <xf numFmtId="166" fontId="41" fillId="3" borderId="0" xfId="10" applyNumberFormat="1" applyFont="1" applyFill="1" applyBorder="1" applyAlignment="1">
      <alignment horizontal="right" vertical="center" indent="1"/>
    </xf>
    <xf numFmtId="176"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41" fontId="0" fillId="0" borderId="0" xfId="0" applyNumberFormat="1"/>
    <xf numFmtId="49" fontId="153" fillId="0" borderId="0" xfId="24" quotePrefix="1" applyNumberFormat="1" applyFont="1"/>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4"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6"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9"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0"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0"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0"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3" fillId="0" borderId="0" xfId="2" applyFont="1" applyFill="1" applyBorder="1" applyAlignment="1" applyProtection="1"/>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117" fillId="37" borderId="0" xfId="0" applyFont="1" applyFill="1" applyAlignment="1">
      <alignment horizontal="center" vertical="center" wrapText="1"/>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10" fontId="40" fillId="32" borderId="0" xfId="1" applyNumberFormat="1" applyFont="1" applyFill="1" applyAlignment="1">
      <alignment horizontal="right" vertical="center"/>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4" fontId="42" fillId="5" borderId="0" xfId="16" applyNumberFormat="1" applyFont="1" applyFill="1" applyBorder="1" applyAlignment="1">
      <alignment horizontal="center" vertical="center"/>
    </xf>
    <xf numFmtId="164" fontId="42" fillId="15" borderId="0" xfId="16" applyNumberFormat="1" applyFont="1" applyFill="1" applyBorder="1" applyAlignment="1">
      <alignment horizontal="center" vertical="center"/>
    </xf>
    <xf numFmtId="164"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30" fillId="3" borderId="6" xfId="3" applyNumberFormat="1" applyFont="1" applyFill="1" applyBorder="1" applyAlignment="1">
      <alignment horizontal="right" vertical="center"/>
    </xf>
    <xf numFmtId="3" fontId="230"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9" fillId="16" borderId="0" xfId="3" applyFont="1" applyFill="1" applyAlignment="1">
      <alignment horizontal="center"/>
    </xf>
    <xf numFmtId="0" fontId="32" fillId="32"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2"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69"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88" fillId="33" borderId="0" xfId="0" applyNumberFormat="1" applyFont="1" applyFill="1" applyAlignment="1">
      <alignment vertical="center"/>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10" fontId="88" fillId="33"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5"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5"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9" fillId="32" borderId="0" xfId="0" applyFont="1" applyFill="1" applyBorder="1" applyAlignment="1">
      <alignment horizontal="center" vertical="center" wrapText="1"/>
    </xf>
    <xf numFmtId="0" fontId="238" fillId="32" borderId="0" xfId="0" applyFont="1" applyFill="1" applyBorder="1" applyAlignment="1">
      <alignment horizontal="center" vertical="center" wrapText="1"/>
    </xf>
    <xf numFmtId="0" fontId="219" fillId="0" borderId="0" xfId="0" applyFont="1" applyFill="1" applyAlignment="1" applyProtection="1">
      <alignment vertical="center"/>
      <protection locked="0"/>
    </xf>
    <xf numFmtId="0" fontId="75" fillId="0" borderId="0" xfId="0" applyFont="1" applyAlignment="1">
      <alignment horizontal="left" vertical="center"/>
    </xf>
    <xf numFmtId="0" fontId="217" fillId="0" borderId="0" xfId="0" applyFont="1" applyAlignment="1">
      <alignment horizontal="left" vertical="center"/>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111" fillId="33" borderId="0" xfId="0" applyNumberFormat="1" applyFont="1" applyFill="1" applyAlignment="1">
      <alignment vertical="center"/>
    </xf>
    <xf numFmtId="3" fontId="97" fillId="33" borderId="0" xfId="0" applyNumberFormat="1" applyFont="1" applyFill="1" applyAlignment="1">
      <alignment vertical="center"/>
    </xf>
    <xf numFmtId="10" fontId="111" fillId="33" borderId="0" xfId="0" applyNumberFormat="1" applyFont="1" applyFill="1" applyAlignment="1">
      <alignment vertical="center"/>
    </xf>
    <xf numFmtId="10" fontId="111" fillId="3" borderId="0" xfId="0" applyNumberFormat="1" applyFont="1" applyFill="1" applyAlignment="1">
      <alignment horizontal="right" vertical="center"/>
    </xf>
    <xf numFmtId="165"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3"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40" fillId="12" borderId="0" xfId="3" applyFont="1" applyFill="1" applyBorder="1" applyAlignment="1">
      <alignment horizontal="center" vertical="center" wrapTex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5" fillId="32" borderId="0" xfId="27" applyFont="1" applyFill="1" applyAlignment="1" applyProtection="1">
      <alignment horizontal="center" vertical="center" wrapText="1"/>
    </xf>
    <xf numFmtId="0" fontId="15" fillId="32" borderId="0" xfId="27" applyFont="1" applyFill="1" applyAlignment="1" applyProtection="1">
      <alignment horizontal="center" vertical="center"/>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76"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5" fillId="32" borderId="0" xfId="0" applyFont="1" applyFill="1" applyBorder="1" applyAlignment="1">
      <alignment horizontal="center" vertical="center" wrapText="1"/>
    </xf>
    <xf numFmtId="0" fontId="137" fillId="34"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78" fontId="41" fillId="32" borderId="0" xfId="27" applyNumberFormat="1" applyFont="1" applyFill="1" applyBorder="1" applyAlignment="1" applyProtection="1">
      <alignment horizontal="center" vertical="center" wrapText="1"/>
      <protection locked="0"/>
    </xf>
    <xf numFmtId="178"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32"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40" fillId="32" borderId="0" xfId="0" applyFont="1" applyFill="1" applyBorder="1" applyAlignment="1">
      <alignment horizontal="center" vertical="center" wrapText="1"/>
    </xf>
    <xf numFmtId="0" fontId="15" fillId="32" borderId="0" xfId="0" applyFont="1" applyFill="1" applyBorder="1" applyAlignment="1">
      <alignment horizontal="center" vertical="center" wrapText="1"/>
    </xf>
    <xf numFmtId="0" fontId="24"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53" fillId="32" borderId="0" xfId="0" applyFont="1" applyFill="1" applyAlignment="1">
      <alignment horizontal="center" vertical="center" wrapText="1"/>
    </xf>
    <xf numFmtId="0" fontId="40" fillId="32" borderId="0" xfId="0" applyFont="1" applyFill="1" applyAlignment="1">
      <alignment horizontal="center" vertical="center" wrapText="1"/>
    </xf>
    <xf numFmtId="0" fontId="15" fillId="32" borderId="0" xfId="0" applyFont="1" applyFill="1" applyAlignment="1">
      <alignment horizontal="center" vertical="center" wrapText="1"/>
    </xf>
    <xf numFmtId="14" fontId="40" fillId="32" borderId="0" xfId="0" applyNumberFormat="1"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33" fillId="0" borderId="0" xfId="0" applyFont="1" applyFill="1" applyBorder="1" applyAlignment="1">
      <alignment horizontal="center" vertical="center" wrapText="1"/>
    </xf>
    <xf numFmtId="0" fontId="0" fillId="0" borderId="0" xfId="0" applyFill="1" applyAlignment="1">
      <alignment wrapText="1"/>
    </xf>
    <xf numFmtId="14" fontId="235"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1" fillId="41" borderId="0" xfId="0" applyNumberFormat="1" applyFont="1" applyFill="1" applyBorder="1" applyAlignment="1">
      <alignment horizontal="center" vertical="center"/>
    </xf>
    <xf numFmtId="0" fontId="241" fillId="41" borderId="0" xfId="0" applyFont="1" applyFill="1" applyBorder="1" applyAlignment="1">
      <alignment horizontal="center" vertical="center"/>
    </xf>
    <xf numFmtId="0" fontId="73" fillId="41" borderId="0" xfId="0" applyFont="1" applyFill="1" applyBorder="1" applyAlignment="1">
      <alignment horizontal="center" vertical="center"/>
    </xf>
    <xf numFmtId="14" fontId="242" fillId="41" borderId="0" xfId="0" applyNumberFormat="1" applyFont="1" applyFill="1" applyBorder="1" applyAlignment="1">
      <alignment horizontal="center" vertical="center"/>
    </xf>
    <xf numFmtId="0" fontId="242" fillId="41" borderId="0" xfId="0" applyFont="1" applyFill="1" applyBorder="1" applyAlignment="1">
      <alignment horizontal="center" vertical="center"/>
    </xf>
    <xf numFmtId="14" fontId="233"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0"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8" fillId="16" borderId="0"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5" fillId="16" borderId="7" xfId="3" applyFont="1" applyFill="1" applyBorder="1" applyAlignment="1">
      <alignment horizontal="center" vertical="center" wrapText="1"/>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8" fillId="0" borderId="0" xfId="0" applyFont="1" applyAlignment="1">
      <alignment horizontal="left" vertical="top" wrapText="1"/>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41" fillId="0"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19" borderId="0" xfId="3" applyFont="1" applyFill="1" applyBorder="1" applyAlignment="1">
      <alignment horizontal="center" vertical="center"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3"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FFFCC"/>
      <color rgb="FFFF9933"/>
      <color rgb="FF3399FF"/>
      <color rgb="FF66CCFF"/>
      <color rgb="FF33CCFF"/>
      <color rgb="FF00FFFF"/>
      <color rgb="FF9933FF"/>
      <color rgb="FFFF99FF"/>
      <color rgb="FFCC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MPART\Redirect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v>120244814400.12999</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v>1.1530833667066753E-2</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v>5.5810879566386973E-3</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v>3.051263583235686E-2</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v>3.7810721343924492E-2</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v>9.0464226992228447E-3</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v>2.8842026282036803E-2</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v>6.0757672288513476E-2</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v>1.1762389837023601E-2</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v>2.9709290622539353E-2</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v>1.928173043715975E-2</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v>1.0283273179173547E-2</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v>2.2592523866025394E-2</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v>9.8830550162938291E-3</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v>4373201.7599999905</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v>235463410.51000214</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v>88371759.659999847</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v>6100473.6699999869</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v>143697714.38999939</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v>22727016.519999981</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v>10786532.090000004</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v>225935477.61000061</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v>34843923.860000134</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v>5152620.8399999738</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v>344813028.63999939</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v>54491010.619999886</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v>1176756170.1699677</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v>3.1904473047245623E-3</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v>0.35282171267914686</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v>2.4821083865939866E-2</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v>1.3925166313851366E-3</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v>0.13329620180188553</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v>6.7421591372103578E-3</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v>1.5661398422001009E-3</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v>0.16162220874781433</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v>1.0043452935619439E-2</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v>2.2652183043305155E-3</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v>0.28172740841149635</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v>2.0511450338247049E-2</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v>1</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v>20336.871501802376</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v>64895.305290962075</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v>170939.66911053838</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v>7628.7258594924588</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v>47989.272431952573</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v>130046.46681264036</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v>6481.5073016692486</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v>52837.551062420644</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v>148728.2184950739</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v>15144.042843322582</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v>59494.765420856027</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v>150307.4860747151</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v>58342.182999121309</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383634.74400999997</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42424981.357440002</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2984606.62267</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167442.90388999999</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16028177.045909999</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810709.67411000002</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188320.19465000002</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19434232.49382</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1207673.1341800001</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272380.75458000001</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33876259.935869999</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2466395.5389999999</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v>120244814.40012999</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4"/>
  </cols>
  <sheetData>
    <row r="1" spans="1:9" ht="21" customHeight="1">
      <c r="A1" s="674"/>
      <c r="B1" s="675"/>
      <c r="C1" s="675"/>
      <c r="D1" s="675"/>
      <c r="E1" s="675"/>
      <c r="F1" s="675"/>
      <c r="G1" s="675"/>
      <c r="H1" s="675"/>
      <c r="I1" s="675"/>
    </row>
    <row r="2" spans="1:9" ht="18">
      <c r="A2" s="1055"/>
      <c r="B2" s="1055"/>
      <c r="C2" s="1055"/>
      <c r="D2" s="1055"/>
      <c r="E2" s="1055"/>
      <c r="F2" s="1055"/>
      <c r="G2" s="1055"/>
      <c r="H2" s="1055"/>
      <c r="I2" s="1055"/>
    </row>
    <row r="3" spans="1:9" ht="18">
      <c r="A3" s="676"/>
      <c r="B3" s="676"/>
      <c r="C3" s="676"/>
      <c r="D3" s="676"/>
      <c r="E3" s="676"/>
      <c r="F3" s="676"/>
      <c r="G3" s="676"/>
      <c r="H3" s="676"/>
      <c r="I3" s="676"/>
    </row>
    <row r="4" spans="1:9" ht="16.5">
      <c r="A4" s="1056"/>
      <c r="B4" s="1056"/>
      <c r="C4" s="1056"/>
      <c r="D4" s="1056"/>
      <c r="E4" s="1056"/>
      <c r="F4" s="1056"/>
      <c r="G4" s="1056"/>
      <c r="H4" s="1056"/>
      <c r="I4" s="1056"/>
    </row>
    <row r="5" spans="1:9" ht="15" customHeight="1">
      <c r="A5" s="677"/>
      <c r="B5" s="677"/>
      <c r="C5" s="677"/>
      <c r="D5" s="677"/>
      <c r="E5" s="677"/>
      <c r="F5" s="677"/>
      <c r="G5" s="677"/>
      <c r="H5" s="677"/>
      <c r="I5" s="677"/>
    </row>
    <row r="6" spans="1:9" ht="15" customHeight="1">
      <c r="A6" s="678"/>
      <c r="B6" s="678"/>
      <c r="C6" s="678"/>
      <c r="D6" s="678"/>
      <c r="E6" s="678"/>
      <c r="F6" s="678"/>
      <c r="G6" s="678"/>
      <c r="H6" s="678"/>
      <c r="I6" s="678"/>
    </row>
    <row r="7" spans="1:9">
      <c r="A7" s="685"/>
      <c r="B7" s="685"/>
      <c r="C7" s="685"/>
      <c r="D7" s="685"/>
      <c r="E7" s="685"/>
      <c r="F7" s="685"/>
      <c r="G7" s="685"/>
      <c r="H7" s="685"/>
      <c r="I7" s="685"/>
    </row>
    <row r="8" spans="1:9">
      <c r="A8" s="679"/>
      <c r="B8" s="679"/>
      <c r="C8" s="679"/>
      <c r="D8" s="679"/>
      <c r="E8" s="679"/>
      <c r="F8" s="679"/>
      <c r="G8" s="679"/>
      <c r="H8" s="679"/>
      <c r="I8" s="679"/>
    </row>
    <row r="9" spans="1:9">
      <c r="A9" s="1057" t="s">
        <v>1586</v>
      </c>
      <c r="B9" s="1058"/>
      <c r="C9" s="1058"/>
      <c r="D9" s="1058"/>
      <c r="E9" s="1058"/>
      <c r="F9" s="1058"/>
      <c r="G9" s="1058"/>
      <c r="H9" s="1058"/>
      <c r="I9" s="1058"/>
    </row>
    <row r="10" spans="1:9">
      <c r="A10" s="680"/>
      <c r="B10" s="680"/>
      <c r="C10" s="680"/>
      <c r="D10" s="680"/>
      <c r="E10" s="680"/>
      <c r="F10" s="680"/>
      <c r="G10" s="680"/>
      <c r="H10" s="680"/>
      <c r="I10" s="680"/>
    </row>
    <row r="11" spans="1:9">
      <c r="A11" s="680"/>
      <c r="B11" s="680"/>
      <c r="C11" s="680"/>
      <c r="D11" s="680"/>
      <c r="E11" s="680"/>
      <c r="F11" s="680"/>
      <c r="G11" s="680"/>
      <c r="H11" s="680"/>
      <c r="I11" s="680"/>
    </row>
    <row r="12" spans="1:9">
      <c r="A12" s="680"/>
      <c r="B12" s="680"/>
      <c r="C12" s="680"/>
      <c r="D12" s="680"/>
      <c r="E12" s="680"/>
      <c r="F12" s="680"/>
      <c r="G12" s="680"/>
      <c r="H12" s="680"/>
      <c r="I12" s="680"/>
    </row>
    <row r="13" spans="1:9">
      <c r="A13" s="680"/>
      <c r="B13" s="680"/>
      <c r="C13" s="680"/>
      <c r="D13" s="680"/>
      <c r="E13" s="680"/>
      <c r="F13" s="680"/>
      <c r="G13" s="680"/>
      <c r="H13" s="680"/>
      <c r="I13" s="680"/>
    </row>
    <row r="14" spans="1:9">
      <c r="A14" s="680"/>
      <c r="B14" s="680"/>
      <c r="C14" s="680"/>
      <c r="D14" s="680"/>
      <c r="E14" s="680"/>
      <c r="F14" s="680"/>
      <c r="G14" s="680"/>
      <c r="H14" s="680"/>
      <c r="I14" s="680"/>
    </row>
    <row r="15" spans="1:9">
      <c r="A15" s="680"/>
      <c r="B15" s="680"/>
      <c r="C15" s="680"/>
      <c r="D15" s="680"/>
      <c r="E15" s="680"/>
      <c r="F15" s="680"/>
      <c r="G15" s="680"/>
      <c r="H15" s="680"/>
      <c r="I15" s="680"/>
    </row>
    <row r="16" spans="1:9">
      <c r="A16" s="680"/>
      <c r="B16" s="680"/>
      <c r="C16" s="680"/>
      <c r="D16" s="680"/>
      <c r="E16" s="680"/>
      <c r="F16" s="680"/>
      <c r="G16" s="680"/>
      <c r="H16" s="680"/>
      <c r="I16" s="680"/>
    </row>
    <row r="17" spans="1:9">
      <c r="A17" s="680"/>
      <c r="B17" s="680"/>
      <c r="C17" s="680"/>
      <c r="D17" s="680"/>
      <c r="E17" s="680"/>
      <c r="F17" s="680"/>
      <c r="G17" s="680"/>
      <c r="H17" s="680"/>
      <c r="I17" s="680"/>
    </row>
    <row r="18" spans="1:9" ht="30">
      <c r="A18" s="1059" t="s">
        <v>0</v>
      </c>
      <c r="B18" s="1059"/>
      <c r="C18" s="1059"/>
      <c r="D18" s="1059"/>
      <c r="E18" s="1059"/>
      <c r="F18" s="1059"/>
      <c r="G18" s="1059"/>
      <c r="H18" s="1059"/>
      <c r="I18" s="1059"/>
    </row>
    <row r="19" spans="1:9" ht="18.75" customHeight="1">
      <c r="A19" s="681"/>
      <c r="B19" s="681"/>
      <c r="C19" s="681"/>
      <c r="D19" s="681"/>
      <c r="E19" s="681"/>
      <c r="F19" s="681"/>
      <c r="G19" s="681"/>
      <c r="H19" s="681"/>
      <c r="I19" s="681"/>
    </row>
    <row r="20" spans="1:9" ht="18.75" customHeight="1">
      <c r="A20" s="1060" t="s">
        <v>1532</v>
      </c>
      <c r="B20" s="1060"/>
      <c r="C20" s="1060"/>
      <c r="D20" s="1060"/>
      <c r="E20" s="1060"/>
      <c r="F20" s="1060"/>
      <c r="G20" s="1060"/>
      <c r="H20" s="1060"/>
      <c r="I20" s="1060"/>
    </row>
    <row r="21" spans="1:9" ht="18.75" customHeight="1">
      <c r="A21" s="682"/>
      <c r="B21" s="682"/>
      <c r="C21" s="682"/>
      <c r="D21" s="682"/>
      <c r="E21" s="682"/>
      <c r="F21" s="682"/>
      <c r="G21" s="682"/>
      <c r="H21" s="682"/>
      <c r="I21" s="682"/>
    </row>
    <row r="22" spans="1:9" ht="26.25" customHeight="1">
      <c r="A22" s="1061" t="s">
        <v>1</v>
      </c>
      <c r="B22" s="1061"/>
      <c r="C22" s="1061"/>
      <c r="D22" s="1061"/>
      <c r="E22" s="1061"/>
      <c r="F22" s="1061"/>
      <c r="G22" s="1061"/>
      <c r="H22" s="1061"/>
      <c r="I22" s="1061"/>
    </row>
    <row r="23" spans="1:9" ht="18.75">
      <c r="A23" s="683"/>
      <c r="B23" s="683"/>
      <c r="C23" s="683"/>
      <c r="D23" s="683"/>
      <c r="E23" s="683"/>
      <c r="F23" s="683"/>
      <c r="G23" s="683"/>
      <c r="H23" s="683"/>
      <c r="I23" s="683"/>
    </row>
    <row r="24" spans="1:9" ht="18.75" customHeight="1">
      <c r="A24" s="1051" t="s">
        <v>1533</v>
      </c>
      <c r="B24" s="1051"/>
      <c r="C24" s="1051"/>
      <c r="D24" s="1051"/>
      <c r="E24" s="1051"/>
      <c r="F24" s="1051"/>
      <c r="G24" s="1051"/>
      <c r="H24" s="1051"/>
      <c r="I24" s="1051"/>
    </row>
    <row r="25" spans="1:9">
      <c r="A25" s="680"/>
      <c r="B25" s="680"/>
      <c r="C25" s="680"/>
      <c r="D25" s="680"/>
      <c r="E25" s="680"/>
      <c r="F25" s="680"/>
      <c r="G25" s="680"/>
      <c r="H25" s="680"/>
      <c r="I25" s="680"/>
    </row>
    <row r="26" spans="1:9">
      <c r="A26" s="680"/>
      <c r="B26" s="680"/>
      <c r="C26" s="680"/>
      <c r="D26" s="680"/>
      <c r="E26" s="680"/>
      <c r="F26" s="680"/>
      <c r="G26" s="680"/>
      <c r="H26" s="680"/>
      <c r="I26" s="680"/>
    </row>
    <row r="27" spans="1:9">
      <c r="A27" s="680"/>
      <c r="B27" s="680"/>
      <c r="C27" s="680"/>
      <c r="D27" s="680"/>
      <c r="E27" s="680"/>
      <c r="F27" s="680"/>
      <c r="G27" s="680"/>
      <c r="H27" s="680"/>
      <c r="I27" s="680"/>
    </row>
    <row r="28" spans="1:9">
      <c r="A28" s="680"/>
      <c r="B28" s="680"/>
      <c r="C28" s="680"/>
      <c r="D28" s="680"/>
      <c r="E28" s="680"/>
      <c r="F28" s="680"/>
      <c r="G28" s="680"/>
      <c r="H28" s="680"/>
      <c r="I28" s="680"/>
    </row>
    <row r="29" spans="1:9">
      <c r="A29" s="680"/>
      <c r="B29" s="680"/>
      <c r="C29" s="680"/>
      <c r="D29" s="680"/>
      <c r="E29" s="680"/>
      <c r="F29" s="680"/>
      <c r="G29" s="680"/>
      <c r="H29" s="680"/>
      <c r="I29" s="680"/>
    </row>
    <row r="30" spans="1:9">
      <c r="A30" s="680"/>
      <c r="B30" s="680"/>
      <c r="C30" s="680"/>
      <c r="D30" s="680"/>
      <c r="E30" s="680"/>
      <c r="F30" s="680"/>
      <c r="G30" s="680"/>
      <c r="H30" s="680"/>
      <c r="I30" s="680"/>
    </row>
    <row r="31" spans="1:9">
      <c r="A31" s="680"/>
      <c r="B31" s="680"/>
      <c r="C31" s="680"/>
      <c r="D31" s="680"/>
      <c r="E31" s="680"/>
      <c r="F31" s="680"/>
      <c r="G31" s="680"/>
      <c r="H31" s="680"/>
      <c r="I31" s="680"/>
    </row>
    <row r="32" spans="1:9">
      <c r="A32" s="680"/>
      <c r="B32" s="680"/>
      <c r="C32" s="680"/>
      <c r="D32" s="680"/>
      <c r="E32" s="680"/>
      <c r="F32" s="680"/>
      <c r="G32" s="680"/>
      <c r="H32" s="680"/>
      <c r="I32" s="680"/>
    </row>
    <row r="33" spans="1:9">
      <c r="A33" s="680"/>
      <c r="B33" s="680"/>
      <c r="C33" s="680"/>
      <c r="D33" s="680"/>
      <c r="E33" s="680"/>
      <c r="F33" s="680"/>
      <c r="G33" s="680"/>
      <c r="H33" s="680"/>
      <c r="I33" s="680"/>
    </row>
    <row r="34" spans="1:9">
      <c r="A34" s="680"/>
      <c r="B34" s="680"/>
      <c r="C34" s="680"/>
      <c r="D34" s="680"/>
      <c r="E34" s="680"/>
      <c r="F34" s="680"/>
      <c r="G34" s="680"/>
      <c r="H34" s="680"/>
      <c r="I34" s="680"/>
    </row>
    <row r="35" spans="1:9">
      <c r="A35" s="680"/>
      <c r="B35" s="680"/>
      <c r="C35" s="680"/>
      <c r="D35" s="680"/>
      <c r="E35" s="680"/>
      <c r="F35" s="680"/>
      <c r="G35" s="680"/>
      <c r="H35" s="680"/>
      <c r="I35" s="680"/>
    </row>
    <row r="36" spans="1:9">
      <c r="A36" s="1052"/>
      <c r="B36" s="1052"/>
      <c r="C36" s="1052"/>
      <c r="D36" s="1052"/>
      <c r="E36" s="1052"/>
      <c r="F36" s="1052"/>
      <c r="G36" s="1052"/>
      <c r="H36" s="1052"/>
      <c r="I36" s="1052"/>
    </row>
    <row r="37" spans="1:9" ht="50.25" customHeight="1">
      <c r="A37" s="1053" t="s">
        <v>2</v>
      </c>
      <c r="B37" s="1053"/>
      <c r="C37" s="1053"/>
      <c r="D37" s="1053"/>
      <c r="E37" s="1053"/>
      <c r="F37" s="1053"/>
      <c r="G37" s="1053"/>
      <c r="H37" s="1053"/>
      <c r="I37" s="1053"/>
    </row>
    <row r="38" spans="1:9">
      <c r="A38" s="684"/>
      <c r="B38" s="684"/>
      <c r="C38" s="684"/>
      <c r="D38" s="684"/>
      <c r="E38" s="684"/>
      <c r="F38" s="684"/>
      <c r="G38" s="684"/>
      <c r="H38" s="684"/>
      <c r="I38" s="684"/>
    </row>
    <row r="39" spans="1:9" ht="65.25" customHeight="1">
      <c r="A39" s="1054" t="s">
        <v>3</v>
      </c>
      <c r="B39" s="1054"/>
      <c r="C39" s="1054"/>
      <c r="D39" s="1054"/>
      <c r="E39" s="1054"/>
      <c r="F39" s="1054"/>
      <c r="G39" s="1054"/>
      <c r="H39" s="1054"/>
      <c r="I39" s="1054"/>
    </row>
    <row r="40" spans="1:9">
      <c r="A40" s="685"/>
      <c r="B40" s="685"/>
      <c r="C40" s="685"/>
      <c r="D40" s="685"/>
      <c r="E40" s="685"/>
      <c r="F40" s="685"/>
      <c r="G40" s="685"/>
      <c r="H40" s="685"/>
      <c r="I40" s="685"/>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707</v>
      </c>
      <c r="G1" s="140" t="str">
        <f>Naslovnica!A20</f>
        <v>Veljača 2021.</v>
      </c>
    </row>
    <row r="2" spans="1:8" ht="12.75" customHeight="1">
      <c r="A2" s="550" t="s">
        <v>1005</v>
      </c>
      <c r="G2" s="552" t="str">
        <f>Naslovnica!A24</f>
        <v>February 2021</v>
      </c>
    </row>
    <row r="3" spans="1:8" ht="12.75" customHeight="1"/>
    <row r="4" spans="1:8" ht="12.75" customHeight="1">
      <c r="F4" s="73"/>
      <c r="G4" s="14" t="s">
        <v>344</v>
      </c>
    </row>
    <row r="5" spans="1:8" ht="19.5" customHeight="1">
      <c r="A5" s="1111" t="s">
        <v>1461</v>
      </c>
      <c r="B5" s="1112" t="s">
        <v>593</v>
      </c>
      <c r="C5" s="1112"/>
      <c r="D5" s="1112"/>
      <c r="E5" s="1112"/>
      <c r="F5" s="1112"/>
      <c r="G5" s="1112"/>
    </row>
    <row r="6" spans="1:8" ht="26.25" customHeight="1">
      <c r="A6" s="1111"/>
      <c r="B6" s="1090" t="str">
        <f>Naslovnica!A20</f>
        <v>Veljača 2021.</v>
      </c>
      <c r="C6" s="1113"/>
      <c r="D6" s="1114" t="s">
        <v>17</v>
      </c>
      <c r="E6" s="1114"/>
      <c r="F6" s="1115" t="s">
        <v>251</v>
      </c>
      <c r="G6" s="1115"/>
    </row>
    <row r="7" spans="1:8">
      <c r="A7" s="1111"/>
      <c r="B7" s="1088" t="str">
        <f>Naslovnica!A24</f>
        <v>February 2021</v>
      </c>
      <c r="C7" s="1116"/>
      <c r="D7" s="1117" t="s">
        <v>45</v>
      </c>
      <c r="E7" s="1117"/>
      <c r="F7" s="1117" t="s">
        <v>51</v>
      </c>
      <c r="G7" s="1117"/>
    </row>
    <row r="8" spans="1:8">
      <c r="A8" s="1111"/>
      <c r="B8" s="718" t="s">
        <v>27</v>
      </c>
      <c r="C8" s="718" t="s">
        <v>28</v>
      </c>
      <c r="D8" s="699" t="s">
        <v>1458</v>
      </c>
      <c r="E8" s="699" t="s">
        <v>154</v>
      </c>
      <c r="F8" s="699" t="s">
        <v>1458</v>
      </c>
      <c r="G8" s="699" t="s">
        <v>154</v>
      </c>
    </row>
    <row r="9" spans="1:8">
      <c r="A9" s="1111"/>
      <c r="B9" s="719" t="s">
        <v>29</v>
      </c>
      <c r="C9" s="719" t="s">
        <v>30</v>
      </c>
      <c r="D9" s="740" t="s">
        <v>1459</v>
      </c>
      <c r="E9" s="740" t="s">
        <v>155</v>
      </c>
      <c r="F9" s="740" t="s">
        <v>1459</v>
      </c>
      <c r="G9" s="740" t="s">
        <v>155</v>
      </c>
    </row>
    <row r="10" spans="1:8">
      <c r="A10" s="392" t="s">
        <v>33</v>
      </c>
      <c r="B10" s="393">
        <v>861645.95932000002</v>
      </c>
      <c r="C10" s="394">
        <v>0.15250017274648031</v>
      </c>
      <c r="D10" s="863">
        <v>5936.1571199999889</v>
      </c>
      <c r="E10" s="395">
        <v>6.9371147844028425E-3</v>
      </c>
      <c r="F10" s="396">
        <v>15439.923960000044</v>
      </c>
      <c r="G10" s="395">
        <v>1.8246057478698452E-2</v>
      </c>
      <c r="H10" s="53"/>
    </row>
    <row r="11" spans="1:8">
      <c r="A11" s="392" t="s">
        <v>34</v>
      </c>
      <c r="B11" s="393">
        <v>1983040.52605</v>
      </c>
      <c r="C11" s="394">
        <v>0.35097248413322502</v>
      </c>
      <c r="D11" s="864">
        <v>18713.179770000046</v>
      </c>
      <c r="E11" s="395">
        <v>9.5265077918089691E-3</v>
      </c>
      <c r="F11" s="396">
        <v>28149.395289999899</v>
      </c>
      <c r="G11" s="395">
        <v>1.4399469539286391E-2</v>
      </c>
      <c r="H11" s="53"/>
    </row>
    <row r="12" spans="1:8">
      <c r="A12" s="392" t="s">
        <v>46</v>
      </c>
      <c r="B12" s="393">
        <v>361018.62849999999</v>
      </c>
      <c r="C12" s="394">
        <v>6.3895620487092422E-2</v>
      </c>
      <c r="D12" s="864">
        <v>131.51981999998679</v>
      </c>
      <c r="E12" s="395">
        <v>3.6443479646863786E-4</v>
      </c>
      <c r="F12" s="396">
        <v>5906.9955199999968</v>
      </c>
      <c r="G12" s="395">
        <v>1.6634193226592098E-2</v>
      </c>
    </row>
    <row r="13" spans="1:8">
      <c r="A13" s="392" t="s">
        <v>239</v>
      </c>
      <c r="B13" s="393">
        <v>23961.09794</v>
      </c>
      <c r="C13" s="394">
        <v>4.2408039352138088E-3</v>
      </c>
      <c r="D13" s="864">
        <v>453.51372999999876</v>
      </c>
      <c r="E13" s="395">
        <v>1.9292230369085672E-2</v>
      </c>
      <c r="F13" s="396">
        <v>1116.1501799999969</v>
      </c>
      <c r="G13" s="395">
        <v>4.8857637659137199E-2</v>
      </c>
    </row>
    <row r="14" spans="1:8">
      <c r="A14" s="392" t="s">
        <v>240</v>
      </c>
      <c r="B14" s="393">
        <v>15899.454320000001</v>
      </c>
      <c r="C14" s="394">
        <v>2.8139974477316542E-3</v>
      </c>
      <c r="D14" s="864">
        <v>560.10059999999976</v>
      </c>
      <c r="E14" s="395">
        <v>3.6513963379677383E-2</v>
      </c>
      <c r="F14" s="396">
        <v>1127.1838800000005</v>
      </c>
      <c r="G14" s="395">
        <v>7.6304037661525603E-2</v>
      </c>
    </row>
    <row r="15" spans="1:8">
      <c r="A15" s="392" t="s">
        <v>36</v>
      </c>
      <c r="B15" s="393">
        <v>340686.71045999997</v>
      </c>
      <c r="C15" s="394">
        <v>6.0297134380554826E-2</v>
      </c>
      <c r="D15" s="864">
        <v>5172.0306199999759</v>
      </c>
      <c r="E15" s="395">
        <v>1.5415214089787188E-2</v>
      </c>
      <c r="F15" s="396">
        <v>9587.1935700000031</v>
      </c>
      <c r="G15" s="395">
        <v>2.8955625366210214E-2</v>
      </c>
    </row>
    <row r="16" spans="1:8">
      <c r="A16" s="392" t="s">
        <v>37</v>
      </c>
      <c r="B16" s="393">
        <v>332725.67294999998</v>
      </c>
      <c r="C16" s="394">
        <v>5.8888133871257096E-2</v>
      </c>
      <c r="D16" s="864">
        <v>3542.960550000018</v>
      </c>
      <c r="E16" s="395">
        <v>1.0762899801660453E-2</v>
      </c>
      <c r="F16" s="396">
        <v>7214.6204699999653</v>
      </c>
      <c r="G16" s="395">
        <v>2.2163980040103892E-2</v>
      </c>
    </row>
    <row r="17" spans="1:9">
      <c r="A17" s="392" t="s">
        <v>38</v>
      </c>
      <c r="B17" s="393">
        <v>1731152.9883599998</v>
      </c>
      <c r="C17" s="394">
        <v>0.3063916529984449</v>
      </c>
      <c r="D17" s="864">
        <v>13671.127729999833</v>
      </c>
      <c r="E17" s="395">
        <v>7.9599837665738082E-3</v>
      </c>
      <c r="F17" s="396">
        <v>38817.893929999787</v>
      </c>
      <c r="G17" s="395">
        <v>2.2937475005843311E-2</v>
      </c>
    </row>
    <row r="18" spans="1:9" ht="18.75" customHeight="1">
      <c r="A18" s="987" t="s">
        <v>370</v>
      </c>
      <c r="B18" s="988">
        <v>5650131.0378999999</v>
      </c>
      <c r="C18" s="989">
        <v>1</v>
      </c>
      <c r="D18" s="990">
        <v>48180.589939999394</v>
      </c>
      <c r="E18" s="989">
        <v>8.6006812069436833E-3</v>
      </c>
      <c r="F18" s="991">
        <v>107359.35679999925</v>
      </c>
      <c r="G18" s="989">
        <v>1.9369254765820187E-2</v>
      </c>
    </row>
    <row r="19" spans="1:9" ht="12.75" customHeight="1">
      <c r="A19" s="23" t="s">
        <v>589</v>
      </c>
    </row>
    <row r="20" spans="1:9" ht="12.75" customHeight="1"/>
    <row r="22" spans="1:9">
      <c r="A22" s="154" t="s">
        <v>1115</v>
      </c>
      <c r="B22" s="272"/>
      <c r="C22" s="272"/>
      <c r="D22" s="272"/>
      <c r="E22" s="272"/>
      <c r="F22" s="272"/>
      <c r="G22" s="140" t="str">
        <f>Naslovnica!A20</f>
        <v>Veljača 2021.</v>
      </c>
    </row>
    <row r="23" spans="1:9">
      <c r="A23" s="550" t="s">
        <v>1116</v>
      </c>
      <c r="B23" s="272"/>
      <c r="C23" s="272"/>
      <c r="D23" s="272"/>
      <c r="E23" s="272"/>
      <c r="F23" s="272"/>
      <c r="G23" s="552" t="str">
        <f>Naslovnica!A24</f>
        <v>February 2021</v>
      </c>
    </row>
    <row r="24" spans="1:9">
      <c r="A24" s="272"/>
      <c r="B24" s="272"/>
      <c r="C24" s="272"/>
      <c r="D24" s="272"/>
      <c r="E24" s="272"/>
      <c r="F24" s="272"/>
      <c r="G24" s="272"/>
      <c r="H24" s="272"/>
      <c r="I24" s="272"/>
    </row>
    <row r="25" spans="1:9" ht="21.75">
      <c r="A25" s="754"/>
      <c r="B25" s="755" t="s">
        <v>591</v>
      </c>
      <c r="C25" s="1096" t="s">
        <v>592</v>
      </c>
      <c r="D25" s="1096"/>
      <c r="E25" s="1096"/>
      <c r="F25" s="1096"/>
      <c r="G25" s="1096"/>
      <c r="H25" s="272"/>
      <c r="I25" s="272"/>
    </row>
    <row r="26" spans="1:9" ht="33.75">
      <c r="A26" s="1017" t="s">
        <v>1461</v>
      </c>
      <c r="B26" s="754" t="str">
        <f>Naslovnica!A20</f>
        <v>Veljača 2021.</v>
      </c>
      <c r="C26" s="754" t="s">
        <v>263</v>
      </c>
      <c r="D26" s="754" t="s">
        <v>60</v>
      </c>
      <c r="E26" s="754" t="s">
        <v>50</v>
      </c>
      <c r="F26" s="754" t="s">
        <v>880</v>
      </c>
      <c r="G26" s="754" t="s">
        <v>1117</v>
      </c>
      <c r="H26" s="272"/>
      <c r="I26" s="272"/>
    </row>
    <row r="27" spans="1:9" ht="33.75">
      <c r="A27" s="754"/>
      <c r="B27" s="739" t="str">
        <f>Naslovnica!A24</f>
        <v>February 2021</v>
      </c>
      <c r="C27" s="739" t="s">
        <v>264</v>
      </c>
      <c r="D27" s="739" t="s">
        <v>51</v>
      </c>
      <c r="E27" s="739" t="s">
        <v>52</v>
      </c>
      <c r="F27" s="739" t="s">
        <v>53</v>
      </c>
      <c r="G27" s="739" t="s">
        <v>1118</v>
      </c>
      <c r="H27" s="272"/>
      <c r="I27" s="272"/>
    </row>
    <row r="28" spans="1:9">
      <c r="A28" s="392" t="s">
        <v>33</v>
      </c>
      <c r="B28" s="743">
        <v>272.4665</v>
      </c>
      <c r="C28" s="390">
        <v>-4.6242078750369231E-5</v>
      </c>
      <c r="D28" s="390">
        <v>1.4330523095333891E-3</v>
      </c>
      <c r="E28" s="390">
        <v>-1.2089606787187845E-3</v>
      </c>
      <c r="F28" s="390">
        <v>5.9821040158082539E-2</v>
      </c>
      <c r="G28" s="742">
        <v>37958</v>
      </c>
      <c r="H28" s="272"/>
      <c r="I28" s="272"/>
    </row>
    <row r="29" spans="1:9">
      <c r="A29" s="392" t="s">
        <v>34</v>
      </c>
      <c r="B29" s="741">
        <v>274.28309999999999</v>
      </c>
      <c r="C29" s="390">
        <v>6.8815767496241964E-3</v>
      </c>
      <c r="D29" s="390">
        <v>8.4389814543153197E-3</v>
      </c>
      <c r="E29" s="390">
        <v>1.0325254162369069E-2</v>
      </c>
      <c r="F29" s="390">
        <v>5.9595999915640574E-2</v>
      </c>
      <c r="G29" s="742">
        <v>37893</v>
      </c>
      <c r="H29" s="272"/>
      <c r="I29" s="272"/>
    </row>
    <row r="30" spans="1:9">
      <c r="A30" s="392" t="s">
        <v>46</v>
      </c>
      <c r="B30" s="741">
        <v>179.93530000000001</v>
      </c>
      <c r="C30" s="390">
        <v>-4.838225298254839E-3</v>
      </c>
      <c r="D30" s="390">
        <v>3.9620544432368288E-3</v>
      </c>
      <c r="E30" s="390">
        <v>2.9183849730886058E-2</v>
      </c>
      <c r="F30" s="390">
        <v>3.4441309346310289E-2</v>
      </c>
      <c r="G30" s="742">
        <v>37923</v>
      </c>
      <c r="H30" s="272"/>
      <c r="I30" s="272"/>
    </row>
    <row r="31" spans="1:9">
      <c r="A31" s="392" t="s">
        <v>239</v>
      </c>
      <c r="B31" s="741">
        <v>1266.1197999999999</v>
      </c>
      <c r="C31" s="390">
        <v>-3.4323234398323521E-3</v>
      </c>
      <c r="D31" s="390">
        <v>9.9101383284549982E-4</v>
      </c>
      <c r="E31" s="390">
        <v>4.4737689620308441E-2</v>
      </c>
      <c r="F31" s="390">
        <v>7.486100396662998E-2</v>
      </c>
      <c r="G31" s="742">
        <v>43062</v>
      </c>
      <c r="H31" s="272"/>
      <c r="I31" s="272"/>
    </row>
    <row r="32" spans="1:9">
      <c r="A32" s="392" t="s">
        <v>240</v>
      </c>
      <c r="B32" s="741">
        <v>1125.0117</v>
      </c>
      <c r="C32" s="390">
        <v>-4.3377675980362795E-3</v>
      </c>
      <c r="D32" s="390">
        <v>-1.0464484595941181E-3</v>
      </c>
      <c r="E32" s="390">
        <v>1.825305977336722E-2</v>
      </c>
      <c r="F32" s="390">
        <v>3.6696343764505368E-2</v>
      </c>
      <c r="G32" s="742">
        <v>43062</v>
      </c>
      <c r="H32" s="272"/>
      <c r="I32" s="272"/>
    </row>
    <row r="33" spans="1:9">
      <c r="A33" s="392" t="s">
        <v>36</v>
      </c>
      <c r="B33" s="741">
        <v>233.82749999999999</v>
      </c>
      <c r="C33" s="390">
        <v>1.1278013388126729E-2</v>
      </c>
      <c r="D33" s="397">
        <v>1.7615117771397681E-2</v>
      </c>
      <c r="E33" s="390">
        <v>1.0624136121716976E-2</v>
      </c>
      <c r="F33" s="390">
        <v>5.4618829929129697E-2</v>
      </c>
      <c r="G33" s="742">
        <v>38425</v>
      </c>
      <c r="H33" s="272"/>
      <c r="I33" s="272"/>
    </row>
    <row r="34" spans="1:9">
      <c r="A34" s="392" t="s">
        <v>37</v>
      </c>
      <c r="B34" s="741">
        <v>227.4049</v>
      </c>
      <c r="C34" s="390">
        <v>-1.1429068399152476E-3</v>
      </c>
      <c r="D34" s="397">
        <v>-3.4738589912319817E-5</v>
      </c>
      <c r="E34" s="390">
        <v>2.9961327701857332E-3</v>
      </c>
      <c r="F34" s="390">
        <v>5.2781486330292449E-2</v>
      </c>
      <c r="G34" s="742">
        <v>38425</v>
      </c>
      <c r="H34" s="272"/>
      <c r="I34" s="272"/>
    </row>
    <row r="35" spans="1:9">
      <c r="A35" s="392" t="s">
        <v>38</v>
      </c>
      <c r="B35" s="741">
        <v>260.50799999999998</v>
      </c>
      <c r="C35" s="390">
        <v>6.6969374939620518E-3</v>
      </c>
      <c r="D35" s="390">
        <v>1.7727049690120289E-2</v>
      </c>
      <c r="E35" s="390">
        <v>3.693525583054158E-2</v>
      </c>
      <c r="F35" s="390">
        <v>5.2888412368806703E-2</v>
      </c>
      <c r="G35" s="742">
        <v>37474</v>
      </c>
      <c r="H35" s="272"/>
      <c r="I35" s="272"/>
    </row>
    <row r="36" spans="1:9">
      <c r="A36" s="23" t="s">
        <v>589</v>
      </c>
      <c r="B36" s="778"/>
      <c r="C36" s="779"/>
      <c r="D36" s="779"/>
      <c r="E36" s="779"/>
      <c r="F36" s="779"/>
      <c r="G36" s="780"/>
      <c r="H36" s="272"/>
      <c r="I36" s="272"/>
    </row>
    <row r="37" spans="1:9">
      <c r="A37" s="275" t="s">
        <v>122</v>
      </c>
      <c r="B37" s="272"/>
      <c r="C37" s="272"/>
      <c r="D37" s="272"/>
      <c r="E37" s="272"/>
      <c r="F37" s="272"/>
      <c r="G37" s="272"/>
      <c r="H37" s="272"/>
      <c r="I37" s="272"/>
    </row>
    <row r="38" spans="1:9">
      <c r="A38" s="576" t="s">
        <v>241</v>
      </c>
      <c r="B38" s="274"/>
      <c r="C38" s="274"/>
      <c r="D38" s="274"/>
      <c r="E38" s="274"/>
      <c r="F38" s="274"/>
      <c r="G38" s="274"/>
      <c r="H38" s="274"/>
      <c r="I38" s="274"/>
    </row>
    <row r="39" spans="1:9">
      <c r="A39" s="275" t="s">
        <v>242</v>
      </c>
      <c r="B39" s="273"/>
      <c r="C39" s="273"/>
      <c r="D39" s="273"/>
      <c r="E39" s="273"/>
      <c r="F39" s="273"/>
      <c r="G39" s="273"/>
      <c r="H39" s="273"/>
      <c r="I39" s="273"/>
    </row>
    <row r="40" spans="1:9">
      <c r="A40" s="576" t="s">
        <v>1017</v>
      </c>
      <c r="B40" s="274"/>
      <c r="C40" s="274"/>
      <c r="D40" s="274"/>
      <c r="E40" s="274"/>
      <c r="F40" s="274"/>
      <c r="G40" s="274"/>
      <c r="H40" s="274"/>
      <c r="I40" s="274"/>
    </row>
    <row r="41" spans="1:9">
      <c r="B41" s="273"/>
      <c r="C41" s="273"/>
      <c r="D41" s="273"/>
      <c r="E41" s="273"/>
      <c r="F41" s="273"/>
      <c r="G41" s="273"/>
      <c r="H41" s="273"/>
      <c r="I41" s="273"/>
    </row>
    <row r="42" spans="1:9">
      <c r="A42" s="272"/>
      <c r="B42" s="272"/>
      <c r="C42" s="272"/>
      <c r="D42" s="272"/>
      <c r="E42" s="272"/>
      <c r="F42" s="272"/>
      <c r="G42" s="272"/>
      <c r="H42" s="272"/>
      <c r="I42" s="272"/>
    </row>
    <row r="43" spans="1:9">
      <c r="A43" s="637" t="s">
        <v>87</v>
      </c>
      <c r="B43" s="293"/>
      <c r="C43" s="293"/>
      <c r="D43" s="293"/>
      <c r="E43" s="293"/>
      <c r="F43" s="293"/>
      <c r="G43" s="293"/>
      <c r="H43" s="293"/>
      <c r="I43" s="8"/>
    </row>
    <row r="57" spans="7:7">
      <c r="G57" s="27" t="s">
        <v>866</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708</v>
      </c>
      <c r="S1" s="140" t="str">
        <f>Naslovnica!A20</f>
        <v>Veljača 2021.</v>
      </c>
    </row>
    <row r="2" spans="1:20" ht="12.75" customHeight="1">
      <c r="A2" s="575" t="s">
        <v>1006</v>
      </c>
      <c r="S2" s="552" t="str">
        <f>Naslovnica!A24</f>
        <v>February 2021</v>
      </c>
    </row>
    <row r="3" spans="1:20" ht="12.75" customHeight="1"/>
    <row r="4" spans="1:20" ht="12.75" customHeight="1">
      <c r="P4" s="70"/>
      <c r="Q4" s="70"/>
      <c r="R4" s="70"/>
      <c r="S4" s="25" t="s">
        <v>454</v>
      </c>
    </row>
    <row r="5" spans="1:20" ht="33" customHeight="1">
      <c r="A5" s="1118" t="s">
        <v>588</v>
      </c>
      <c r="B5" s="1093" t="s">
        <v>54</v>
      </c>
      <c r="C5" s="1093"/>
      <c r="D5" s="1093" t="s">
        <v>55</v>
      </c>
      <c r="E5" s="1119"/>
      <c r="F5" s="1093" t="s">
        <v>56</v>
      </c>
      <c r="G5" s="1093"/>
      <c r="H5" s="1120" t="s">
        <v>239</v>
      </c>
      <c r="I5" s="1121"/>
      <c r="J5" s="1120" t="s">
        <v>240</v>
      </c>
      <c r="K5" s="1121"/>
      <c r="L5" s="1093" t="s">
        <v>57</v>
      </c>
      <c r="M5" s="1093"/>
      <c r="N5" s="1093" t="s">
        <v>58</v>
      </c>
      <c r="O5" s="1093"/>
      <c r="P5" s="1093" t="s">
        <v>59</v>
      </c>
      <c r="Q5" s="1093"/>
      <c r="R5" s="1093" t="s">
        <v>453</v>
      </c>
      <c r="S5" s="1093"/>
    </row>
    <row r="6" spans="1:20">
      <c r="A6" s="1118"/>
      <c r="B6" s="744" t="s">
        <v>31</v>
      </c>
      <c r="C6" s="744" t="s">
        <v>32</v>
      </c>
      <c r="D6" s="744" t="s">
        <v>31</v>
      </c>
      <c r="E6" s="744" t="s">
        <v>32</v>
      </c>
      <c r="F6" s="744" t="s">
        <v>31</v>
      </c>
      <c r="G6" s="744" t="s">
        <v>32</v>
      </c>
      <c r="H6" s="744" t="s">
        <v>31</v>
      </c>
      <c r="I6" s="744" t="s">
        <v>32</v>
      </c>
      <c r="J6" s="744" t="s">
        <v>31</v>
      </c>
      <c r="K6" s="744" t="s">
        <v>32</v>
      </c>
      <c r="L6" s="744" t="s">
        <v>32</v>
      </c>
      <c r="M6" s="744" t="s">
        <v>32</v>
      </c>
      <c r="N6" s="744" t="s">
        <v>31</v>
      </c>
      <c r="O6" s="744" t="s">
        <v>32</v>
      </c>
      <c r="P6" s="744" t="s">
        <v>31</v>
      </c>
      <c r="Q6" s="744" t="s">
        <v>32</v>
      </c>
      <c r="R6" s="744" t="s">
        <v>31</v>
      </c>
      <c r="S6" s="744" t="s">
        <v>32</v>
      </c>
    </row>
    <row r="7" spans="1:20">
      <c r="A7" s="1118"/>
      <c r="B7" s="745" t="s">
        <v>29</v>
      </c>
      <c r="C7" s="745" t="s">
        <v>30</v>
      </c>
      <c r="D7" s="745" t="s">
        <v>29</v>
      </c>
      <c r="E7" s="745" t="s">
        <v>30</v>
      </c>
      <c r="F7" s="745" t="s">
        <v>29</v>
      </c>
      <c r="G7" s="745" t="s">
        <v>30</v>
      </c>
      <c r="H7" s="745" t="s">
        <v>29</v>
      </c>
      <c r="I7" s="745" t="s">
        <v>30</v>
      </c>
      <c r="J7" s="745" t="s">
        <v>29</v>
      </c>
      <c r="K7" s="745" t="s">
        <v>30</v>
      </c>
      <c r="L7" s="745" t="s">
        <v>30</v>
      </c>
      <c r="M7" s="745" t="s">
        <v>30</v>
      </c>
      <c r="N7" s="745" t="s">
        <v>29</v>
      </c>
      <c r="O7" s="745" t="s">
        <v>30</v>
      </c>
      <c r="P7" s="745" t="s">
        <v>29</v>
      </c>
      <c r="Q7" s="745" t="s">
        <v>30</v>
      </c>
      <c r="R7" s="745" t="s">
        <v>29</v>
      </c>
      <c r="S7" s="745" t="s">
        <v>30</v>
      </c>
    </row>
    <row r="8" spans="1:20" ht="18">
      <c r="A8" s="377" t="s">
        <v>455</v>
      </c>
      <c r="B8" s="398">
        <v>97456.454159999994</v>
      </c>
      <c r="C8" s="399">
        <v>0.11310498599321626</v>
      </c>
      <c r="D8" s="398">
        <v>123887.66069</v>
      </c>
      <c r="E8" s="399">
        <v>6.2473589955708411E-2</v>
      </c>
      <c r="F8" s="398">
        <v>22491.311519999999</v>
      </c>
      <c r="G8" s="399">
        <v>6.2299587180443795E-2</v>
      </c>
      <c r="H8" s="398">
        <v>1556.28477</v>
      </c>
      <c r="I8" s="399">
        <v>6.4950478225039132E-2</v>
      </c>
      <c r="J8" s="398">
        <v>3467.4206099999997</v>
      </c>
      <c r="K8" s="399">
        <v>0.218084252466345</v>
      </c>
      <c r="L8" s="398">
        <v>6478.5643099999998</v>
      </c>
      <c r="M8" s="399">
        <v>1.9016193209452026E-2</v>
      </c>
      <c r="N8" s="398">
        <v>31062.879530000002</v>
      </c>
      <c r="O8" s="399">
        <v>9.3358829977234561E-2</v>
      </c>
      <c r="P8" s="398">
        <v>121734.11315999999</v>
      </c>
      <c r="Q8" s="399">
        <v>7.031967363862178E-2</v>
      </c>
      <c r="R8" s="398">
        <v>408134.68874999997</v>
      </c>
      <c r="S8" s="399">
        <v>7.2234552793963624E-2</v>
      </c>
      <c r="T8" s="53"/>
    </row>
    <row r="9" spans="1:20" ht="18">
      <c r="A9" s="377" t="s">
        <v>456</v>
      </c>
      <c r="B9" s="398">
        <v>3133.6572299999998</v>
      </c>
      <c r="C9" s="399">
        <v>3.6368269311830141E-3</v>
      </c>
      <c r="D9" s="398">
        <v>389.07175000000001</v>
      </c>
      <c r="E9" s="399">
        <v>1.9619959596841341E-4</v>
      </c>
      <c r="F9" s="398">
        <v>355.05192999999997</v>
      </c>
      <c r="G9" s="399">
        <v>9.8347260216241172E-4</v>
      </c>
      <c r="H9" s="398">
        <v>26.695419999999999</v>
      </c>
      <c r="I9" s="399">
        <v>1.1141150571166189E-3</v>
      </c>
      <c r="J9" s="398">
        <v>9.4353400000000001</v>
      </c>
      <c r="K9" s="399">
        <v>5.9343797655566331E-4</v>
      </c>
      <c r="L9" s="398">
        <v>423.93763000000001</v>
      </c>
      <c r="M9" s="399">
        <v>1.2443620986201471E-3</v>
      </c>
      <c r="N9" s="398">
        <v>0</v>
      </c>
      <c r="O9" s="399">
        <v>0</v>
      </c>
      <c r="P9" s="398">
        <v>3456.51188</v>
      </c>
      <c r="Q9" s="399">
        <v>1.9966530417825819E-3</v>
      </c>
      <c r="R9" s="398">
        <v>7794.3611799999999</v>
      </c>
      <c r="S9" s="399">
        <v>1.3795009580692757E-3</v>
      </c>
      <c r="T9" s="53"/>
    </row>
    <row r="10" spans="1:20" ht="18">
      <c r="A10" s="377" t="s">
        <v>457</v>
      </c>
      <c r="B10" s="398">
        <v>830505.05678999994</v>
      </c>
      <c r="C10" s="399">
        <v>0.96385881905072002</v>
      </c>
      <c r="D10" s="398">
        <v>1919914.8204699999</v>
      </c>
      <c r="E10" s="399">
        <v>0.96816721355375446</v>
      </c>
      <c r="F10" s="398">
        <v>346644.24922000006</v>
      </c>
      <c r="G10" s="399">
        <v>0.96018382946131009</v>
      </c>
      <c r="H10" s="398">
        <v>22912.606530000001</v>
      </c>
      <c r="I10" s="399">
        <v>0.95624192962169419</v>
      </c>
      <c r="J10" s="398">
        <v>12459.814890000001</v>
      </c>
      <c r="K10" s="399">
        <v>0.78366305152540616</v>
      </c>
      <c r="L10" s="398">
        <v>336251.60860000004</v>
      </c>
      <c r="M10" s="399">
        <v>0.98698187594693199</v>
      </c>
      <c r="N10" s="398">
        <v>309277.43998999998</v>
      </c>
      <c r="O10" s="399">
        <v>0.92952682985925272</v>
      </c>
      <c r="P10" s="398">
        <v>1634894.32158</v>
      </c>
      <c r="Q10" s="399">
        <v>0.94439621025569198</v>
      </c>
      <c r="R10" s="398">
        <v>5412859.9180699997</v>
      </c>
      <c r="S10" s="399">
        <v>0.95800608548041988</v>
      </c>
      <c r="T10" s="53"/>
    </row>
    <row r="11" spans="1:20" ht="18.75">
      <c r="A11" s="377" t="s">
        <v>458</v>
      </c>
      <c r="B11" s="400">
        <v>792113.60172999999</v>
      </c>
      <c r="C11" s="401">
        <v>0.91930286814682671</v>
      </c>
      <c r="D11" s="400">
        <v>1600109.2554300001</v>
      </c>
      <c r="E11" s="401">
        <v>0.80689690120314528</v>
      </c>
      <c r="F11" s="400">
        <v>151871.17294999998</v>
      </c>
      <c r="G11" s="401">
        <v>0.42067406211422131</v>
      </c>
      <c r="H11" s="400">
        <v>8703.1633599999986</v>
      </c>
      <c r="I11" s="401">
        <v>0.36322055783058155</v>
      </c>
      <c r="J11" s="400">
        <v>9566.3018200000006</v>
      </c>
      <c r="K11" s="401">
        <v>0.60167485169390389</v>
      </c>
      <c r="L11" s="400">
        <v>233036.33038999999</v>
      </c>
      <c r="M11" s="401">
        <v>0.68401943261993126</v>
      </c>
      <c r="N11" s="400">
        <v>285880.53527999995</v>
      </c>
      <c r="O11" s="401">
        <v>0.85920792569246784</v>
      </c>
      <c r="P11" s="400">
        <v>1182246.8284700001</v>
      </c>
      <c r="Q11" s="401">
        <v>0.68292452280026184</v>
      </c>
      <c r="R11" s="400">
        <v>4263527.1894300003</v>
      </c>
      <c r="S11" s="401">
        <v>0.754589081356003</v>
      </c>
    </row>
    <row r="12" spans="1:20" ht="19.5">
      <c r="A12" s="384" t="s">
        <v>459</v>
      </c>
      <c r="B12" s="400">
        <v>45506.197840000001</v>
      </c>
      <c r="C12" s="401">
        <v>5.2813104208035644E-2</v>
      </c>
      <c r="D12" s="400">
        <v>470226.96393000003</v>
      </c>
      <c r="E12" s="401">
        <v>0.23712423309201894</v>
      </c>
      <c r="F12" s="400">
        <v>43112.826350000003</v>
      </c>
      <c r="G12" s="401">
        <v>0.11941994940574099</v>
      </c>
      <c r="H12" s="400">
        <v>2266.9339900000004</v>
      </c>
      <c r="I12" s="401">
        <v>9.4608936354942358E-2</v>
      </c>
      <c r="J12" s="400">
        <v>569.53822000000002</v>
      </c>
      <c r="K12" s="401">
        <v>3.5821243203521466E-2</v>
      </c>
      <c r="L12" s="400">
        <v>82548.178719999996</v>
      </c>
      <c r="M12" s="401">
        <v>0.24229938000382312</v>
      </c>
      <c r="N12" s="400">
        <v>0</v>
      </c>
      <c r="O12" s="401">
        <v>0</v>
      </c>
      <c r="P12" s="400">
        <v>340193.34224999999</v>
      </c>
      <c r="Q12" s="401">
        <v>0.19651258123193413</v>
      </c>
      <c r="R12" s="400">
        <v>984423.98129999998</v>
      </c>
      <c r="S12" s="401">
        <v>0.17423029212892091</v>
      </c>
    </row>
    <row r="13" spans="1:20" ht="19.5">
      <c r="A13" s="384" t="s">
        <v>460</v>
      </c>
      <c r="B13" s="400">
        <v>714031.13899000001</v>
      </c>
      <c r="C13" s="401">
        <v>0.82868274523506646</v>
      </c>
      <c r="D13" s="400">
        <v>1036907.09065</v>
      </c>
      <c r="E13" s="401">
        <v>0.52288749373942733</v>
      </c>
      <c r="F13" s="400">
        <v>86292.13824</v>
      </c>
      <c r="G13" s="401">
        <v>0.23902405977923105</v>
      </c>
      <c r="H13" s="400">
        <v>5155.6521600000005</v>
      </c>
      <c r="I13" s="401">
        <v>0.21516760930196344</v>
      </c>
      <c r="J13" s="400">
        <v>6988.44301</v>
      </c>
      <c r="K13" s="401">
        <v>0.43953980239492896</v>
      </c>
      <c r="L13" s="400">
        <v>129791.28732999999</v>
      </c>
      <c r="M13" s="401">
        <v>0.38096962207523144</v>
      </c>
      <c r="N13" s="400">
        <v>246818.32441</v>
      </c>
      <c r="O13" s="401">
        <v>0.74180727390726586</v>
      </c>
      <c r="P13" s="400">
        <v>763067.99542999989</v>
      </c>
      <c r="Q13" s="401">
        <v>0.44078599670898466</v>
      </c>
      <c r="R13" s="400">
        <v>2989052.0702200001</v>
      </c>
      <c r="S13" s="401">
        <v>0.52902349523754588</v>
      </c>
    </row>
    <row r="14" spans="1:20" ht="19.5">
      <c r="A14" s="384" t="s">
        <v>461</v>
      </c>
      <c r="B14" s="400">
        <v>0</v>
      </c>
      <c r="C14" s="401">
        <v>0</v>
      </c>
      <c r="D14" s="400">
        <v>0</v>
      </c>
      <c r="E14" s="401">
        <v>0</v>
      </c>
      <c r="F14" s="400">
        <v>0</v>
      </c>
      <c r="G14" s="401">
        <v>0</v>
      </c>
      <c r="H14" s="400">
        <v>0</v>
      </c>
      <c r="I14" s="401">
        <v>0</v>
      </c>
      <c r="J14" s="400">
        <v>0</v>
      </c>
      <c r="K14" s="401">
        <v>0</v>
      </c>
      <c r="L14" s="400">
        <v>0</v>
      </c>
      <c r="M14" s="401">
        <v>0</v>
      </c>
      <c r="N14" s="400">
        <v>0</v>
      </c>
      <c r="O14" s="401">
        <v>0</v>
      </c>
      <c r="P14" s="400">
        <v>0</v>
      </c>
      <c r="Q14" s="401">
        <v>0</v>
      </c>
      <c r="R14" s="400">
        <v>0</v>
      </c>
      <c r="S14" s="401">
        <v>0</v>
      </c>
    </row>
    <row r="15" spans="1:20" ht="19.5">
      <c r="A15" s="384" t="s">
        <v>462</v>
      </c>
      <c r="B15" s="400">
        <v>29150.020829999998</v>
      </c>
      <c r="C15" s="401">
        <v>3.3830624416790418E-2</v>
      </c>
      <c r="D15" s="400">
        <v>83060.765060000005</v>
      </c>
      <c r="E15" s="401">
        <v>4.1885561070931804E-2</v>
      </c>
      <c r="F15" s="400">
        <v>17809.187519999999</v>
      </c>
      <c r="G15" s="401">
        <v>4.9330383847491679E-2</v>
      </c>
      <c r="H15" s="400">
        <v>1280.5772099999999</v>
      </c>
      <c r="I15" s="401">
        <v>5.3444012173675878E-2</v>
      </c>
      <c r="J15" s="400">
        <v>2008.32059</v>
      </c>
      <c r="K15" s="401">
        <v>0.12631380609545348</v>
      </c>
      <c r="L15" s="400">
        <v>17479.87833</v>
      </c>
      <c r="M15" s="401">
        <v>5.1307778652118316E-2</v>
      </c>
      <c r="N15" s="400">
        <v>19966.028440000002</v>
      </c>
      <c r="O15" s="401">
        <v>6.0007477820926601E-2</v>
      </c>
      <c r="P15" s="400">
        <v>78985.490790000011</v>
      </c>
      <c r="Q15" s="401">
        <v>4.5625944859342883E-2</v>
      </c>
      <c r="R15" s="400">
        <v>249740.26877</v>
      </c>
      <c r="S15" s="401">
        <v>4.4200792352387941E-2</v>
      </c>
    </row>
    <row r="16" spans="1:20" ht="19.5" customHeight="1">
      <c r="A16" s="385" t="s">
        <v>463</v>
      </c>
      <c r="B16" s="400">
        <v>0</v>
      </c>
      <c r="C16" s="401">
        <v>0</v>
      </c>
      <c r="D16" s="400">
        <v>0</v>
      </c>
      <c r="E16" s="401">
        <v>0</v>
      </c>
      <c r="F16" s="400">
        <v>0</v>
      </c>
      <c r="G16" s="401">
        <v>0</v>
      </c>
      <c r="H16" s="400">
        <v>0</v>
      </c>
      <c r="I16" s="401">
        <v>0</v>
      </c>
      <c r="J16" s="400">
        <v>0</v>
      </c>
      <c r="K16" s="401">
        <v>0</v>
      </c>
      <c r="L16" s="400">
        <v>4.8699899999999996</v>
      </c>
      <c r="M16" s="401">
        <v>1.4294628614730733E-5</v>
      </c>
      <c r="N16" s="400">
        <v>0</v>
      </c>
      <c r="O16" s="401">
        <v>0</v>
      </c>
      <c r="P16" s="400">
        <v>0</v>
      </c>
      <c r="Q16" s="401">
        <v>0</v>
      </c>
      <c r="R16" s="400">
        <v>4.8699899999999996</v>
      </c>
      <c r="S16" s="401">
        <v>8.6192514250254337E-7</v>
      </c>
    </row>
    <row r="17" spans="1:19" ht="18.75" customHeight="1">
      <c r="A17" s="385" t="s">
        <v>464</v>
      </c>
      <c r="B17" s="400">
        <v>3426.2440699999997</v>
      </c>
      <c r="C17" s="401">
        <v>3.9763942869342154E-3</v>
      </c>
      <c r="D17" s="400">
        <v>9914.4357899999995</v>
      </c>
      <c r="E17" s="401">
        <v>4.9996133007672175E-3</v>
      </c>
      <c r="F17" s="400">
        <v>4657.0208400000001</v>
      </c>
      <c r="G17" s="401">
        <v>1.2899669081757648E-2</v>
      </c>
      <c r="H17" s="400">
        <v>0</v>
      </c>
      <c r="I17" s="401">
        <v>0</v>
      </c>
      <c r="J17" s="400">
        <v>0</v>
      </c>
      <c r="K17" s="401">
        <v>0</v>
      </c>
      <c r="L17" s="400">
        <v>3212.1160199999999</v>
      </c>
      <c r="M17" s="401">
        <v>9.4283572601436549E-3</v>
      </c>
      <c r="N17" s="400">
        <v>5096.0865899999999</v>
      </c>
      <c r="O17" s="401">
        <v>1.5316180879032467E-2</v>
      </c>
      <c r="P17" s="400">
        <v>0</v>
      </c>
      <c r="Q17" s="401">
        <v>0</v>
      </c>
      <c r="R17" s="400">
        <v>26305.903310000002</v>
      </c>
      <c r="S17" s="401">
        <v>4.65580411030205E-3</v>
      </c>
    </row>
    <row r="18" spans="1:19" ht="19.5">
      <c r="A18" s="386" t="s">
        <v>465</v>
      </c>
      <c r="B18" s="400">
        <v>0</v>
      </c>
      <c r="C18" s="401">
        <v>0</v>
      </c>
      <c r="D18" s="400">
        <v>0</v>
      </c>
      <c r="E18" s="401">
        <v>0</v>
      </c>
      <c r="F18" s="400">
        <v>0</v>
      </c>
      <c r="G18" s="401">
        <v>0</v>
      </c>
      <c r="H18" s="400">
        <v>0</v>
      </c>
      <c r="I18" s="401">
        <v>0</v>
      </c>
      <c r="J18" s="400">
        <v>0</v>
      </c>
      <c r="K18" s="401">
        <v>0</v>
      </c>
      <c r="L18" s="400">
        <v>0</v>
      </c>
      <c r="M18" s="401">
        <v>0</v>
      </c>
      <c r="N18" s="400">
        <v>0</v>
      </c>
      <c r="O18" s="401">
        <v>0</v>
      </c>
      <c r="P18" s="400">
        <v>0</v>
      </c>
      <c r="Q18" s="401">
        <v>0</v>
      </c>
      <c r="R18" s="400">
        <v>0</v>
      </c>
      <c r="S18" s="401">
        <v>0</v>
      </c>
    </row>
    <row r="19" spans="1:19" ht="18.75">
      <c r="A19" s="377" t="s">
        <v>466</v>
      </c>
      <c r="B19" s="400">
        <v>0</v>
      </c>
      <c r="C19" s="401">
        <v>0</v>
      </c>
      <c r="D19" s="400">
        <v>0</v>
      </c>
      <c r="E19" s="401">
        <v>0</v>
      </c>
      <c r="F19" s="400">
        <v>0</v>
      </c>
      <c r="G19" s="401">
        <v>0</v>
      </c>
      <c r="H19" s="400">
        <v>0</v>
      </c>
      <c r="I19" s="401">
        <v>0</v>
      </c>
      <c r="J19" s="400">
        <v>0</v>
      </c>
      <c r="K19" s="401">
        <v>0</v>
      </c>
      <c r="L19" s="400">
        <v>0</v>
      </c>
      <c r="M19" s="401">
        <v>0</v>
      </c>
      <c r="N19" s="400">
        <v>14000.09584</v>
      </c>
      <c r="O19" s="401">
        <v>4.2076993085243083E-2</v>
      </c>
      <c r="P19" s="400">
        <v>0</v>
      </c>
      <c r="Q19" s="401">
        <v>0</v>
      </c>
      <c r="R19" s="400">
        <v>14000.09584</v>
      </c>
      <c r="S19" s="401">
        <v>2.4778356017037539E-3</v>
      </c>
    </row>
    <row r="20" spans="1:19" ht="19.5">
      <c r="A20" s="384" t="s">
        <v>467</v>
      </c>
      <c r="B20" s="400">
        <v>38391.45506</v>
      </c>
      <c r="C20" s="401">
        <v>4.4555950903893339E-2</v>
      </c>
      <c r="D20" s="400">
        <v>319805.56504000002</v>
      </c>
      <c r="E20" s="401">
        <v>0.16127031235060926</v>
      </c>
      <c r="F20" s="400">
        <v>194773.07627000002</v>
      </c>
      <c r="G20" s="401">
        <v>0.53950976734708866</v>
      </c>
      <c r="H20" s="400">
        <v>14209.44317</v>
      </c>
      <c r="I20" s="401">
        <v>0.59302137179111258</v>
      </c>
      <c r="J20" s="400">
        <v>2893.51307</v>
      </c>
      <c r="K20" s="401">
        <v>0.18198819983150213</v>
      </c>
      <c r="L20" s="400">
        <v>103215.27820999999</v>
      </c>
      <c r="M20" s="401">
        <v>0.30296244332700056</v>
      </c>
      <c r="N20" s="400">
        <v>23396.904710000003</v>
      </c>
      <c r="O20" s="401">
        <v>7.0318904166784713E-2</v>
      </c>
      <c r="P20" s="400">
        <v>452647.49311000004</v>
      </c>
      <c r="Q20" s="401">
        <v>0.26147168745543031</v>
      </c>
      <c r="R20" s="400">
        <v>1149332.7286400001</v>
      </c>
      <c r="S20" s="401">
        <v>0.20341700412441691</v>
      </c>
    </row>
    <row r="21" spans="1:19" ht="19.5">
      <c r="A21" s="384" t="s">
        <v>468</v>
      </c>
      <c r="B21" s="400">
        <v>1659.6769199999999</v>
      </c>
      <c r="C21" s="401">
        <v>1.9261703743261277E-3</v>
      </c>
      <c r="D21" s="400">
        <v>137908.62075999999</v>
      </c>
      <c r="E21" s="401">
        <v>6.9544025423776329E-2</v>
      </c>
      <c r="F21" s="400">
        <v>42903.264009999999</v>
      </c>
      <c r="G21" s="401">
        <v>0.11883947426275263</v>
      </c>
      <c r="H21" s="400">
        <v>4101.6140500000001</v>
      </c>
      <c r="I21" s="401">
        <v>0.17117805120077065</v>
      </c>
      <c r="J21" s="400">
        <v>354.29594000000003</v>
      </c>
      <c r="K21" s="401">
        <v>2.2283528281491362E-2</v>
      </c>
      <c r="L21" s="400">
        <v>49138.200389999998</v>
      </c>
      <c r="M21" s="401">
        <v>0.14423280650910308</v>
      </c>
      <c r="N21" s="400">
        <v>0</v>
      </c>
      <c r="O21" s="401">
        <v>0</v>
      </c>
      <c r="P21" s="400">
        <v>166545.41791999998</v>
      </c>
      <c r="Q21" s="401">
        <v>9.6204910276460345E-2</v>
      </c>
      <c r="R21" s="400">
        <v>402611.08999000001</v>
      </c>
      <c r="S21" s="401">
        <v>7.1256947368010012E-2</v>
      </c>
    </row>
    <row r="22" spans="1:19" ht="19.5">
      <c r="A22" s="384" t="s">
        <v>469</v>
      </c>
      <c r="B22" s="400">
        <v>20874.35295</v>
      </c>
      <c r="C22" s="401">
        <v>2.4226136876999659E-2</v>
      </c>
      <c r="D22" s="400">
        <v>19711.149980000002</v>
      </c>
      <c r="E22" s="401">
        <v>9.9398624087942665E-3</v>
      </c>
      <c r="F22" s="400">
        <v>61603.960610000002</v>
      </c>
      <c r="G22" s="401">
        <v>0.17063928491989161</v>
      </c>
      <c r="H22" s="400">
        <v>3664.9303399999999</v>
      </c>
      <c r="I22" s="401">
        <v>0.15295335585945191</v>
      </c>
      <c r="J22" s="400">
        <v>1119.5864799999999</v>
      </c>
      <c r="K22" s="401">
        <v>7.041666068952232E-2</v>
      </c>
      <c r="L22" s="400">
        <v>11701.34532</v>
      </c>
      <c r="M22" s="401">
        <v>3.4346350945713963E-2</v>
      </c>
      <c r="N22" s="400">
        <v>6298.1846399999995</v>
      </c>
      <c r="O22" s="401">
        <v>1.8929061241831052E-2</v>
      </c>
      <c r="P22" s="400">
        <v>40487.09489</v>
      </c>
      <c r="Q22" s="401">
        <v>2.3387358114637383E-2</v>
      </c>
      <c r="R22" s="400">
        <v>165460.60521000001</v>
      </c>
      <c r="S22" s="401">
        <v>2.9284383689532491E-2</v>
      </c>
    </row>
    <row r="23" spans="1:19" ht="19.5">
      <c r="A23" s="384" t="s">
        <v>461</v>
      </c>
      <c r="B23" s="400">
        <v>0</v>
      </c>
      <c r="C23" s="401">
        <v>0</v>
      </c>
      <c r="D23" s="400">
        <v>0</v>
      </c>
      <c r="E23" s="401">
        <v>0</v>
      </c>
      <c r="F23" s="400">
        <v>0</v>
      </c>
      <c r="G23" s="401">
        <v>0</v>
      </c>
      <c r="H23" s="400">
        <v>0</v>
      </c>
      <c r="I23" s="401">
        <v>0</v>
      </c>
      <c r="J23" s="400">
        <v>0</v>
      </c>
      <c r="K23" s="401">
        <v>0</v>
      </c>
      <c r="L23" s="400">
        <v>0</v>
      </c>
      <c r="M23" s="401">
        <v>0</v>
      </c>
      <c r="N23" s="400">
        <v>0</v>
      </c>
      <c r="O23" s="401">
        <v>0</v>
      </c>
      <c r="P23" s="400">
        <v>0</v>
      </c>
      <c r="Q23" s="401">
        <v>0</v>
      </c>
      <c r="R23" s="400">
        <v>0</v>
      </c>
      <c r="S23" s="401">
        <v>0</v>
      </c>
    </row>
    <row r="24" spans="1:19" ht="19.5">
      <c r="A24" s="384" t="s">
        <v>470</v>
      </c>
      <c r="B24" s="400">
        <v>0</v>
      </c>
      <c r="C24" s="401">
        <v>0</v>
      </c>
      <c r="D24" s="400">
        <v>0</v>
      </c>
      <c r="E24" s="401">
        <v>0</v>
      </c>
      <c r="F24" s="400">
        <v>0</v>
      </c>
      <c r="G24" s="401">
        <v>0</v>
      </c>
      <c r="H24" s="400">
        <v>0</v>
      </c>
      <c r="I24" s="401">
        <v>0</v>
      </c>
      <c r="J24" s="400">
        <v>0</v>
      </c>
      <c r="K24" s="401">
        <v>0</v>
      </c>
      <c r="L24" s="400">
        <v>0</v>
      </c>
      <c r="M24" s="401">
        <v>0</v>
      </c>
      <c r="N24" s="400">
        <v>4656.52592</v>
      </c>
      <c r="O24" s="401">
        <v>1.3995090546258374E-2</v>
      </c>
      <c r="P24" s="400">
        <v>52090.256719999998</v>
      </c>
      <c r="Q24" s="401">
        <v>3.0089921035429384E-2</v>
      </c>
      <c r="R24" s="400">
        <v>56746.782639999998</v>
      </c>
      <c r="S24" s="401">
        <v>1.0043445410266316E-2</v>
      </c>
    </row>
    <row r="25" spans="1:19" ht="19.5">
      <c r="A25" s="385" t="s">
        <v>463</v>
      </c>
      <c r="B25" s="400">
        <v>0</v>
      </c>
      <c r="C25" s="401">
        <v>0</v>
      </c>
      <c r="D25" s="400">
        <v>0</v>
      </c>
      <c r="E25" s="401">
        <v>0</v>
      </c>
      <c r="F25" s="400">
        <v>0</v>
      </c>
      <c r="G25" s="401">
        <v>0</v>
      </c>
      <c r="H25" s="400">
        <v>0</v>
      </c>
      <c r="I25" s="401">
        <v>0</v>
      </c>
      <c r="J25" s="400">
        <v>0</v>
      </c>
      <c r="K25" s="401">
        <v>0</v>
      </c>
      <c r="L25" s="400">
        <v>616.78625999999997</v>
      </c>
      <c r="M25" s="401">
        <v>1.8104206623358056E-3</v>
      </c>
      <c r="N25" s="400">
        <v>0</v>
      </c>
      <c r="O25" s="401">
        <v>0</v>
      </c>
      <c r="P25" s="400">
        <v>0</v>
      </c>
      <c r="Q25" s="401">
        <v>0</v>
      </c>
      <c r="R25" s="400">
        <v>616.78625999999997</v>
      </c>
      <c r="S25" s="401">
        <v>1.0916317796219515E-4</v>
      </c>
    </row>
    <row r="26" spans="1:19" ht="19.5">
      <c r="A26" s="385" t="s">
        <v>471</v>
      </c>
      <c r="B26" s="400">
        <v>15857.42519</v>
      </c>
      <c r="C26" s="401">
        <v>1.8403643652567556E-2</v>
      </c>
      <c r="D26" s="400">
        <v>162185.79430000001</v>
      </c>
      <c r="E26" s="401">
        <v>8.1786424518038664E-2</v>
      </c>
      <c r="F26" s="400">
        <v>90265.851650000011</v>
      </c>
      <c r="G26" s="401">
        <v>0.2500310081644444</v>
      </c>
      <c r="H26" s="400">
        <v>6442.8987800000004</v>
      </c>
      <c r="I26" s="401">
        <v>0.26888996473089</v>
      </c>
      <c r="J26" s="400">
        <v>1419.6306499999998</v>
      </c>
      <c r="K26" s="401">
        <v>8.9288010860488431E-2</v>
      </c>
      <c r="L26" s="400">
        <v>41758.946240000005</v>
      </c>
      <c r="M26" s="401">
        <v>0.12257286520984775</v>
      </c>
      <c r="N26" s="400">
        <v>12442.194150000001</v>
      </c>
      <c r="O26" s="401">
        <v>3.7394752378695287E-2</v>
      </c>
      <c r="P26" s="400">
        <v>193524.72358000002</v>
      </c>
      <c r="Q26" s="401">
        <v>0.11178949802890316</v>
      </c>
      <c r="R26" s="400">
        <v>523897.46454000007</v>
      </c>
      <c r="S26" s="401">
        <v>9.2723064478645895E-2</v>
      </c>
    </row>
    <row r="27" spans="1:19" ht="19.5">
      <c r="A27" s="386" t="s">
        <v>465</v>
      </c>
      <c r="B27" s="400">
        <v>0</v>
      </c>
      <c r="C27" s="401">
        <v>0</v>
      </c>
      <c r="D27" s="400">
        <v>0</v>
      </c>
      <c r="E27" s="401">
        <v>0</v>
      </c>
      <c r="F27" s="400">
        <v>0</v>
      </c>
      <c r="G27" s="401">
        <v>0</v>
      </c>
      <c r="H27" s="400">
        <v>0</v>
      </c>
      <c r="I27" s="401">
        <v>0</v>
      </c>
      <c r="J27" s="400">
        <v>0</v>
      </c>
      <c r="K27" s="401">
        <v>0</v>
      </c>
      <c r="L27" s="400">
        <v>0</v>
      </c>
      <c r="M27" s="401">
        <v>0</v>
      </c>
      <c r="N27" s="400">
        <v>0</v>
      </c>
      <c r="O27" s="401">
        <v>0</v>
      </c>
      <c r="P27" s="400">
        <v>0</v>
      </c>
      <c r="Q27" s="401">
        <v>0</v>
      </c>
      <c r="R27" s="400">
        <v>0</v>
      </c>
      <c r="S27" s="401">
        <v>0</v>
      </c>
    </row>
    <row r="28" spans="1:19" ht="19.5" customHeight="1">
      <c r="A28" s="384" t="s">
        <v>466</v>
      </c>
      <c r="B28" s="400">
        <v>0</v>
      </c>
      <c r="C28" s="401">
        <v>0</v>
      </c>
      <c r="D28" s="400">
        <v>0</v>
      </c>
      <c r="E28" s="401">
        <v>0</v>
      </c>
      <c r="F28" s="400">
        <v>0</v>
      </c>
      <c r="G28" s="401">
        <v>0</v>
      </c>
      <c r="H28" s="400">
        <v>0</v>
      </c>
      <c r="I28" s="401">
        <v>0</v>
      </c>
      <c r="J28" s="400">
        <v>0</v>
      </c>
      <c r="K28" s="401">
        <v>0</v>
      </c>
      <c r="L28" s="400">
        <v>0</v>
      </c>
      <c r="M28" s="401">
        <v>0</v>
      </c>
      <c r="N28" s="400">
        <v>0</v>
      </c>
      <c r="O28" s="401">
        <v>0</v>
      </c>
      <c r="P28" s="400">
        <v>0</v>
      </c>
      <c r="Q28" s="401">
        <v>0</v>
      </c>
      <c r="R28" s="400">
        <v>0</v>
      </c>
      <c r="S28" s="401">
        <v>0</v>
      </c>
    </row>
    <row r="29" spans="1:19" ht="19.5">
      <c r="A29" s="384" t="s">
        <v>472</v>
      </c>
      <c r="B29" s="400">
        <v>0</v>
      </c>
      <c r="C29" s="401">
        <v>0</v>
      </c>
      <c r="D29" s="400">
        <v>0</v>
      </c>
      <c r="E29" s="401">
        <v>0</v>
      </c>
      <c r="F29" s="400">
        <v>0</v>
      </c>
      <c r="G29" s="401">
        <v>0</v>
      </c>
      <c r="H29" s="400">
        <v>0</v>
      </c>
      <c r="I29" s="401">
        <v>0</v>
      </c>
      <c r="J29" s="400">
        <v>0</v>
      </c>
      <c r="K29" s="401">
        <v>0</v>
      </c>
      <c r="L29" s="400">
        <v>0</v>
      </c>
      <c r="M29" s="401">
        <v>0</v>
      </c>
      <c r="N29" s="400">
        <v>0</v>
      </c>
      <c r="O29" s="401">
        <v>0</v>
      </c>
      <c r="P29" s="400">
        <v>0</v>
      </c>
      <c r="Q29" s="401">
        <v>0</v>
      </c>
      <c r="R29" s="400">
        <v>0</v>
      </c>
      <c r="S29" s="401">
        <v>0</v>
      </c>
    </row>
    <row r="30" spans="1:19" ht="18">
      <c r="A30" s="377" t="s">
        <v>473</v>
      </c>
      <c r="B30" s="398">
        <v>931095.16817999992</v>
      </c>
      <c r="C30" s="399">
        <v>1.0806006319751194</v>
      </c>
      <c r="D30" s="398">
        <v>2044191.5529100001</v>
      </c>
      <c r="E30" s="399">
        <v>1.0308370031054315</v>
      </c>
      <c r="F30" s="398">
        <v>369490.61267</v>
      </c>
      <c r="G30" s="399">
        <v>1.023466889243916</v>
      </c>
      <c r="H30" s="398">
        <v>24495.586719999999</v>
      </c>
      <c r="I30" s="399">
        <v>1.0223065229038499</v>
      </c>
      <c r="J30" s="398">
        <v>15936.670840000001</v>
      </c>
      <c r="K30" s="399">
        <v>1.0023407419683068</v>
      </c>
      <c r="L30" s="398">
        <v>343154.11054000002</v>
      </c>
      <c r="M30" s="399">
        <v>1.0072424312550041</v>
      </c>
      <c r="N30" s="398">
        <v>340340.31951999996</v>
      </c>
      <c r="O30" s="399">
        <v>1.0228856598364873</v>
      </c>
      <c r="P30" s="398">
        <v>1760084.9466199998</v>
      </c>
      <c r="Q30" s="399">
        <v>1.0167125369360963</v>
      </c>
      <c r="R30" s="398">
        <v>5828788.9680000003</v>
      </c>
      <c r="S30" s="399">
        <v>1.0316201392324529</v>
      </c>
    </row>
    <row r="31" spans="1:19" ht="19.5">
      <c r="A31" s="384" t="s">
        <v>474</v>
      </c>
      <c r="B31" s="400">
        <v>69449.208859999999</v>
      </c>
      <c r="C31" s="401">
        <v>8.0600631975119366E-2</v>
      </c>
      <c r="D31" s="400">
        <v>61151.026859999998</v>
      </c>
      <c r="E31" s="401">
        <v>3.0837003105431315E-2</v>
      </c>
      <c r="F31" s="400">
        <v>8471.9841699999997</v>
      </c>
      <c r="G31" s="401">
        <v>2.3466889243916121E-2</v>
      </c>
      <c r="H31" s="400">
        <v>534.48878000000002</v>
      </c>
      <c r="I31" s="401">
        <v>2.2306522903849872E-2</v>
      </c>
      <c r="J31" s="400">
        <v>37.216519999999996</v>
      </c>
      <c r="K31" s="401">
        <v>2.3407419683067459E-3</v>
      </c>
      <c r="L31" s="400">
        <v>2467.4000799999999</v>
      </c>
      <c r="M31" s="401">
        <v>7.2424312550039942E-3</v>
      </c>
      <c r="N31" s="400">
        <v>7614.6465699999999</v>
      </c>
      <c r="O31" s="401">
        <v>2.2885659836487229E-2</v>
      </c>
      <c r="P31" s="400">
        <v>28931.958260000003</v>
      </c>
      <c r="Q31" s="401">
        <v>1.6712536936096312E-2</v>
      </c>
      <c r="R31" s="400">
        <v>178657.93010000003</v>
      </c>
      <c r="S31" s="401">
        <v>3.1620139232452625E-2</v>
      </c>
    </row>
    <row r="32" spans="1:19" ht="22.5" customHeight="1">
      <c r="A32" s="992" t="s">
        <v>475</v>
      </c>
      <c r="B32" s="993">
        <v>861645.95932000002</v>
      </c>
      <c r="C32" s="994">
        <v>1</v>
      </c>
      <c r="D32" s="993">
        <v>1983040.52605</v>
      </c>
      <c r="E32" s="994">
        <v>1</v>
      </c>
      <c r="F32" s="993">
        <v>361018.62849999999</v>
      </c>
      <c r="G32" s="994">
        <v>1</v>
      </c>
      <c r="H32" s="993">
        <v>23961.09794</v>
      </c>
      <c r="I32" s="994">
        <v>1</v>
      </c>
      <c r="J32" s="993">
        <v>15899.454320000001</v>
      </c>
      <c r="K32" s="994">
        <v>1</v>
      </c>
      <c r="L32" s="993">
        <v>340686.71045999997</v>
      </c>
      <c r="M32" s="994">
        <v>1</v>
      </c>
      <c r="N32" s="993">
        <v>332725.67294999998</v>
      </c>
      <c r="O32" s="994">
        <v>1</v>
      </c>
      <c r="P32" s="993">
        <v>1731152.9883599998</v>
      </c>
      <c r="Q32" s="994">
        <v>1</v>
      </c>
      <c r="R32" s="993">
        <v>5650131.0378999989</v>
      </c>
      <c r="S32" s="994">
        <v>1</v>
      </c>
    </row>
    <row r="33" spans="1:19" ht="19.5">
      <c r="A33" s="386" t="s">
        <v>476</v>
      </c>
      <c r="B33" s="400">
        <v>1549.4749399999998</v>
      </c>
      <c r="C33" s="401">
        <v>1.7982733200801238E-3</v>
      </c>
      <c r="D33" s="400">
        <v>371.11174999999997</v>
      </c>
      <c r="E33" s="401">
        <v>1.8714279669272016E-4</v>
      </c>
      <c r="F33" s="400">
        <v>0</v>
      </c>
      <c r="G33" s="401">
        <v>0</v>
      </c>
      <c r="H33" s="400">
        <v>0</v>
      </c>
      <c r="I33" s="401">
        <v>0</v>
      </c>
      <c r="J33" s="400">
        <v>0</v>
      </c>
      <c r="K33" s="401">
        <v>0</v>
      </c>
      <c r="L33" s="400">
        <v>28.965880000000002</v>
      </c>
      <c r="M33" s="401">
        <v>8.5022042570694542E-5</v>
      </c>
      <c r="N33" s="400">
        <v>543.57132999999999</v>
      </c>
      <c r="O33" s="401">
        <v>1.633692180049132E-3</v>
      </c>
      <c r="P33" s="400">
        <v>3225.0384300000001</v>
      </c>
      <c r="Q33" s="401">
        <v>1.8629424734178035E-3</v>
      </c>
      <c r="R33" s="400">
        <v>5718.1623299999992</v>
      </c>
      <c r="S33" s="401">
        <v>1.0120406574013344E-3</v>
      </c>
    </row>
    <row r="34" spans="1:19" ht="19.5">
      <c r="A34" s="386" t="s">
        <v>477</v>
      </c>
      <c r="B34" s="400">
        <v>0</v>
      </c>
      <c r="C34" s="401">
        <v>0</v>
      </c>
      <c r="D34" s="400">
        <v>0</v>
      </c>
      <c r="E34" s="401">
        <v>0</v>
      </c>
      <c r="F34" s="400">
        <v>0</v>
      </c>
      <c r="G34" s="401">
        <v>0</v>
      </c>
      <c r="H34" s="400">
        <v>0</v>
      </c>
      <c r="I34" s="401">
        <v>0</v>
      </c>
      <c r="J34" s="400">
        <v>0</v>
      </c>
      <c r="K34" s="401">
        <v>0</v>
      </c>
      <c r="L34" s="400">
        <v>0</v>
      </c>
      <c r="M34" s="401">
        <v>0</v>
      </c>
      <c r="N34" s="400">
        <v>0</v>
      </c>
      <c r="O34" s="401">
        <v>0</v>
      </c>
      <c r="P34" s="400">
        <v>0</v>
      </c>
      <c r="Q34" s="401">
        <v>0</v>
      </c>
      <c r="R34" s="400">
        <v>0</v>
      </c>
      <c r="S34" s="401">
        <v>0</v>
      </c>
    </row>
    <row r="35" spans="1:19" ht="12.75" customHeight="1">
      <c r="A35" s="23" t="s">
        <v>589</v>
      </c>
    </row>
    <row r="36" spans="1:19" ht="12.75" customHeight="1"/>
    <row r="37" spans="1:19" ht="12.75" customHeight="1">
      <c r="A37" s="637" t="s">
        <v>87</v>
      </c>
    </row>
    <row r="38" spans="1:19" ht="12.75" customHeight="1">
      <c r="S38" s="25" t="s">
        <v>867</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101"/>
  <sheetViews>
    <sheetView showGridLines="0" zoomScaleNormal="100" workbookViewId="0"/>
  </sheetViews>
  <sheetFormatPr defaultColWidth="8.85546875" defaultRowHeight="15"/>
  <cols>
    <col min="1" max="1" width="23.85546875" style="272" customWidth="1"/>
    <col min="2" max="2" width="15.140625" style="272" bestFit="1" customWidth="1"/>
    <col min="3" max="3" width="11.85546875" style="272" customWidth="1"/>
    <col min="4" max="4" width="12.5703125" style="272" bestFit="1" customWidth="1"/>
    <col min="5" max="5" width="12.42578125" style="272" customWidth="1"/>
    <col min="6" max="6" width="8.5703125" style="272" customWidth="1"/>
    <col min="7" max="7" width="12.140625" style="272" customWidth="1"/>
    <col min="8" max="8" width="6" style="272" customWidth="1"/>
    <col min="9" max="9" width="8" style="272" customWidth="1"/>
    <col min="10" max="10" width="8.140625" style="272" bestFit="1" customWidth="1"/>
    <col min="11" max="11" width="9" style="272" customWidth="1"/>
    <col min="12" max="12" width="8.85546875" style="272" customWidth="1"/>
    <col min="13" max="16384" width="8.85546875" style="272"/>
  </cols>
  <sheetData>
    <row r="1" spans="1:12" ht="12.75" customHeight="1">
      <c r="A1" s="139" t="s">
        <v>1406</v>
      </c>
      <c r="G1" s="140" t="str">
        <f>Naslovnica!A20</f>
        <v>Veljača 2021.</v>
      </c>
      <c r="L1" s="140"/>
    </row>
    <row r="2" spans="1:12" ht="12.75" customHeight="1">
      <c r="A2" s="550" t="s">
        <v>1407</v>
      </c>
      <c r="G2" s="552" t="str">
        <f>Naslovnica!A24</f>
        <v>February 2021</v>
      </c>
      <c r="L2" s="552"/>
    </row>
    <row r="3" spans="1:12" ht="12.75" customHeight="1"/>
    <row r="4" spans="1:12" s="64" customFormat="1">
      <c r="A4" s="1126" t="s">
        <v>1460</v>
      </c>
      <c r="B4" s="1127" t="s">
        <v>1462</v>
      </c>
      <c r="C4" s="1127"/>
      <c r="D4" s="1127"/>
      <c r="E4" s="1127"/>
      <c r="F4" s="1127"/>
      <c r="G4" s="1127"/>
      <c r="H4" s="960"/>
    </row>
    <row r="5" spans="1:12" s="64" customFormat="1" ht="22.15" customHeight="1">
      <c r="A5" s="1126"/>
      <c r="B5" s="1128" t="str">
        <f>G1</f>
        <v>Veljača 2021.</v>
      </c>
      <c r="C5" s="1128"/>
      <c r="D5" s="1129" t="s">
        <v>17</v>
      </c>
      <c r="E5" s="1129"/>
      <c r="F5" s="1126" t="s">
        <v>251</v>
      </c>
      <c r="G5" s="1126"/>
    </row>
    <row r="6" spans="1:12" s="64" customFormat="1">
      <c r="A6" s="1126"/>
      <c r="B6" s="1130" t="str">
        <f>Naslovnica!A24</f>
        <v>February 2021</v>
      </c>
      <c r="C6" s="1131"/>
      <c r="D6" s="1124" t="s">
        <v>45</v>
      </c>
      <c r="E6" s="1124"/>
      <c r="F6" s="1124" t="s">
        <v>51</v>
      </c>
      <c r="G6" s="1124"/>
    </row>
    <row r="7" spans="1:12" s="64" customFormat="1">
      <c r="A7" s="1126"/>
      <c r="B7" s="979" t="s">
        <v>27</v>
      </c>
      <c r="C7" s="979" t="s">
        <v>28</v>
      </c>
      <c r="D7" s="699" t="s">
        <v>1458</v>
      </c>
      <c r="E7" s="699" t="s">
        <v>154</v>
      </c>
      <c r="F7" s="699" t="s">
        <v>1458</v>
      </c>
      <c r="G7" s="699" t="s">
        <v>154</v>
      </c>
    </row>
    <row r="8" spans="1:12" s="64" customFormat="1">
      <c r="A8" s="1126"/>
      <c r="B8" s="980" t="s">
        <v>29</v>
      </c>
      <c r="C8" s="980" t="s">
        <v>30</v>
      </c>
      <c r="D8" s="740" t="s">
        <v>1459</v>
      </c>
      <c r="E8" s="740" t="s">
        <v>155</v>
      </c>
      <c r="F8" s="740" t="s">
        <v>1459</v>
      </c>
      <c r="G8" s="740" t="s">
        <v>155</v>
      </c>
    </row>
    <row r="9" spans="1:12" s="64" customFormat="1">
      <c r="A9" s="1024" t="s">
        <v>930</v>
      </c>
      <c r="B9" s="1025">
        <v>550</v>
      </c>
      <c r="C9" s="1026">
        <v>1.2287482406559282E-2</v>
      </c>
      <c r="D9" s="1025">
        <v>3</v>
      </c>
      <c r="E9" s="1026">
        <v>5.4844606946984342E-3</v>
      </c>
      <c r="F9" s="1025">
        <v>2</v>
      </c>
      <c r="G9" s="1026">
        <v>3.6496350364962904E-3</v>
      </c>
    </row>
    <row r="10" spans="1:12" s="64" customFormat="1">
      <c r="A10" s="1024" t="s">
        <v>913</v>
      </c>
      <c r="B10" s="1025">
        <v>1446</v>
      </c>
      <c r="C10" s="1026">
        <v>3.2304908290699492E-2</v>
      </c>
      <c r="D10" s="1025">
        <v>-1</v>
      </c>
      <c r="E10" s="1026">
        <v>-6.9108500345538282E-4</v>
      </c>
      <c r="F10" s="1025">
        <v>-1</v>
      </c>
      <c r="G10" s="1026">
        <v>-6.9108500345538282E-4</v>
      </c>
    </row>
    <row r="11" spans="1:12" s="64" customFormat="1">
      <c r="A11" s="1024" t="s">
        <v>202</v>
      </c>
      <c r="B11" s="1025">
        <v>303</v>
      </c>
      <c r="C11" s="1026">
        <v>6.7692857621590224E-3</v>
      </c>
      <c r="D11" s="1025">
        <v>-1</v>
      </c>
      <c r="E11" s="1026">
        <v>-3.2894736842105088E-3</v>
      </c>
      <c r="F11" s="1025">
        <v>-5</v>
      </c>
      <c r="G11" s="1026">
        <v>-1.6233766233766267E-2</v>
      </c>
    </row>
    <row r="12" spans="1:12" s="64" customFormat="1">
      <c r="A12" s="1024" t="s">
        <v>932</v>
      </c>
      <c r="B12" s="1025">
        <v>850</v>
      </c>
      <c r="C12" s="1026">
        <v>1.89897455374098E-2</v>
      </c>
      <c r="D12" s="1025">
        <v>-1</v>
      </c>
      <c r="E12" s="1026">
        <v>-1.1750881316098249E-3</v>
      </c>
      <c r="F12" s="1025">
        <v>-8</v>
      </c>
      <c r="G12" s="1026">
        <v>-9.3240093240093413E-3</v>
      </c>
    </row>
    <row r="13" spans="1:12" s="64" customFormat="1">
      <c r="A13" s="1024" t="s">
        <v>203</v>
      </c>
      <c r="B13" s="1025">
        <v>361</v>
      </c>
      <c r="C13" s="1026">
        <v>8.0650566341234561E-3</v>
      </c>
      <c r="D13" s="1025">
        <v>0</v>
      </c>
      <c r="E13" s="1026">
        <v>0</v>
      </c>
      <c r="F13" s="1025">
        <v>-1</v>
      </c>
      <c r="G13" s="1026">
        <v>-2.7624309392265678E-3</v>
      </c>
    </row>
    <row r="14" spans="1:12" s="64" customFormat="1">
      <c r="A14" s="1024" t="s">
        <v>204</v>
      </c>
      <c r="B14" s="1025">
        <v>3675</v>
      </c>
      <c r="C14" s="1026">
        <v>8.2102723352918835E-2</v>
      </c>
      <c r="D14" s="1025">
        <v>-6</v>
      </c>
      <c r="E14" s="1026">
        <v>-1.6299918500407573E-3</v>
      </c>
      <c r="F14" s="1025">
        <v>-13</v>
      </c>
      <c r="G14" s="1026">
        <v>-3.5249457700651243E-3</v>
      </c>
    </row>
    <row r="15" spans="1:12" s="64" customFormat="1">
      <c r="A15" s="1024" t="s">
        <v>205</v>
      </c>
      <c r="B15" s="1025">
        <v>1813</v>
      </c>
      <c r="C15" s="1026">
        <v>4.0504010187439959E-2</v>
      </c>
      <c r="D15" s="1025">
        <v>23</v>
      </c>
      <c r="E15" s="1026">
        <v>1.2849162011173254E-2</v>
      </c>
      <c r="F15" s="1025">
        <v>24</v>
      </c>
      <c r="G15" s="1026">
        <v>1.3415315818893214E-2</v>
      </c>
    </row>
    <row r="16" spans="1:12" s="64" customFormat="1" ht="24">
      <c r="A16" s="1027" t="s">
        <v>206</v>
      </c>
      <c r="B16" s="1025">
        <v>4373</v>
      </c>
      <c r="C16" s="1026">
        <v>9.7696655570697705E-2</v>
      </c>
      <c r="D16" s="1025">
        <v>-5</v>
      </c>
      <c r="E16" s="1026">
        <v>-1.1420740063956547E-3</v>
      </c>
      <c r="F16" s="1025">
        <v>-33</v>
      </c>
      <c r="G16" s="1026">
        <v>-7.489786654562014E-3</v>
      </c>
    </row>
    <row r="17" spans="1:12" s="64" customFormat="1">
      <c r="A17" s="1024" t="s">
        <v>207</v>
      </c>
      <c r="B17" s="1025">
        <v>3674</v>
      </c>
      <c r="C17" s="1026">
        <v>8.2080382475816005E-2</v>
      </c>
      <c r="D17" s="1025">
        <v>-1</v>
      </c>
      <c r="E17" s="1026">
        <v>-2.7210884353745524E-4</v>
      </c>
      <c r="F17" s="1025">
        <v>-10</v>
      </c>
      <c r="G17" s="1026">
        <v>-2.7144408251900121E-3</v>
      </c>
    </row>
    <row r="18" spans="1:12" s="64" customFormat="1">
      <c r="A18" s="1024" t="s">
        <v>208</v>
      </c>
      <c r="B18" s="1025">
        <v>4069</v>
      </c>
      <c r="C18" s="1026">
        <v>9.0905028931435844E-2</v>
      </c>
      <c r="D18" s="1025">
        <v>5</v>
      </c>
      <c r="E18" s="1026">
        <v>1.2303149606298636E-3</v>
      </c>
      <c r="F18" s="1025">
        <v>-2</v>
      </c>
      <c r="G18" s="1026">
        <v>-4.9127978383689541E-4</v>
      </c>
    </row>
    <row r="19" spans="1:12" s="64" customFormat="1">
      <c r="A19" s="1024" t="s">
        <v>682</v>
      </c>
      <c r="B19" s="1025">
        <v>2957</v>
      </c>
      <c r="C19" s="1026">
        <v>6.6061973593083259E-2</v>
      </c>
      <c r="D19" s="1025">
        <v>0</v>
      </c>
      <c r="E19" s="1026">
        <v>0</v>
      </c>
      <c r="F19" s="1025">
        <v>6</v>
      </c>
      <c r="G19" s="1026">
        <v>2.0332090816672643E-3</v>
      </c>
    </row>
    <row r="20" spans="1:12" s="64" customFormat="1">
      <c r="A20" s="1024" t="s">
        <v>209</v>
      </c>
      <c r="B20" s="1025">
        <v>808</v>
      </c>
      <c r="C20" s="1026">
        <v>1.8051428699090728E-2</v>
      </c>
      <c r="D20" s="1025">
        <v>2</v>
      </c>
      <c r="E20" s="1026">
        <v>2.4813895781636841E-3</v>
      </c>
      <c r="F20" s="1025">
        <v>-6</v>
      </c>
      <c r="G20" s="1026">
        <v>-7.3710073710073765E-3</v>
      </c>
    </row>
    <row r="21" spans="1:12" s="64" customFormat="1">
      <c r="A21" s="1024" t="s">
        <v>210</v>
      </c>
      <c r="B21" s="1025">
        <v>3632</v>
      </c>
      <c r="C21" s="1026">
        <v>8.114206563749693E-2</v>
      </c>
      <c r="D21" s="1025">
        <v>-6</v>
      </c>
      <c r="E21" s="1026">
        <v>-1.6492578339747377E-3</v>
      </c>
      <c r="F21" s="1025">
        <v>-24</v>
      </c>
      <c r="G21" s="1026">
        <v>-6.5645514223194867E-3</v>
      </c>
    </row>
    <row r="22" spans="1:12" s="64" customFormat="1">
      <c r="A22" s="1024" t="s">
        <v>215</v>
      </c>
      <c r="B22" s="1025">
        <v>89</v>
      </c>
      <c r="C22" s="1026">
        <v>1.9883380621523203E-3</v>
      </c>
      <c r="D22" s="1025">
        <v>0</v>
      </c>
      <c r="E22" s="1026">
        <v>0</v>
      </c>
      <c r="F22" s="1025">
        <v>0</v>
      </c>
      <c r="G22" s="1026">
        <v>0</v>
      </c>
    </row>
    <row r="23" spans="1:12" s="64" customFormat="1">
      <c r="A23" s="1024" t="s">
        <v>250</v>
      </c>
      <c r="B23" s="1025">
        <v>210</v>
      </c>
      <c r="C23" s="1026">
        <v>4.6915841915953624E-3</v>
      </c>
      <c r="D23" s="1025">
        <v>1</v>
      </c>
      <c r="E23" s="1026">
        <v>4.7846889952152249E-3</v>
      </c>
      <c r="F23" s="1025">
        <v>0</v>
      </c>
      <c r="G23" s="1026">
        <v>0</v>
      </c>
    </row>
    <row r="24" spans="1:12" s="64" customFormat="1">
      <c r="A24" s="1024" t="s">
        <v>249</v>
      </c>
      <c r="B24" s="1025">
        <v>10005</v>
      </c>
      <c r="C24" s="1026">
        <v>0.22352047541386474</v>
      </c>
      <c r="D24" s="1025">
        <v>-37</v>
      </c>
      <c r="E24" s="1026">
        <v>-3.6845249950209213E-3</v>
      </c>
      <c r="F24" s="1025">
        <v>-401</v>
      </c>
      <c r="G24" s="1026">
        <v>-3.8535460311358793E-2</v>
      </c>
    </row>
    <row r="25" spans="1:12" s="64" customFormat="1">
      <c r="A25" s="1027" t="s">
        <v>211</v>
      </c>
      <c r="B25" s="1025">
        <v>1736</v>
      </c>
      <c r="C25" s="1026">
        <v>3.8783762650521657E-2</v>
      </c>
      <c r="D25" s="1025">
        <v>4</v>
      </c>
      <c r="E25" s="1026">
        <v>2.3094688221709792E-3</v>
      </c>
      <c r="F25" s="1025">
        <v>4</v>
      </c>
      <c r="G25" s="1026">
        <v>2.3094688221709792E-3</v>
      </c>
    </row>
    <row r="26" spans="1:12" s="64" customFormat="1" ht="24">
      <c r="A26" s="1027" t="s">
        <v>936</v>
      </c>
      <c r="B26" s="1025">
        <v>760</v>
      </c>
      <c r="C26" s="1026">
        <v>1.6979066598154645E-2</v>
      </c>
      <c r="D26" s="1025">
        <v>2</v>
      </c>
      <c r="E26" s="1026">
        <v>2.6385224274405594E-3</v>
      </c>
      <c r="F26" s="1025">
        <v>2</v>
      </c>
      <c r="G26" s="1026">
        <v>2.6385224274405594E-3</v>
      </c>
    </row>
    <row r="27" spans="1:12" s="64" customFormat="1">
      <c r="A27" s="1024" t="s">
        <v>213</v>
      </c>
      <c r="B27" s="1025">
        <v>2600</v>
      </c>
      <c r="C27" s="1026">
        <v>5.8086280467371146E-2</v>
      </c>
      <c r="D27" s="1025">
        <v>1</v>
      </c>
      <c r="E27" s="1026">
        <v>3.8476337052717469E-4</v>
      </c>
      <c r="F27" s="1025">
        <v>-2</v>
      </c>
      <c r="G27" s="1026">
        <v>-7.6863950807071202E-4</v>
      </c>
    </row>
    <row r="28" spans="1:12" s="64" customFormat="1">
      <c r="A28" s="1024" t="s">
        <v>214</v>
      </c>
      <c r="B28" s="1025">
        <v>850</v>
      </c>
      <c r="C28" s="1026">
        <v>1.89897455374098E-2</v>
      </c>
      <c r="D28" s="1025">
        <v>1</v>
      </c>
      <c r="E28" s="1026">
        <v>1.1778563015312216E-3</v>
      </c>
      <c r="F28" s="1025">
        <v>1</v>
      </c>
      <c r="G28" s="1026">
        <v>1.1778563015312216E-3</v>
      </c>
    </row>
    <row r="29" spans="1:12" s="64" customFormat="1" ht="18" customHeight="1">
      <c r="A29" s="1028" t="s">
        <v>1405</v>
      </c>
      <c r="B29" s="1029">
        <v>44761</v>
      </c>
      <c r="C29" s="1030">
        <v>1</v>
      </c>
      <c r="D29" s="1029">
        <v>-16</v>
      </c>
      <c r="E29" s="1030">
        <v>-3.5732630591600589E-4</v>
      </c>
      <c r="F29" s="1029">
        <v>-467</v>
      </c>
      <c r="G29" s="1030">
        <v>-1.0325462103121907E-2</v>
      </c>
    </row>
    <row r="30" spans="1:12">
      <c r="A30" s="29" t="s">
        <v>586</v>
      </c>
      <c r="I30" s="976"/>
      <c r="J30" s="976"/>
      <c r="K30" s="976"/>
      <c r="L30" s="977"/>
    </row>
    <row r="31" spans="1:12">
      <c r="A31" s="33" t="s">
        <v>1014</v>
      </c>
      <c r="B31" s="852"/>
      <c r="C31" s="959"/>
      <c r="D31" s="776"/>
      <c r="E31" s="851"/>
      <c r="F31" s="851"/>
      <c r="G31" s="851"/>
      <c r="I31" s="976"/>
      <c r="J31" s="976"/>
      <c r="K31" s="976"/>
      <c r="L31" s="977"/>
    </row>
    <row r="32" spans="1:12" ht="12.75" customHeight="1"/>
    <row r="33" spans="1:8">
      <c r="A33" s="139" t="s">
        <v>940</v>
      </c>
      <c r="H33" s="955"/>
    </row>
    <row r="34" spans="1:8">
      <c r="A34" s="550" t="s">
        <v>941</v>
      </c>
      <c r="H34" s="956"/>
    </row>
    <row r="35" spans="1:8">
      <c r="D35" s="781"/>
      <c r="E35" s="781" t="s">
        <v>43</v>
      </c>
      <c r="G35" s="737" t="s">
        <v>1481</v>
      </c>
      <c r="H35" s="322"/>
    </row>
    <row r="36" spans="1:8" ht="12.75" customHeight="1">
      <c r="D36" s="782"/>
      <c r="E36" s="782" t="s">
        <v>44</v>
      </c>
      <c r="F36" s="541"/>
      <c r="G36" s="552" t="s">
        <v>1482</v>
      </c>
      <c r="H36" s="323"/>
    </row>
    <row r="37" spans="1:8" ht="12.75" customHeight="1">
      <c r="D37" s="782"/>
      <c r="E37" s="782"/>
      <c r="F37" s="541"/>
      <c r="G37" s="552"/>
      <c r="H37" s="323"/>
    </row>
    <row r="38" spans="1:8" ht="23.45" customHeight="1">
      <c r="A38" s="746"/>
      <c r="B38" s="747"/>
      <c r="C38" s="747" t="s">
        <v>1367</v>
      </c>
      <c r="D38" s="747"/>
      <c r="E38" s="1097" t="s">
        <v>578</v>
      </c>
      <c r="F38" s="1097"/>
      <c r="G38" s="1097"/>
      <c r="H38" s="323"/>
    </row>
    <row r="39" spans="1:8" ht="24">
      <c r="A39" s="746"/>
      <c r="B39" s="748"/>
      <c r="C39" s="749" t="s">
        <v>1368</v>
      </c>
      <c r="D39" s="748"/>
      <c r="E39" s="1103" t="s">
        <v>579</v>
      </c>
      <c r="F39" s="1103"/>
      <c r="G39" s="750" t="s">
        <v>580</v>
      </c>
      <c r="H39" s="323"/>
    </row>
    <row r="40" spans="1:8" ht="24">
      <c r="A40" s="1009" t="s">
        <v>1463</v>
      </c>
      <c r="B40" s="1018" t="s">
        <v>1464</v>
      </c>
      <c r="C40" s="1018" t="s">
        <v>1465</v>
      </c>
      <c r="D40" s="1018" t="s">
        <v>1466</v>
      </c>
      <c r="E40" s="1018" t="s">
        <v>1464</v>
      </c>
      <c r="F40" s="1018" t="s">
        <v>1465</v>
      </c>
      <c r="G40" s="1018" t="s">
        <v>1466</v>
      </c>
      <c r="H40" s="323"/>
    </row>
    <row r="41" spans="1:8" ht="12.75" customHeight="1">
      <c r="A41" s="78" t="s">
        <v>6</v>
      </c>
      <c r="B41" s="388">
        <v>5</v>
      </c>
      <c r="C41" s="388">
        <v>7</v>
      </c>
      <c r="D41" s="388">
        <v>12</v>
      </c>
      <c r="E41" s="388">
        <v>-1</v>
      </c>
      <c r="F41" s="388">
        <v>0</v>
      </c>
      <c r="G41" s="389">
        <v>-7.6923076923076872E-2</v>
      </c>
      <c r="H41" s="323"/>
    </row>
    <row r="42" spans="1:8" ht="12.75" customHeight="1">
      <c r="A42" s="78" t="s">
        <v>7</v>
      </c>
      <c r="B42" s="388">
        <v>428</v>
      </c>
      <c r="C42" s="388">
        <v>156</v>
      </c>
      <c r="D42" s="388">
        <v>584</v>
      </c>
      <c r="E42" s="388">
        <v>9</v>
      </c>
      <c r="F42" s="388">
        <v>8</v>
      </c>
      <c r="G42" s="389">
        <v>2.9982363315696592E-2</v>
      </c>
      <c r="H42" s="323"/>
    </row>
    <row r="43" spans="1:8" ht="12.75" customHeight="1">
      <c r="A43" s="78" t="s">
        <v>8</v>
      </c>
      <c r="B43" s="388">
        <v>1134</v>
      </c>
      <c r="C43" s="388">
        <v>849</v>
      </c>
      <c r="D43" s="388">
        <v>1983</v>
      </c>
      <c r="E43" s="388">
        <v>38</v>
      </c>
      <c r="F43" s="388">
        <v>32</v>
      </c>
      <c r="G43" s="389">
        <v>3.6591740721380051E-2</v>
      </c>
      <c r="H43" s="323"/>
    </row>
    <row r="44" spans="1:8" ht="12.75" customHeight="1">
      <c r="A44" s="78" t="s">
        <v>9</v>
      </c>
      <c r="B44" s="388">
        <v>2092</v>
      </c>
      <c r="C44" s="388">
        <v>2017</v>
      </c>
      <c r="D44" s="388">
        <v>4109</v>
      </c>
      <c r="E44" s="388">
        <v>-17</v>
      </c>
      <c r="F44" s="388">
        <v>18</v>
      </c>
      <c r="G44" s="389">
        <v>2.4342745861738457E-4</v>
      </c>
      <c r="H44" s="323"/>
    </row>
    <row r="45" spans="1:8" ht="12.75" customHeight="1">
      <c r="A45" s="78" t="s">
        <v>10</v>
      </c>
      <c r="B45" s="388">
        <v>3198</v>
      </c>
      <c r="C45" s="388">
        <v>3207</v>
      </c>
      <c r="D45" s="388">
        <v>6405</v>
      </c>
      <c r="E45" s="388">
        <v>18</v>
      </c>
      <c r="F45" s="388">
        <v>-17</v>
      </c>
      <c r="G45" s="389">
        <v>1.5615240474708969E-4</v>
      </c>
      <c r="H45" s="323"/>
    </row>
    <row r="46" spans="1:8" ht="12.75" customHeight="1">
      <c r="A46" s="78" t="s">
        <v>11</v>
      </c>
      <c r="B46" s="388">
        <v>3876</v>
      </c>
      <c r="C46" s="388">
        <v>3796</v>
      </c>
      <c r="D46" s="388">
        <v>7672</v>
      </c>
      <c r="E46" s="388">
        <v>15</v>
      </c>
      <c r="F46" s="388">
        <v>-11</v>
      </c>
      <c r="G46" s="389">
        <v>5.2164840897228615E-4</v>
      </c>
      <c r="H46" s="323"/>
    </row>
    <row r="47" spans="1:8" ht="12.75" customHeight="1">
      <c r="A47" s="78" t="s">
        <v>12</v>
      </c>
      <c r="B47" s="388">
        <v>4130</v>
      </c>
      <c r="C47" s="388">
        <v>4303</v>
      </c>
      <c r="D47" s="388">
        <v>8433</v>
      </c>
      <c r="E47" s="388">
        <v>43</v>
      </c>
      <c r="F47" s="388">
        <v>61</v>
      </c>
      <c r="G47" s="389">
        <v>1.2486492976347741E-2</v>
      </c>
      <c r="H47" s="323"/>
    </row>
    <row r="48" spans="1:8">
      <c r="A48" s="78" t="s">
        <v>39</v>
      </c>
      <c r="B48" s="388">
        <v>5987</v>
      </c>
      <c r="C48" s="388">
        <v>5949</v>
      </c>
      <c r="D48" s="388">
        <v>11936</v>
      </c>
      <c r="E48" s="388">
        <v>5</v>
      </c>
      <c r="F48" s="388">
        <v>-79</v>
      </c>
      <c r="G48" s="389">
        <v>-6.161532056619512E-3</v>
      </c>
      <c r="H48" s="325"/>
    </row>
    <row r="49" spans="1:8" ht="12.75" customHeight="1">
      <c r="A49" s="78" t="s">
        <v>40</v>
      </c>
      <c r="B49" s="388">
        <v>2341</v>
      </c>
      <c r="C49" s="388">
        <v>1499</v>
      </c>
      <c r="D49" s="388">
        <v>3840</v>
      </c>
      <c r="E49" s="388">
        <v>-9</v>
      </c>
      <c r="F49" s="388">
        <v>35</v>
      </c>
      <c r="G49" s="389">
        <v>6.8169900367067715E-3</v>
      </c>
    </row>
    <row r="50" spans="1:8" ht="12.75" customHeight="1">
      <c r="A50" s="78" t="s">
        <v>41</v>
      </c>
      <c r="B50" s="388">
        <v>194</v>
      </c>
      <c r="C50" s="388">
        <v>60</v>
      </c>
      <c r="D50" s="388">
        <v>254</v>
      </c>
      <c r="E50" s="388">
        <v>11</v>
      </c>
      <c r="F50" s="388">
        <v>-1</v>
      </c>
      <c r="G50" s="389">
        <v>4.0983606557376984E-2</v>
      </c>
    </row>
    <row r="51" spans="1:8" ht="12.75" customHeight="1">
      <c r="A51" s="78" t="s">
        <v>42</v>
      </c>
      <c r="B51" s="388">
        <v>0</v>
      </c>
      <c r="C51" s="388">
        <v>0</v>
      </c>
      <c r="D51" s="388">
        <v>0</v>
      </c>
      <c r="E51" s="388">
        <v>0</v>
      </c>
      <c r="F51" s="388">
        <v>-3</v>
      </c>
      <c r="G51" s="389">
        <v>0</v>
      </c>
    </row>
    <row r="52" spans="1:8" ht="24">
      <c r="A52" s="984" t="s">
        <v>585</v>
      </c>
      <c r="B52" s="985">
        <v>23385</v>
      </c>
      <c r="C52" s="985">
        <v>21843</v>
      </c>
      <c r="D52" s="985">
        <v>45228</v>
      </c>
      <c r="E52" s="985">
        <v>112</v>
      </c>
      <c r="F52" s="985">
        <v>43</v>
      </c>
      <c r="G52" s="986">
        <v>3.4388658398598615E-3</v>
      </c>
      <c r="H52" s="184"/>
    </row>
    <row r="53" spans="1:8" ht="12.75" customHeight="1">
      <c r="A53" s="33" t="s">
        <v>1014</v>
      </c>
      <c r="H53" s="184"/>
    </row>
    <row r="54" spans="1:8" ht="12.75" customHeight="1">
      <c r="B54" s="184"/>
      <c r="C54" s="184"/>
      <c r="D54" s="184"/>
      <c r="E54" s="184"/>
      <c r="F54" s="184"/>
      <c r="G54" s="184"/>
      <c r="H54" s="184"/>
    </row>
    <row r="55" spans="1:8">
      <c r="A55" s="638" t="s">
        <v>87</v>
      </c>
    </row>
    <row r="56" spans="1:8">
      <c r="G56" s="842" t="s">
        <v>868</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4"/>
      <c r="J65" s="204"/>
      <c r="K65" s="204"/>
      <c r="L65" s="204"/>
    </row>
    <row r="66" spans="9:12" ht="12.75" customHeight="1">
      <c r="I66" s="204"/>
      <c r="J66" s="204"/>
      <c r="K66" s="204"/>
      <c r="L66" s="204"/>
    </row>
    <row r="67" spans="9:12" ht="12.75" customHeight="1">
      <c r="I67" s="204"/>
      <c r="J67" s="204"/>
      <c r="K67" s="204"/>
      <c r="L67" s="204"/>
    </row>
    <row r="68" spans="9:12" ht="12.75" customHeight="1">
      <c r="I68" s="1125"/>
      <c r="J68" s="1125"/>
      <c r="K68" s="204"/>
      <c r="L68" s="204"/>
    </row>
    <row r="69" spans="9:12" ht="12.75" customHeight="1">
      <c r="I69" s="341"/>
      <c r="J69" s="1122"/>
      <c r="K69" s="204"/>
      <c r="L69" s="204"/>
    </row>
    <row r="70" spans="9:12" ht="12.75" customHeight="1">
      <c r="I70" s="343"/>
      <c r="J70" s="1123"/>
      <c r="K70" s="204"/>
      <c r="L70" s="204"/>
    </row>
    <row r="71" spans="9:12" ht="12.75" customHeight="1">
      <c r="I71" s="345"/>
      <c r="J71" s="346"/>
      <c r="K71" s="204"/>
      <c r="L71" s="204"/>
    </row>
    <row r="72" spans="9:12" ht="12.75" customHeight="1">
      <c r="I72" s="345"/>
      <c r="J72" s="346"/>
      <c r="K72" s="204"/>
      <c r="L72" s="204"/>
    </row>
    <row r="73" spans="9:12" ht="12.75" customHeight="1">
      <c r="I73" s="345"/>
      <c r="J73" s="346"/>
      <c r="K73" s="204"/>
      <c r="L73" s="204"/>
    </row>
    <row r="74" spans="9:12" ht="12.75" customHeight="1">
      <c r="I74" s="345"/>
      <c r="J74" s="346"/>
      <c r="K74" s="204"/>
      <c r="L74" s="204"/>
    </row>
    <row r="75" spans="9:12" ht="12.75" customHeight="1">
      <c r="I75" s="345"/>
      <c r="J75" s="346"/>
      <c r="K75" s="204"/>
      <c r="L75" s="204"/>
    </row>
    <row r="76" spans="9:12" ht="12.75" customHeight="1">
      <c r="I76" s="204"/>
      <c r="J76" s="204"/>
      <c r="K76" s="204"/>
      <c r="L76" s="204"/>
    </row>
    <row r="77" spans="9:12" ht="12.75" customHeight="1">
      <c r="I77" s="204"/>
      <c r="J77" s="204"/>
      <c r="K77" s="204"/>
      <c r="L77" s="204"/>
    </row>
    <row r="78" spans="9:12" ht="12.75" customHeight="1">
      <c r="I78" s="204"/>
      <c r="J78" s="204"/>
      <c r="K78" s="204"/>
      <c r="L78" s="204"/>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587</v>
      </c>
    </row>
    <row r="95" spans="1:4" ht="12.75" customHeight="1"/>
    <row r="96" spans="1:4" ht="12.75" customHeight="1"/>
    <row r="97" ht="12.75" customHeight="1"/>
    <row r="98" ht="12.75" customHeight="1"/>
    <row r="99" ht="12.75" customHeight="1"/>
    <row r="100" ht="12.75" customHeight="1"/>
    <row r="101" ht="12.75" customHeight="1"/>
  </sheetData>
  <mergeCells count="12">
    <mergeCell ref="A4:A8"/>
    <mergeCell ref="B4:G4"/>
    <mergeCell ref="B5:C5"/>
    <mergeCell ref="D5:E5"/>
    <mergeCell ref="F5:G5"/>
    <mergeCell ref="B6:C6"/>
    <mergeCell ref="J69:J70"/>
    <mergeCell ref="D6:E6"/>
    <mergeCell ref="F6:G6"/>
    <mergeCell ref="E38:G38"/>
    <mergeCell ref="E39:F39"/>
    <mergeCell ref="I68:J68"/>
  </mergeCells>
  <hyperlinks>
    <hyperlink ref="A55" location="'2 Sadržaj'!A1" display="Sadržaj / Contents"/>
  </hyperlinks>
  <pageMargins left="0.7" right="0.7" top="0.75" bottom="0.75" header="0.3" footer="0.3"/>
  <pageSetup paperSize="9" scale="5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108"/>
  <sheetViews>
    <sheetView showGridLines="0" zoomScaleNormal="100" workbookViewId="0"/>
  </sheetViews>
  <sheetFormatPr defaultColWidth="8.85546875" defaultRowHeight="15"/>
  <cols>
    <col min="1" max="1" width="28" style="272" customWidth="1"/>
    <col min="2" max="2" width="11.7109375" style="272" customWidth="1"/>
    <col min="3" max="3" width="10.85546875" style="272" customWidth="1"/>
    <col min="4" max="4" width="11.28515625" style="272" customWidth="1"/>
    <col min="5" max="5" width="11.140625" style="272" customWidth="1"/>
    <col min="6" max="6" width="11.28515625" style="272" customWidth="1"/>
    <col min="7" max="8" width="11.140625" style="272" customWidth="1"/>
    <col min="9" max="9" width="11.28515625" style="272" customWidth="1"/>
    <col min="10" max="11" width="10.140625" style="272" customWidth="1"/>
    <col min="12" max="12" width="11" style="272" customWidth="1"/>
    <col min="13" max="16384" width="8.85546875" style="272"/>
  </cols>
  <sheetData>
    <row r="1" spans="1:12">
      <c r="A1" s="153" t="s">
        <v>1408</v>
      </c>
      <c r="I1" s="140" t="str">
        <f>Naslovnica!A20</f>
        <v>Veljača 2021.</v>
      </c>
      <c r="L1" s="140"/>
    </row>
    <row r="2" spans="1:12">
      <c r="A2" s="577" t="s">
        <v>1409</v>
      </c>
      <c r="I2" s="552" t="str">
        <f>Naslovnica!A24</f>
        <v>February 2021</v>
      </c>
      <c r="L2" s="552"/>
    </row>
    <row r="3" spans="1:12" ht="10.15" customHeight="1">
      <c r="A3" s="577"/>
      <c r="I3" s="552"/>
      <c r="L3" s="552"/>
    </row>
    <row r="4" spans="1:12" ht="12.75" customHeight="1">
      <c r="I4" s="14" t="s">
        <v>594</v>
      </c>
    </row>
    <row r="5" spans="1:12" ht="19.899999999999999" customHeight="1">
      <c r="A5" s="1106" t="s">
        <v>1467</v>
      </c>
      <c r="B5" s="1110" t="s">
        <v>1446</v>
      </c>
      <c r="C5" s="1110"/>
      <c r="D5" s="1110"/>
      <c r="E5" s="1110"/>
      <c r="F5" s="1108" t="s">
        <v>1448</v>
      </c>
      <c r="G5" s="1105" t="s">
        <v>1445</v>
      </c>
      <c r="H5" s="1106" t="s">
        <v>1447</v>
      </c>
      <c r="I5" s="1106" t="s">
        <v>1469</v>
      </c>
    </row>
    <row r="6" spans="1:12" s="64" customFormat="1" ht="69" customHeight="1">
      <c r="A6" s="1106"/>
      <c r="B6" s="1010" t="s">
        <v>1441</v>
      </c>
      <c r="C6" s="1010" t="s">
        <v>1442</v>
      </c>
      <c r="D6" s="1010" t="s">
        <v>1443</v>
      </c>
      <c r="E6" s="1010" t="s">
        <v>1444</v>
      </c>
      <c r="F6" s="1108"/>
      <c r="G6" s="1105"/>
      <c r="H6" s="1106"/>
      <c r="I6" s="1106"/>
      <c r="J6" s="960"/>
    </row>
    <row r="7" spans="1:12" s="64" customFormat="1">
      <c r="A7" s="995" t="s">
        <v>930</v>
      </c>
      <c r="B7" s="1031">
        <v>157.1</v>
      </c>
      <c r="C7" s="1031">
        <v>9.5331399999999995</v>
      </c>
      <c r="D7" s="1031">
        <v>0</v>
      </c>
      <c r="E7" s="1031">
        <v>0</v>
      </c>
      <c r="F7" s="1032">
        <v>166.63314</v>
      </c>
      <c r="G7" s="1033">
        <v>9.799963957468627E-4</v>
      </c>
      <c r="H7" s="1032">
        <v>333.10313999999926</v>
      </c>
      <c r="I7" s="1032">
        <v>21463.002970000001</v>
      </c>
    </row>
    <row r="8" spans="1:12" s="64" customFormat="1">
      <c r="A8" s="995" t="s">
        <v>913</v>
      </c>
      <c r="B8" s="1031">
        <v>3.0833300000000001</v>
      </c>
      <c r="C8" s="1031">
        <v>61.716819999999998</v>
      </c>
      <c r="D8" s="1031">
        <v>0</v>
      </c>
      <c r="E8" s="1031">
        <v>0</v>
      </c>
      <c r="F8" s="1032">
        <v>64.800150000000002</v>
      </c>
      <c r="G8" s="1033">
        <v>0.3899914412762151</v>
      </c>
      <c r="H8" s="1032">
        <v>111.41924999999901</v>
      </c>
      <c r="I8" s="1032">
        <v>18348.38402999999</v>
      </c>
    </row>
    <row r="9" spans="1:12" s="64" customFormat="1">
      <c r="A9" s="995" t="s">
        <v>202</v>
      </c>
      <c r="B9" s="1031">
        <v>12.929180000000001</v>
      </c>
      <c r="C9" s="1031">
        <v>51.292999999999999</v>
      </c>
      <c r="D9" s="1031">
        <v>0</v>
      </c>
      <c r="E9" s="1031">
        <v>0</v>
      </c>
      <c r="F9" s="1032">
        <v>64.222179999999994</v>
      </c>
      <c r="G9" s="1033">
        <v>-8.0371670738411338E-2</v>
      </c>
      <c r="H9" s="1032">
        <v>134.05710999999428</v>
      </c>
      <c r="I9" s="1032">
        <v>37705.759599999983</v>
      </c>
    </row>
    <row r="10" spans="1:12" s="64" customFormat="1">
      <c r="A10" s="995" t="s">
        <v>932</v>
      </c>
      <c r="B10" s="1031">
        <v>607.36892</v>
      </c>
      <c r="C10" s="1031">
        <v>20.844270000000002</v>
      </c>
      <c r="D10" s="1031">
        <v>0</v>
      </c>
      <c r="E10" s="1031">
        <v>0</v>
      </c>
      <c r="F10" s="1032">
        <v>628.21319000000005</v>
      </c>
      <c r="G10" s="1033">
        <v>-6.4781404612266558E-2</v>
      </c>
      <c r="H10" s="1032">
        <v>1299.9419099999941</v>
      </c>
      <c r="I10" s="1032">
        <v>91615.334570000021</v>
      </c>
    </row>
    <row r="11" spans="1:12" s="64" customFormat="1">
      <c r="A11" s="995" t="s">
        <v>203</v>
      </c>
      <c r="B11" s="1031">
        <v>7.32</v>
      </c>
      <c r="C11" s="1031">
        <v>165.67257000000001</v>
      </c>
      <c r="D11" s="1031">
        <v>0</v>
      </c>
      <c r="E11" s="1031">
        <v>0</v>
      </c>
      <c r="F11" s="1032">
        <v>172.99257</v>
      </c>
      <c r="G11" s="1033">
        <v>0.51460823588278526</v>
      </c>
      <c r="H11" s="1032">
        <v>287.20862000000034</v>
      </c>
      <c r="I11" s="1032">
        <v>6074.069559999999</v>
      </c>
    </row>
    <row r="12" spans="1:12" s="64" customFormat="1">
      <c r="A12" s="995" t="s">
        <v>204</v>
      </c>
      <c r="B12" s="1031">
        <v>890.22175000000004</v>
      </c>
      <c r="C12" s="1031">
        <v>90.25309</v>
      </c>
      <c r="D12" s="1031">
        <v>0</v>
      </c>
      <c r="E12" s="1031">
        <v>163.81878</v>
      </c>
      <c r="F12" s="1032">
        <v>1144.2936200000001</v>
      </c>
      <c r="G12" s="1033">
        <v>0.15621207373636858</v>
      </c>
      <c r="H12" s="1032">
        <v>2133.9854300000006</v>
      </c>
      <c r="I12" s="1032">
        <v>156582.14342000004</v>
      </c>
    </row>
    <row r="13" spans="1:12" s="64" customFormat="1">
      <c r="A13" s="996" t="s">
        <v>205</v>
      </c>
      <c r="B13" s="1031">
        <v>256.81900000000002</v>
      </c>
      <c r="C13" s="1031">
        <v>445.61482000000001</v>
      </c>
      <c r="D13" s="1031">
        <v>0</v>
      </c>
      <c r="E13" s="1031">
        <v>86.870410000000007</v>
      </c>
      <c r="F13" s="1032">
        <v>789.30422999999996</v>
      </c>
      <c r="G13" s="1033">
        <v>0.13718322564464236</v>
      </c>
      <c r="H13" s="1032">
        <v>1483.3913500000053</v>
      </c>
      <c r="I13" s="1032">
        <v>110401.10790999995</v>
      </c>
    </row>
    <row r="14" spans="1:12" s="64" customFormat="1">
      <c r="A14" s="997" t="s">
        <v>206</v>
      </c>
      <c r="B14" s="1031">
        <v>81.3</v>
      </c>
      <c r="C14" s="1031">
        <v>237.30886999999998</v>
      </c>
      <c r="D14" s="1031">
        <v>0</v>
      </c>
      <c r="E14" s="1031">
        <v>0</v>
      </c>
      <c r="F14" s="1032">
        <v>318.60886999999997</v>
      </c>
      <c r="G14" s="1033">
        <v>-4.3355510782113749E-3</v>
      </c>
      <c r="H14" s="1032">
        <v>638.60510000001523</v>
      </c>
      <c r="I14" s="1032">
        <v>92021.155770000056</v>
      </c>
    </row>
    <row r="15" spans="1:12" s="64" customFormat="1">
      <c r="A15" s="997" t="s">
        <v>207</v>
      </c>
      <c r="B15" s="1031">
        <v>22.5</v>
      </c>
      <c r="C15" s="1031">
        <v>201.54892000000001</v>
      </c>
      <c r="D15" s="1031">
        <v>0</v>
      </c>
      <c r="E15" s="1031">
        <v>0</v>
      </c>
      <c r="F15" s="1032">
        <v>224.04892000000001</v>
      </c>
      <c r="G15" s="1033">
        <v>-0.84589819777469044</v>
      </c>
      <c r="H15" s="1032">
        <v>1677.9509299999918</v>
      </c>
      <c r="I15" s="1032">
        <v>157419.21351999996</v>
      </c>
    </row>
    <row r="16" spans="1:12" s="64" customFormat="1">
      <c r="A16" s="997" t="s">
        <v>208</v>
      </c>
      <c r="B16" s="1031">
        <v>16.399999999999999</v>
      </c>
      <c r="C16" s="1031">
        <v>1071.27639</v>
      </c>
      <c r="D16" s="1031">
        <v>0</v>
      </c>
      <c r="E16" s="1031">
        <v>0</v>
      </c>
      <c r="F16" s="1032">
        <v>1087.6763900000001</v>
      </c>
      <c r="G16" s="1033">
        <v>1.8833800301936376E-2</v>
      </c>
      <c r="H16" s="1032">
        <v>2155.2463799999969</v>
      </c>
      <c r="I16" s="1032">
        <v>261398.39312000002</v>
      </c>
    </row>
    <row r="17" spans="1:12" s="64" customFormat="1">
      <c r="A17" s="997" t="s">
        <v>682</v>
      </c>
      <c r="B17" s="1031">
        <v>281.60000000000002</v>
      </c>
      <c r="C17" s="1031">
        <v>7.96767</v>
      </c>
      <c r="D17" s="1031">
        <v>0</v>
      </c>
      <c r="E17" s="1031">
        <v>0</v>
      </c>
      <c r="F17" s="1032">
        <v>289.56767000000002</v>
      </c>
      <c r="G17" s="1033">
        <v>-3.0469680309703762E-3</v>
      </c>
      <c r="H17" s="1032">
        <v>580.02034000000276</v>
      </c>
      <c r="I17" s="1032">
        <v>38385.98575</v>
      </c>
    </row>
    <row r="18" spans="1:12" s="64" customFormat="1">
      <c r="A18" s="996" t="s">
        <v>209</v>
      </c>
      <c r="B18" s="1031">
        <v>289.75</v>
      </c>
      <c r="C18" s="1031">
        <v>20.908000000000001</v>
      </c>
      <c r="D18" s="1031">
        <v>0</v>
      </c>
      <c r="E18" s="1031">
        <v>0</v>
      </c>
      <c r="F18" s="1032">
        <v>310.65800000000002</v>
      </c>
      <c r="G18" s="1033">
        <v>0.18271112363229358</v>
      </c>
      <c r="H18" s="1032">
        <v>573.32400000000052</v>
      </c>
      <c r="I18" s="1032">
        <v>23604.608020000007</v>
      </c>
    </row>
    <row r="19" spans="1:12" s="64" customFormat="1">
      <c r="A19" s="996" t="s">
        <v>210</v>
      </c>
      <c r="B19" s="1031">
        <v>0</v>
      </c>
      <c r="C19" s="1031">
        <v>69.3202</v>
      </c>
      <c r="D19" s="1031">
        <v>0</v>
      </c>
      <c r="E19" s="1031">
        <v>7.69231</v>
      </c>
      <c r="F19" s="1032">
        <v>77.012510000000006</v>
      </c>
      <c r="G19" s="1033">
        <v>4.0496995748976916E-2</v>
      </c>
      <c r="H19" s="1032">
        <v>151.02762999999686</v>
      </c>
      <c r="I19" s="1032">
        <v>37994.937619999982</v>
      </c>
    </row>
    <row r="20" spans="1:12" s="64" customFormat="1">
      <c r="A20" s="996" t="s">
        <v>215</v>
      </c>
      <c r="B20" s="1031">
        <v>22.337</v>
      </c>
      <c r="C20" s="1031">
        <v>17.11214</v>
      </c>
      <c r="D20" s="1031">
        <v>0</v>
      </c>
      <c r="E20" s="1031">
        <v>0</v>
      </c>
      <c r="F20" s="1032">
        <v>39.44914</v>
      </c>
      <c r="G20" s="1033">
        <v>0.35578032099529144</v>
      </c>
      <c r="H20" s="1032">
        <v>68.546139999999923</v>
      </c>
      <c r="I20" s="1032">
        <v>2014.5151000000001</v>
      </c>
    </row>
    <row r="21" spans="1:12" s="64" customFormat="1">
      <c r="A21" s="996" t="s">
        <v>250</v>
      </c>
      <c r="B21" s="1031">
        <v>0.52</v>
      </c>
      <c r="C21" s="1031">
        <v>46.677</v>
      </c>
      <c r="D21" s="1031">
        <v>0</v>
      </c>
      <c r="E21" s="1031">
        <v>0</v>
      </c>
      <c r="F21" s="1032">
        <v>47.197000000000003</v>
      </c>
      <c r="G21" s="1033">
        <v>0.36222472364129654</v>
      </c>
      <c r="H21" s="1032">
        <v>81.844000000000051</v>
      </c>
      <c r="I21" s="1032">
        <v>1255.54224</v>
      </c>
    </row>
    <row r="22" spans="1:12" s="64" customFormat="1">
      <c r="A22" s="996" t="s">
        <v>249</v>
      </c>
      <c r="B22" s="1031">
        <v>0</v>
      </c>
      <c r="C22" s="1031">
        <v>11.547000000000001</v>
      </c>
      <c r="D22" s="1031">
        <v>0</v>
      </c>
      <c r="E22" s="1031">
        <v>0</v>
      </c>
      <c r="F22" s="1032">
        <v>11.547000000000001</v>
      </c>
      <c r="G22" s="1033">
        <v>-0.15201586252478516</v>
      </c>
      <c r="H22" s="1032">
        <v>25.164000000004307</v>
      </c>
      <c r="I22" s="1032">
        <v>54838.542040000008</v>
      </c>
    </row>
    <row r="23" spans="1:12" s="64" customFormat="1">
      <c r="A23" s="996" t="s">
        <v>211</v>
      </c>
      <c r="B23" s="1031">
        <v>1</v>
      </c>
      <c r="C23" s="1031">
        <v>158.55301</v>
      </c>
      <c r="D23" s="1031">
        <v>0</v>
      </c>
      <c r="E23" s="1031">
        <v>0</v>
      </c>
      <c r="F23" s="1032">
        <v>159.55301</v>
      </c>
      <c r="G23" s="1033">
        <v>-0.52159879954297428</v>
      </c>
      <c r="H23" s="1032">
        <v>493.06599000000278</v>
      </c>
      <c r="I23" s="1032">
        <v>32650.607150000003</v>
      </c>
    </row>
    <row r="24" spans="1:12" s="64" customFormat="1" ht="24">
      <c r="A24" s="995" t="s">
        <v>212</v>
      </c>
      <c r="B24" s="1031">
        <v>0</v>
      </c>
      <c r="C24" s="1031">
        <v>227.40177</v>
      </c>
      <c r="D24" s="1031">
        <v>0</v>
      </c>
      <c r="E24" s="1031">
        <v>11.269020000000001</v>
      </c>
      <c r="F24" s="1032">
        <v>238.67079000000001</v>
      </c>
      <c r="G24" s="1033">
        <v>-0.48607738791487631</v>
      </c>
      <c r="H24" s="1032">
        <v>703.08076999999321</v>
      </c>
      <c r="I24" s="1032">
        <v>35107.475820000007</v>
      </c>
    </row>
    <row r="25" spans="1:12" s="64" customFormat="1">
      <c r="A25" s="996" t="s">
        <v>213</v>
      </c>
      <c r="B25" s="1031">
        <v>0</v>
      </c>
      <c r="C25" s="1031">
        <v>195.57745</v>
      </c>
      <c r="D25" s="1031">
        <v>0</v>
      </c>
      <c r="E25" s="1031">
        <v>0</v>
      </c>
      <c r="F25" s="1032">
        <v>195.57745</v>
      </c>
      <c r="G25" s="1033">
        <v>-0.14352055303771483</v>
      </c>
      <c r="H25" s="1032">
        <v>423.92787999999928</v>
      </c>
      <c r="I25" s="1032">
        <v>32833.358819999994</v>
      </c>
    </row>
    <row r="26" spans="1:12" s="64" customFormat="1">
      <c r="A26" s="996" t="s">
        <v>214</v>
      </c>
      <c r="B26" s="1031">
        <v>0</v>
      </c>
      <c r="C26" s="1031">
        <v>97.106490000000008</v>
      </c>
      <c r="D26" s="1031">
        <v>0</v>
      </c>
      <c r="E26" s="1031">
        <v>0</v>
      </c>
      <c r="F26" s="1032">
        <v>97.106490000000008</v>
      </c>
      <c r="G26" s="1033">
        <v>-0.31218248116242597</v>
      </c>
      <c r="H26" s="1032">
        <v>238.28709000000526</v>
      </c>
      <c r="I26" s="1032">
        <v>43656.591140000048</v>
      </c>
    </row>
    <row r="27" spans="1:12" s="64" customFormat="1" ht="21.6" customHeight="1">
      <c r="A27" s="966" t="s">
        <v>1403</v>
      </c>
      <c r="B27" s="1034">
        <v>2650.2491799999998</v>
      </c>
      <c r="C27" s="1034">
        <v>3207.2326200000007</v>
      </c>
      <c r="D27" s="1034">
        <v>0</v>
      </c>
      <c r="E27" s="1034">
        <v>269.65052000000003</v>
      </c>
      <c r="F27" s="1035">
        <v>6127.1323199999997</v>
      </c>
      <c r="G27" s="1036">
        <v>-0.17933576343459356</v>
      </c>
      <c r="H27" s="1035">
        <v>13593.197060000002</v>
      </c>
      <c r="I27" s="1035">
        <v>1307047.6380700003</v>
      </c>
    </row>
    <row r="28" spans="1:12">
      <c r="A28" s="29" t="s">
        <v>586</v>
      </c>
      <c r="I28" s="976"/>
      <c r="J28" s="976"/>
      <c r="K28" s="976"/>
      <c r="L28" s="977"/>
    </row>
    <row r="29" spans="1:12">
      <c r="A29" s="33" t="s">
        <v>1014</v>
      </c>
      <c r="B29" s="852"/>
      <c r="C29" s="959"/>
      <c r="D29" s="776"/>
      <c r="E29" s="851"/>
      <c r="F29" s="851"/>
      <c r="G29" s="851"/>
      <c r="I29" s="976"/>
      <c r="J29" s="976"/>
      <c r="K29" s="976"/>
      <c r="L29" s="977"/>
    </row>
    <row r="30" spans="1:12" ht="12.75" customHeight="1">
      <c r="A30" s="272" t="s">
        <v>1470</v>
      </c>
    </row>
    <row r="31" spans="1:12" ht="12.75" customHeight="1">
      <c r="A31" s="1021" t="s">
        <v>1474</v>
      </c>
    </row>
    <row r="32" spans="1:12" ht="12.75" customHeight="1"/>
    <row r="33" spans="1:13">
      <c r="A33" s="153" t="s">
        <v>1410</v>
      </c>
      <c r="H33" s="955"/>
      <c r="L33" s="140" t="str">
        <f>I1</f>
        <v>Veljača 2021.</v>
      </c>
    </row>
    <row r="34" spans="1:13">
      <c r="A34" s="577" t="s">
        <v>1411</v>
      </c>
      <c r="H34" s="956"/>
      <c r="L34" s="552" t="str">
        <f>I2</f>
        <v>February 2021</v>
      </c>
    </row>
    <row r="35" spans="1:13" ht="10.15" customHeight="1">
      <c r="A35" s="577"/>
      <c r="H35" s="956"/>
    </row>
    <row r="36" spans="1:13" ht="10.15" customHeight="1">
      <c r="A36" s="577"/>
      <c r="H36" s="956"/>
      <c r="L36" s="14" t="s">
        <v>594</v>
      </c>
    </row>
    <row r="37" spans="1:13" s="64" customFormat="1" ht="14.45" customHeight="1">
      <c r="A37" s="1106" t="s">
        <v>1467</v>
      </c>
      <c r="B37" s="1109" t="s">
        <v>1592</v>
      </c>
      <c r="C37" s="1109"/>
      <c r="D37" s="1109"/>
      <c r="E37" s="1109"/>
      <c r="F37" s="1107" t="s">
        <v>1451</v>
      </c>
      <c r="G37" s="1107"/>
      <c r="H37" s="1107"/>
      <c r="I37" s="1108" t="s">
        <v>1450</v>
      </c>
      <c r="J37" s="1105" t="s">
        <v>1445</v>
      </c>
      <c r="K37" s="1106" t="s">
        <v>1447</v>
      </c>
      <c r="L37" s="1106" t="s">
        <v>1471</v>
      </c>
      <c r="M37" s="960"/>
    </row>
    <row r="38" spans="1:13" s="64" customFormat="1" ht="94.9" customHeight="1">
      <c r="A38" s="1106"/>
      <c r="B38" s="1010" t="s">
        <v>1453</v>
      </c>
      <c r="C38" s="1010" t="s">
        <v>1454</v>
      </c>
      <c r="D38" s="1010" t="s">
        <v>1455</v>
      </c>
      <c r="E38" s="1010" t="s">
        <v>1456</v>
      </c>
      <c r="F38" s="1010" t="s">
        <v>1452</v>
      </c>
      <c r="G38" s="1010" t="s">
        <v>1457</v>
      </c>
      <c r="H38" s="1010" t="s">
        <v>1404</v>
      </c>
      <c r="I38" s="1108"/>
      <c r="J38" s="1105"/>
      <c r="K38" s="1106"/>
      <c r="L38" s="1106"/>
    </row>
    <row r="39" spans="1:13" s="64" customFormat="1">
      <c r="A39" s="995" t="s">
        <v>930</v>
      </c>
      <c r="B39" s="1031">
        <v>0</v>
      </c>
      <c r="C39" s="1031">
        <v>0</v>
      </c>
      <c r="D39" s="1031">
        <v>0</v>
      </c>
      <c r="E39" s="1031">
        <v>0</v>
      </c>
      <c r="F39" s="1031">
        <v>0</v>
      </c>
      <c r="G39" s="1031">
        <v>71.017510000000001</v>
      </c>
      <c r="H39" s="1031">
        <v>0</v>
      </c>
      <c r="I39" s="1032">
        <v>71.017510000000001</v>
      </c>
      <c r="J39" s="1037">
        <v>0.74692960576354461</v>
      </c>
      <c r="K39" s="1032">
        <v>111.67027000000007</v>
      </c>
      <c r="L39" s="1032">
        <v>1874.5572700000002</v>
      </c>
    </row>
    <row r="40" spans="1:13" s="64" customFormat="1">
      <c r="A40" s="995" t="s">
        <v>913</v>
      </c>
      <c r="B40" s="1031">
        <v>0</v>
      </c>
      <c r="C40" s="1031">
        <v>0</v>
      </c>
      <c r="D40" s="1031">
        <v>0</v>
      </c>
      <c r="E40" s="1031">
        <v>0</v>
      </c>
      <c r="F40" s="1031">
        <v>0</v>
      </c>
      <c r="G40" s="1031">
        <v>11.37443</v>
      </c>
      <c r="H40" s="1031">
        <v>0</v>
      </c>
      <c r="I40" s="1032">
        <v>11.37443</v>
      </c>
      <c r="J40" s="1037">
        <v>1</v>
      </c>
      <c r="K40" s="1032">
        <v>11.374430000000302</v>
      </c>
      <c r="L40" s="1032">
        <v>3956.5125399999997</v>
      </c>
    </row>
    <row r="41" spans="1:13" s="64" customFormat="1">
      <c r="A41" s="995" t="s">
        <v>202</v>
      </c>
      <c r="B41" s="1031">
        <v>299.55041</v>
      </c>
      <c r="C41" s="1031">
        <v>0</v>
      </c>
      <c r="D41" s="1031">
        <v>0</v>
      </c>
      <c r="E41" s="1031">
        <v>0</v>
      </c>
      <c r="F41" s="1031">
        <v>0</v>
      </c>
      <c r="G41" s="1031">
        <v>0</v>
      </c>
      <c r="H41" s="1031">
        <v>0</v>
      </c>
      <c r="I41" s="1032">
        <v>299.55041</v>
      </c>
      <c r="J41" s="1037">
        <v>-0.33331144054697448</v>
      </c>
      <c r="K41" s="1032">
        <v>748.86127000000124</v>
      </c>
      <c r="L41" s="1032">
        <v>28372.869540000014</v>
      </c>
    </row>
    <row r="42" spans="1:13" s="64" customFormat="1">
      <c r="A42" s="995" t="s">
        <v>932</v>
      </c>
      <c r="B42" s="1031">
        <v>0</v>
      </c>
      <c r="C42" s="1031">
        <v>0</v>
      </c>
      <c r="D42" s="1031">
        <v>0</v>
      </c>
      <c r="E42" s="1031">
        <v>0</v>
      </c>
      <c r="F42" s="1031">
        <v>0</v>
      </c>
      <c r="G42" s="1031">
        <v>72.796689999999998</v>
      </c>
      <c r="H42" s="1031">
        <v>0</v>
      </c>
      <c r="I42" s="1032">
        <v>72.796689999999998</v>
      </c>
      <c r="J42" s="1037">
        <v>-0.93934785969818879</v>
      </c>
      <c r="K42" s="1032">
        <v>1273.0295200000037</v>
      </c>
      <c r="L42" s="1032">
        <v>29853.587570000003</v>
      </c>
      <c r="M42" s="1049"/>
    </row>
    <row r="43" spans="1:13" s="64" customFormat="1">
      <c r="A43" s="995" t="s">
        <v>203</v>
      </c>
      <c r="B43" s="1031">
        <v>0</v>
      </c>
      <c r="C43" s="1031">
        <v>0</v>
      </c>
      <c r="D43" s="1031">
        <v>0</v>
      </c>
      <c r="E43" s="1031">
        <v>0</v>
      </c>
      <c r="F43" s="1031">
        <v>0</v>
      </c>
      <c r="G43" s="1031">
        <v>0</v>
      </c>
      <c r="H43" s="1031">
        <v>0</v>
      </c>
      <c r="I43" s="1032">
        <v>0</v>
      </c>
      <c r="J43" s="1037">
        <v>-1</v>
      </c>
      <c r="K43" s="1032">
        <v>6.5033999999999992</v>
      </c>
      <c r="L43" s="1032">
        <v>319.97057000000007</v>
      </c>
    </row>
    <row r="44" spans="1:13" s="64" customFormat="1">
      <c r="A44" s="995" t="s">
        <v>204</v>
      </c>
      <c r="B44" s="1031">
        <v>163.46823999999998</v>
      </c>
      <c r="C44" s="1031">
        <v>0</v>
      </c>
      <c r="D44" s="1031">
        <v>0</v>
      </c>
      <c r="E44" s="1031">
        <v>4.7642100000000003</v>
      </c>
      <c r="F44" s="1031">
        <v>0</v>
      </c>
      <c r="G44" s="1031">
        <v>499.82119</v>
      </c>
      <c r="H44" s="1031">
        <v>0</v>
      </c>
      <c r="I44" s="1032">
        <v>668.05363999999997</v>
      </c>
      <c r="J44" s="1037">
        <v>0.67121717407008541</v>
      </c>
      <c r="K44" s="1032">
        <v>1067.7944100000022</v>
      </c>
      <c r="L44" s="1032">
        <v>26787.846960000003</v>
      </c>
    </row>
    <row r="45" spans="1:13" s="64" customFormat="1">
      <c r="A45" s="996" t="s">
        <v>205</v>
      </c>
      <c r="B45" s="1031">
        <v>100.58394</v>
      </c>
      <c r="C45" s="1031">
        <v>0</v>
      </c>
      <c r="D45" s="1031">
        <v>0</v>
      </c>
      <c r="E45" s="1031">
        <v>0</v>
      </c>
      <c r="F45" s="1031">
        <v>0</v>
      </c>
      <c r="G45" s="1031">
        <v>555.85249999999996</v>
      </c>
      <c r="H45" s="1031">
        <v>0</v>
      </c>
      <c r="I45" s="1032">
        <v>656.43643999999995</v>
      </c>
      <c r="J45" s="1037">
        <v>0.98223773218018384</v>
      </c>
      <c r="K45" s="1032">
        <v>987.59572999999364</v>
      </c>
      <c r="L45" s="1032">
        <v>44580.333629999994</v>
      </c>
    </row>
    <row r="46" spans="1:13" s="64" customFormat="1">
      <c r="A46" s="997" t="s">
        <v>206</v>
      </c>
      <c r="B46" s="1031">
        <v>0</v>
      </c>
      <c r="C46" s="1031">
        <v>0</v>
      </c>
      <c r="D46" s="1031">
        <v>104.83842999999999</v>
      </c>
      <c r="E46" s="1031">
        <v>132.12107</v>
      </c>
      <c r="F46" s="1031">
        <v>0</v>
      </c>
      <c r="G46" s="1031">
        <v>0</v>
      </c>
      <c r="H46" s="1031">
        <v>0</v>
      </c>
      <c r="I46" s="1032">
        <v>236.95949999999999</v>
      </c>
      <c r="J46" s="1037">
        <v>-0.20749487484288909</v>
      </c>
      <c r="K46" s="1032">
        <v>535.96009000000777</v>
      </c>
      <c r="L46" s="1032">
        <v>40109.004669999988</v>
      </c>
    </row>
    <row r="47" spans="1:13" s="64" customFormat="1">
      <c r="A47" s="997" t="s">
        <v>207</v>
      </c>
      <c r="B47" s="1031">
        <v>0</v>
      </c>
      <c r="C47" s="1031">
        <v>0</v>
      </c>
      <c r="D47" s="1031">
        <v>185.7191</v>
      </c>
      <c r="E47" s="1031">
        <v>355.59348999999997</v>
      </c>
      <c r="F47" s="1031">
        <v>0</v>
      </c>
      <c r="G47" s="1031">
        <v>0</v>
      </c>
      <c r="H47" s="1031">
        <v>26.817709999999998</v>
      </c>
      <c r="I47" s="1032">
        <v>568.13030000000003</v>
      </c>
      <c r="J47" s="1037">
        <v>-0.10115442890642035</v>
      </c>
      <c r="K47" s="1032">
        <v>1200.1969400000016</v>
      </c>
      <c r="L47" s="1032">
        <v>20454.223849999998</v>
      </c>
    </row>
    <row r="48" spans="1:13" s="64" customFormat="1">
      <c r="A48" s="997" t="s">
        <v>208</v>
      </c>
      <c r="B48" s="1031">
        <v>137.21054999999998</v>
      </c>
      <c r="C48" s="1031">
        <v>0</v>
      </c>
      <c r="D48" s="1031">
        <v>197.25120999999999</v>
      </c>
      <c r="E48" s="1031">
        <v>496.09022999999996</v>
      </c>
      <c r="F48" s="1031">
        <v>0</v>
      </c>
      <c r="G48" s="1031">
        <v>0</v>
      </c>
      <c r="H48" s="1031">
        <v>0</v>
      </c>
      <c r="I48" s="1032">
        <v>830.55198999999993</v>
      </c>
      <c r="J48" s="1037">
        <v>0.1384605243340058</v>
      </c>
      <c r="K48" s="1032">
        <v>1560.0915499999974</v>
      </c>
      <c r="L48" s="1032">
        <v>116061.65805999997</v>
      </c>
    </row>
    <row r="49" spans="1:12" s="64" customFormat="1">
      <c r="A49" s="997" t="s">
        <v>682</v>
      </c>
      <c r="B49" s="1031">
        <v>0</v>
      </c>
      <c r="C49" s="1031">
        <v>0</v>
      </c>
      <c r="D49" s="1031">
        <v>3.8317600000000001</v>
      </c>
      <c r="E49" s="1031">
        <v>11.47293</v>
      </c>
      <c r="F49" s="1031">
        <v>7.8554399999999998</v>
      </c>
      <c r="G49" s="1031">
        <v>0</v>
      </c>
      <c r="H49" s="1031">
        <v>0</v>
      </c>
      <c r="I49" s="1032">
        <v>23.160130000000002</v>
      </c>
      <c r="J49" s="1037">
        <v>2.9944260583329552E-2</v>
      </c>
      <c r="K49" s="1032">
        <v>45.64691000000002</v>
      </c>
      <c r="L49" s="1032">
        <v>298.64075000000003</v>
      </c>
    </row>
    <row r="50" spans="1:12" s="64" customFormat="1">
      <c r="A50" s="996" t="s">
        <v>209</v>
      </c>
      <c r="B50" s="1031">
        <v>0</v>
      </c>
      <c r="C50" s="1031">
        <v>0</v>
      </c>
      <c r="D50" s="1031">
        <v>0</v>
      </c>
      <c r="E50" s="1031">
        <v>34.1982</v>
      </c>
      <c r="F50" s="1031">
        <v>0</v>
      </c>
      <c r="G50" s="1031">
        <v>78.365220000000008</v>
      </c>
      <c r="H50" s="1031">
        <v>0</v>
      </c>
      <c r="I50" s="1032">
        <v>112.56342000000001</v>
      </c>
      <c r="J50" s="1037">
        <v>-0.71351986349544627</v>
      </c>
      <c r="K50" s="1032">
        <v>505.48217999999906</v>
      </c>
      <c r="L50" s="1032">
        <v>4996.7696799999994</v>
      </c>
    </row>
    <row r="51" spans="1:12" s="64" customFormat="1">
      <c r="A51" s="996" t="s">
        <v>210</v>
      </c>
      <c r="B51" s="1031">
        <v>0</v>
      </c>
      <c r="C51" s="1031">
        <v>0</v>
      </c>
      <c r="D51" s="1031">
        <v>0</v>
      </c>
      <c r="E51" s="1031">
        <v>48.33905</v>
      </c>
      <c r="F51" s="1031">
        <v>0</v>
      </c>
      <c r="G51" s="1031">
        <v>13.2271</v>
      </c>
      <c r="H51" s="1031">
        <v>0</v>
      </c>
      <c r="I51" s="1032">
        <v>61.56615</v>
      </c>
      <c r="J51" s="1037">
        <v>-0.56811947164316934</v>
      </c>
      <c r="K51" s="1032">
        <v>204.11980999999969</v>
      </c>
      <c r="L51" s="1032">
        <v>1301.6205199999997</v>
      </c>
    </row>
    <row r="52" spans="1:12" s="64" customFormat="1">
      <c r="A52" s="996" t="s">
        <v>215</v>
      </c>
      <c r="B52" s="1031">
        <v>0</v>
      </c>
      <c r="C52" s="1031">
        <v>0</v>
      </c>
      <c r="D52" s="1031">
        <v>0</v>
      </c>
      <c r="E52" s="1031">
        <v>0</v>
      </c>
      <c r="F52" s="1031">
        <v>0</v>
      </c>
      <c r="G52" s="1031">
        <v>0</v>
      </c>
      <c r="H52" s="1031">
        <v>0</v>
      </c>
      <c r="I52" s="1032">
        <v>0</v>
      </c>
      <c r="J52" s="1037" t="s">
        <v>150</v>
      </c>
      <c r="K52" s="1032">
        <v>0</v>
      </c>
      <c r="L52" s="1032">
        <v>0</v>
      </c>
    </row>
    <row r="53" spans="1:12" s="64" customFormat="1">
      <c r="A53" s="996" t="s">
        <v>250</v>
      </c>
      <c r="B53" s="1031">
        <v>0</v>
      </c>
      <c r="C53" s="1031">
        <v>0</v>
      </c>
      <c r="D53" s="1031">
        <v>0</v>
      </c>
      <c r="E53" s="1031">
        <v>0</v>
      </c>
      <c r="F53" s="1031">
        <v>0</v>
      </c>
      <c r="G53" s="1031">
        <v>0</v>
      </c>
      <c r="H53" s="1031">
        <v>0</v>
      </c>
      <c r="I53" s="1032">
        <v>0</v>
      </c>
      <c r="J53" s="1037">
        <v>-1</v>
      </c>
      <c r="K53" s="1032">
        <v>11.602900000000002</v>
      </c>
      <c r="L53" s="1032">
        <v>24.450010000000002</v>
      </c>
    </row>
    <row r="54" spans="1:12" s="64" customFormat="1">
      <c r="A54" s="996" t="s">
        <v>249</v>
      </c>
      <c r="B54" s="1031">
        <v>0</v>
      </c>
      <c r="C54" s="1031">
        <v>0</v>
      </c>
      <c r="D54" s="1031">
        <v>0</v>
      </c>
      <c r="E54" s="1031">
        <v>139.81841</v>
      </c>
      <c r="F54" s="1031">
        <v>5.65306</v>
      </c>
      <c r="G54" s="1031">
        <v>27.04055</v>
      </c>
      <c r="H54" s="1031">
        <v>0</v>
      </c>
      <c r="I54" s="1032">
        <v>172.51202000000001</v>
      </c>
      <c r="J54" s="1037">
        <v>-0.32976333824689419</v>
      </c>
      <c r="K54" s="1032">
        <v>429.90172999999959</v>
      </c>
      <c r="L54" s="1032">
        <v>6692.2009099999996</v>
      </c>
    </row>
    <row r="55" spans="1:12" s="64" customFormat="1">
      <c r="A55" s="996" t="s">
        <v>211</v>
      </c>
      <c r="B55" s="1031">
        <v>0</v>
      </c>
      <c r="C55" s="1031">
        <v>0</v>
      </c>
      <c r="D55" s="1031">
        <v>11.630549999999999</v>
      </c>
      <c r="E55" s="1031">
        <v>33.458709999999996</v>
      </c>
      <c r="F55" s="1031">
        <v>0</v>
      </c>
      <c r="G55" s="1031">
        <v>0</v>
      </c>
      <c r="H55" s="1031">
        <v>0</v>
      </c>
      <c r="I55" s="1032">
        <v>45.089259999999996</v>
      </c>
      <c r="J55" s="1037">
        <v>-0.76819977774780057</v>
      </c>
      <c r="K55" s="1032">
        <v>239.60701999999947</v>
      </c>
      <c r="L55" s="1032">
        <v>11619.660529999999</v>
      </c>
    </row>
    <row r="56" spans="1:12" s="64" customFormat="1" ht="24">
      <c r="A56" s="995" t="s">
        <v>212</v>
      </c>
      <c r="B56" s="1031">
        <v>0</v>
      </c>
      <c r="C56" s="1031">
        <v>0</v>
      </c>
      <c r="D56" s="1031">
        <v>14.509169999999999</v>
      </c>
      <c r="E56" s="1031">
        <v>10.85971</v>
      </c>
      <c r="F56" s="1031">
        <v>0</v>
      </c>
      <c r="G56" s="1031">
        <v>0</v>
      </c>
      <c r="H56" s="1031">
        <v>0</v>
      </c>
      <c r="I56" s="1032">
        <v>25.368879999999997</v>
      </c>
      <c r="J56" s="1037">
        <v>1.2981056323738289</v>
      </c>
      <c r="K56" s="1032">
        <v>36.407919999999649</v>
      </c>
      <c r="L56" s="1032">
        <v>10748.885089999994</v>
      </c>
    </row>
    <row r="57" spans="1:12" s="64" customFormat="1">
      <c r="A57" s="996" t="s">
        <v>213</v>
      </c>
      <c r="B57" s="1031">
        <v>0</v>
      </c>
      <c r="C57" s="1031">
        <v>0</v>
      </c>
      <c r="D57" s="1031">
        <v>11.31467</v>
      </c>
      <c r="E57" s="1031">
        <v>18.94575</v>
      </c>
      <c r="F57" s="1031">
        <v>0</v>
      </c>
      <c r="G57" s="1031">
        <v>0</v>
      </c>
      <c r="H57" s="1031">
        <v>0</v>
      </c>
      <c r="I57" s="1032">
        <v>30.26042</v>
      </c>
      <c r="J57" s="1037">
        <v>0.14921861055094143</v>
      </c>
      <c r="K57" s="1032">
        <v>56.591719999999441</v>
      </c>
      <c r="L57" s="1032">
        <v>3085.7902899999995</v>
      </c>
    </row>
    <row r="58" spans="1:12" s="64" customFormat="1">
      <c r="A58" s="996" t="s">
        <v>214</v>
      </c>
      <c r="B58" s="1031">
        <v>0</v>
      </c>
      <c r="C58" s="1031">
        <v>0</v>
      </c>
      <c r="D58" s="1031">
        <v>117.46952</v>
      </c>
      <c r="E58" s="1031">
        <v>0</v>
      </c>
      <c r="F58" s="1031">
        <v>176.97229999999999</v>
      </c>
      <c r="G58" s="1031">
        <v>0</v>
      </c>
      <c r="H58" s="1031">
        <v>0</v>
      </c>
      <c r="I58" s="1032">
        <v>294.44182000000001</v>
      </c>
      <c r="J58" s="1037">
        <v>3.8888966742956281</v>
      </c>
      <c r="K58" s="1032">
        <v>354.66846000000078</v>
      </c>
      <c r="L58" s="1032">
        <v>19691.549639999997</v>
      </c>
    </row>
    <row r="59" spans="1:12" s="64" customFormat="1" ht="23.45" customHeight="1">
      <c r="A59" s="966" t="s">
        <v>1403</v>
      </c>
      <c r="B59" s="1034">
        <v>700.81313999999998</v>
      </c>
      <c r="C59" s="1034">
        <v>0</v>
      </c>
      <c r="D59" s="1034">
        <v>646.56440999999995</v>
      </c>
      <c r="E59" s="1034">
        <v>1285.66176</v>
      </c>
      <c r="F59" s="1034">
        <v>190.48079999999999</v>
      </c>
      <c r="G59" s="1034">
        <v>1329.4951899999999</v>
      </c>
      <c r="H59" s="1034">
        <v>26.817709999999998</v>
      </c>
      <c r="I59" s="1035">
        <v>4179.8330100000003</v>
      </c>
      <c r="J59" s="1036">
        <v>-0.19730868550061187</v>
      </c>
      <c r="K59" s="1035">
        <v>9387.1062600000041</v>
      </c>
      <c r="L59" s="1035">
        <v>393205.27852000005</v>
      </c>
    </row>
    <row r="60" spans="1:12" ht="12.75" customHeight="1">
      <c r="A60" s="33" t="s">
        <v>1014</v>
      </c>
      <c r="H60" s="184"/>
    </row>
    <row r="61" spans="1:12" ht="12.75" customHeight="1">
      <c r="A61" s="272" t="s">
        <v>1559</v>
      </c>
      <c r="B61" s="184"/>
      <c r="C61" s="184"/>
      <c r="D61" s="184"/>
      <c r="E61" s="184"/>
      <c r="F61" s="184"/>
      <c r="G61" s="184"/>
      <c r="H61" s="184"/>
    </row>
    <row r="62" spans="1:12">
      <c r="A62" s="1021" t="s">
        <v>1475</v>
      </c>
    </row>
    <row r="63" spans="1:12">
      <c r="A63" s="638" t="s">
        <v>87</v>
      </c>
    </row>
    <row r="64" spans="1:12">
      <c r="L64" s="842" t="s">
        <v>1417</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4"/>
      <c r="J72" s="204"/>
      <c r="K72" s="204"/>
      <c r="L72" s="204"/>
    </row>
    <row r="73" spans="9:12" ht="12.75" customHeight="1">
      <c r="I73" s="204"/>
      <c r="J73" s="204"/>
      <c r="K73" s="204"/>
      <c r="L73" s="204"/>
    </row>
    <row r="74" spans="9:12" ht="12.75" customHeight="1">
      <c r="I74" s="204"/>
      <c r="J74" s="204"/>
      <c r="K74" s="204"/>
      <c r="L74" s="204"/>
    </row>
    <row r="75" spans="9:12" ht="12.75" customHeight="1">
      <c r="I75" s="1125"/>
      <c r="J75" s="1125"/>
      <c r="K75" s="204"/>
      <c r="L75" s="204"/>
    </row>
    <row r="76" spans="9:12" ht="12.75" customHeight="1">
      <c r="I76" s="341"/>
      <c r="J76" s="1122"/>
      <c r="K76" s="204"/>
      <c r="L76" s="204"/>
    </row>
    <row r="77" spans="9:12" ht="12.75" customHeight="1">
      <c r="I77" s="343"/>
      <c r="J77" s="1123"/>
      <c r="K77" s="204"/>
      <c r="L77" s="204"/>
    </row>
    <row r="78" spans="9:12" ht="12.75" customHeight="1">
      <c r="I78" s="345"/>
      <c r="J78" s="346"/>
      <c r="K78" s="204"/>
      <c r="L78" s="204"/>
    </row>
    <row r="79" spans="9:12" ht="12.75" customHeight="1">
      <c r="I79" s="345"/>
      <c r="J79" s="346"/>
      <c r="K79" s="204"/>
      <c r="L79" s="204"/>
    </row>
    <row r="80" spans="9:12" ht="12.75" customHeight="1">
      <c r="I80" s="345"/>
      <c r="J80" s="346"/>
      <c r="K80" s="204"/>
      <c r="L80" s="204"/>
    </row>
    <row r="81" spans="1:12" ht="12.75" customHeight="1">
      <c r="I81" s="345"/>
      <c r="J81" s="346"/>
      <c r="K81" s="204"/>
      <c r="L81" s="204"/>
    </row>
    <row r="82" spans="1:12" ht="12.75" customHeight="1">
      <c r="I82" s="345"/>
      <c r="J82" s="346"/>
      <c r="K82" s="204"/>
      <c r="L82" s="204"/>
    </row>
    <row r="83" spans="1:12" ht="12.75" customHeight="1">
      <c r="I83" s="204"/>
      <c r="J83" s="204"/>
      <c r="K83" s="204"/>
      <c r="L83" s="204"/>
    </row>
    <row r="84" spans="1:12" ht="12.75" customHeight="1">
      <c r="I84" s="204"/>
      <c r="J84" s="204"/>
      <c r="K84" s="204"/>
      <c r="L84" s="204"/>
    </row>
    <row r="85" spans="1:12" ht="12.75" customHeight="1">
      <c r="I85" s="204"/>
      <c r="J85" s="204"/>
      <c r="K85" s="204"/>
      <c r="L85" s="204"/>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A5:A6"/>
    <mergeCell ref="I37:I38"/>
    <mergeCell ref="J37:J38"/>
    <mergeCell ref="K37:K38"/>
    <mergeCell ref="L37:L38"/>
    <mergeCell ref="A37:A38"/>
    <mergeCell ref="I75:J75"/>
    <mergeCell ref="J76:J77"/>
    <mergeCell ref="B37:E37"/>
    <mergeCell ref="F37:H37"/>
    <mergeCell ref="B5:E5"/>
    <mergeCell ref="F5:F6"/>
    <mergeCell ref="G5:G6"/>
    <mergeCell ref="H5:H6"/>
    <mergeCell ref="I5:I6"/>
  </mergeCells>
  <hyperlinks>
    <hyperlink ref="A63"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101"/>
  <sheetViews>
    <sheetView showGridLines="0" zoomScaleNormal="100" workbookViewId="0"/>
  </sheetViews>
  <sheetFormatPr defaultColWidth="8.85546875" defaultRowHeight="15"/>
  <cols>
    <col min="1" max="1" width="27.7109375" style="272" customWidth="1"/>
    <col min="2" max="2" width="13.28515625" style="272" bestFit="1" customWidth="1"/>
    <col min="3" max="3" width="9.5703125" style="272" customWidth="1"/>
    <col min="4" max="4" width="11.5703125" style="272" customWidth="1"/>
    <col min="5" max="5" width="11" style="272" customWidth="1"/>
    <col min="6" max="6" width="13.140625" style="272" bestFit="1" customWidth="1"/>
    <col min="7" max="7" width="12.140625" style="272" customWidth="1"/>
    <col min="8" max="8" width="6" style="272" customWidth="1"/>
    <col min="9" max="9" width="8.42578125" style="272" customWidth="1"/>
    <col min="10" max="10" width="8" style="272" customWidth="1"/>
    <col min="11" max="11" width="8.140625" style="272" bestFit="1" customWidth="1"/>
    <col min="12" max="12" width="9" style="272" customWidth="1"/>
    <col min="13" max="13" width="8.85546875" style="272" customWidth="1"/>
    <col min="14" max="16384" width="8.85546875" style="272"/>
  </cols>
  <sheetData>
    <row r="1" spans="1:8">
      <c r="A1" s="154" t="s">
        <v>1412</v>
      </c>
      <c r="G1" s="140" t="str">
        <f>Naslovnica!A20</f>
        <v>Veljača 2021.</v>
      </c>
    </row>
    <row r="2" spans="1:8">
      <c r="A2" s="550" t="s">
        <v>1413</v>
      </c>
      <c r="G2" s="552" t="str">
        <f>Naslovnica!A24</f>
        <v>February 2021</v>
      </c>
    </row>
    <row r="4" spans="1:8">
      <c r="A4" s="204"/>
      <c r="B4" s="204"/>
      <c r="C4" s="998"/>
      <c r="D4" s="998"/>
      <c r="E4" s="1008"/>
      <c r="F4" s="1008"/>
      <c r="G4" s="14" t="s">
        <v>594</v>
      </c>
    </row>
    <row r="5" spans="1:8" s="64" customFormat="1">
      <c r="A5" s="1126" t="s">
        <v>1473</v>
      </c>
      <c r="B5" s="1127" t="s">
        <v>1414</v>
      </c>
      <c r="C5" s="1127"/>
      <c r="D5" s="1127"/>
      <c r="E5" s="1127"/>
      <c r="F5" s="1127"/>
      <c r="G5" s="1127"/>
      <c r="H5" s="960"/>
    </row>
    <row r="6" spans="1:8" s="64" customFormat="1" ht="22.9" customHeight="1">
      <c r="A6" s="1126"/>
      <c r="B6" s="1132" t="str">
        <f>Naslovnica!A20</f>
        <v>Veljača 2021.</v>
      </c>
      <c r="C6" s="1132"/>
      <c r="D6" s="1129" t="s">
        <v>17</v>
      </c>
      <c r="E6" s="1129"/>
      <c r="F6" s="1126" t="s">
        <v>251</v>
      </c>
      <c r="G6" s="1126"/>
    </row>
    <row r="7" spans="1:8" s="64" customFormat="1">
      <c r="A7" s="1126"/>
      <c r="B7" s="1133" t="str">
        <f>Naslovnica!A24</f>
        <v>February 2021</v>
      </c>
      <c r="C7" s="1134"/>
      <c r="D7" s="1135" t="s">
        <v>45</v>
      </c>
      <c r="E7" s="1135"/>
      <c r="F7" s="1135" t="s">
        <v>51</v>
      </c>
      <c r="G7" s="1135"/>
    </row>
    <row r="8" spans="1:8" s="64" customFormat="1">
      <c r="A8" s="1126"/>
      <c r="B8" s="979" t="s">
        <v>27</v>
      </c>
      <c r="C8" s="979" t="s">
        <v>28</v>
      </c>
      <c r="D8" s="699" t="s">
        <v>1458</v>
      </c>
      <c r="E8" s="699" t="s">
        <v>154</v>
      </c>
      <c r="F8" s="699" t="s">
        <v>1458</v>
      </c>
      <c r="G8" s="699" t="s">
        <v>154</v>
      </c>
    </row>
    <row r="9" spans="1:8" s="64" customFormat="1">
      <c r="A9" s="1126"/>
      <c r="B9" s="980" t="s">
        <v>29</v>
      </c>
      <c r="C9" s="980" t="s">
        <v>30</v>
      </c>
      <c r="D9" s="740" t="s">
        <v>1459</v>
      </c>
      <c r="E9" s="740" t="s">
        <v>155</v>
      </c>
      <c r="F9" s="740" t="s">
        <v>1459</v>
      </c>
      <c r="G9" s="740" t="s">
        <v>155</v>
      </c>
    </row>
    <row r="10" spans="1:8" s="64" customFormat="1" ht="12.6" customHeight="1">
      <c r="A10" s="1003" t="s">
        <v>930</v>
      </c>
      <c r="B10" s="1004">
        <v>23100.454949999999</v>
      </c>
      <c r="C10" s="1005">
        <v>1.9039444833302114E-2</v>
      </c>
      <c r="D10" s="1004">
        <v>244.41418999999951</v>
      </c>
      <c r="E10" s="1005">
        <v>1.069363642489396E-2</v>
      </c>
      <c r="F10" s="1004">
        <v>429.49195999999938</v>
      </c>
      <c r="G10" s="1005">
        <v>1.8944583879804577E-2</v>
      </c>
    </row>
    <row r="11" spans="1:8" s="64" customFormat="1" ht="12.6" customHeight="1">
      <c r="A11" s="1003" t="s">
        <v>913</v>
      </c>
      <c r="B11" s="1004">
        <v>23741.223510000003</v>
      </c>
      <c r="C11" s="1005">
        <v>1.9567567663585788E-2</v>
      </c>
      <c r="D11" s="1004">
        <v>229.21381000000474</v>
      </c>
      <c r="E11" s="1005">
        <v>9.7487970158502968E-3</v>
      </c>
      <c r="F11" s="1004">
        <v>334.77726000000257</v>
      </c>
      <c r="G11" s="1005">
        <v>1.4302780371881596E-2</v>
      </c>
    </row>
    <row r="12" spans="1:8" s="64" customFormat="1" ht="12.6" customHeight="1">
      <c r="A12" s="1003" t="s">
        <v>202</v>
      </c>
      <c r="B12" s="1004">
        <v>25501.953010000001</v>
      </c>
      <c r="C12" s="1005">
        <v>2.1018764718110358E-2</v>
      </c>
      <c r="D12" s="1004">
        <v>-70.08346999999776</v>
      </c>
      <c r="E12" s="1005">
        <v>-2.7406292046708858E-3</v>
      </c>
      <c r="F12" s="1004">
        <v>-376.50638999999865</v>
      </c>
      <c r="G12" s="1005">
        <v>-1.4549026438567592E-2</v>
      </c>
    </row>
    <row r="13" spans="1:8" s="64" customFormat="1" ht="12.6" customHeight="1">
      <c r="A13" s="1003" t="s">
        <v>932</v>
      </c>
      <c r="B13" s="1004">
        <v>90029.12758</v>
      </c>
      <c r="C13" s="1005">
        <v>7.4202201283907088E-2</v>
      </c>
      <c r="D13" s="1004">
        <v>1140.6738700000133</v>
      </c>
      <c r="E13" s="1005">
        <v>1.2832643863076809E-2</v>
      </c>
      <c r="F13" s="1004">
        <v>805.39499000000069</v>
      </c>
      <c r="G13" s="1005">
        <v>9.0266901711111291E-3</v>
      </c>
    </row>
    <row r="14" spans="1:8" s="64" customFormat="1" ht="12.6" customHeight="1">
      <c r="A14" s="1003" t="s">
        <v>203</v>
      </c>
      <c r="B14" s="1004">
        <v>6032.9393</v>
      </c>
      <c r="C14" s="1005">
        <v>4.9723615934676767E-3</v>
      </c>
      <c r="D14" s="1004">
        <v>181.17163999999957</v>
      </c>
      <c r="E14" s="1005">
        <v>3.0960156063339017E-2</v>
      </c>
      <c r="F14" s="1004">
        <v>303.8409300000003</v>
      </c>
      <c r="G14" s="1005">
        <v>5.303468545609924E-2</v>
      </c>
    </row>
    <row r="15" spans="1:8" s="64" customFormat="1" ht="12.6" customHeight="1">
      <c r="A15" s="1003" t="s">
        <v>204</v>
      </c>
      <c r="B15" s="1004">
        <v>159878.36561000001</v>
      </c>
      <c r="C15" s="1005">
        <v>0.13177209404138168</v>
      </c>
      <c r="D15" s="1004">
        <v>1475.7202200000174</v>
      </c>
      <c r="E15" s="1005">
        <v>9.3162599422924597E-3</v>
      </c>
      <c r="F15" s="1004">
        <v>2397.059420000005</v>
      </c>
      <c r="G15" s="1005">
        <v>1.5221231509903621E-2</v>
      </c>
    </row>
    <row r="16" spans="1:8" s="64" customFormat="1" ht="12.6" customHeight="1">
      <c r="A16" s="1003" t="s">
        <v>205</v>
      </c>
      <c r="B16" s="1004">
        <v>93334.904920000001</v>
      </c>
      <c r="C16" s="1005">
        <v>7.6926830103224361E-2</v>
      </c>
      <c r="D16" s="1004">
        <v>742.7584199999983</v>
      </c>
      <c r="E16" s="1005">
        <v>8.0218295835705611E-3</v>
      </c>
      <c r="F16" s="1004">
        <v>1309.6105400000088</v>
      </c>
      <c r="G16" s="1005">
        <v>1.4230984522497048E-2</v>
      </c>
    </row>
    <row r="17" spans="1:7" s="64" customFormat="1" ht="12.6" customHeight="1">
      <c r="A17" s="1003" t="s">
        <v>206</v>
      </c>
      <c r="B17" s="1004">
        <v>75437.783779999998</v>
      </c>
      <c r="C17" s="1005">
        <v>6.2175984227786085E-2</v>
      </c>
      <c r="D17" s="1004">
        <v>-280.25287000001117</v>
      </c>
      <c r="E17" s="1005">
        <v>-3.7012696366580666E-3</v>
      </c>
      <c r="F17" s="1004">
        <v>462.06109999999171</v>
      </c>
      <c r="G17" s="1005">
        <v>6.1628095533281524E-3</v>
      </c>
    </row>
    <row r="18" spans="1:7" s="64" customFormat="1" ht="12.6" customHeight="1">
      <c r="A18" s="1003" t="s">
        <v>207</v>
      </c>
      <c r="B18" s="1004">
        <v>169605.01059999998</v>
      </c>
      <c r="C18" s="1005">
        <v>0.13978881583759978</v>
      </c>
      <c r="D18" s="1004">
        <v>-1121.7060200000124</v>
      </c>
      <c r="E18" s="1005">
        <v>-6.5701844574020951E-3</v>
      </c>
      <c r="F18" s="1004">
        <v>1370.1098399999901</v>
      </c>
      <c r="G18" s="1005">
        <v>8.1440285803393575E-3</v>
      </c>
    </row>
    <row r="19" spans="1:7" s="64" customFormat="1" ht="12.6" customHeight="1">
      <c r="A19" s="1003" t="s">
        <v>208</v>
      </c>
      <c r="B19" s="1004">
        <v>225963.03481000001</v>
      </c>
      <c r="C19" s="1005">
        <v>0.18623922104315616</v>
      </c>
      <c r="D19" s="1004">
        <v>-737.37348999999813</v>
      </c>
      <c r="E19" s="1005">
        <v>-3.2526341506372569E-3</v>
      </c>
      <c r="F19" s="1004">
        <v>1927.2078100000217</v>
      </c>
      <c r="G19" s="1005">
        <v>8.6022304370096947E-3</v>
      </c>
    </row>
    <row r="20" spans="1:7" s="64" customFormat="1" ht="12.6" customHeight="1">
      <c r="A20" s="1003" t="s">
        <v>682</v>
      </c>
      <c r="B20" s="1004">
        <v>40166.930489999999</v>
      </c>
      <c r="C20" s="1005">
        <v>3.3105670812229419E-2</v>
      </c>
      <c r="D20" s="1004">
        <v>127.49130999999761</v>
      </c>
      <c r="E20" s="1005">
        <v>3.1841432500303579E-3</v>
      </c>
      <c r="F20" s="1004">
        <v>589.47366000000329</v>
      </c>
      <c r="G20" s="1005">
        <v>1.4894177322509972E-2</v>
      </c>
    </row>
    <row r="21" spans="1:7" s="64" customFormat="1" ht="12.6" customHeight="1">
      <c r="A21" s="1003" t="s">
        <v>209</v>
      </c>
      <c r="B21" s="1004">
        <v>22928.604139999999</v>
      </c>
      <c r="C21" s="1005">
        <v>1.8897805024751361E-2</v>
      </c>
      <c r="D21" s="1004">
        <v>480.60069999999905</v>
      </c>
      <c r="E21" s="1005">
        <v>2.1409507588706855E-2</v>
      </c>
      <c r="F21" s="1004">
        <v>503.44455999999991</v>
      </c>
      <c r="G21" s="1005">
        <v>2.2449987845303943E-2</v>
      </c>
    </row>
    <row r="22" spans="1:7" s="64" customFormat="1" ht="12.6" customHeight="1">
      <c r="A22" s="1003" t="s">
        <v>210</v>
      </c>
      <c r="B22" s="1004">
        <v>42305.56525</v>
      </c>
      <c r="C22" s="1005">
        <v>3.4868338197773803E-2</v>
      </c>
      <c r="D22" s="1004">
        <v>571.24917999999889</v>
      </c>
      <c r="E22" s="1005">
        <v>1.3687757073624018E-2</v>
      </c>
      <c r="F22" s="1004">
        <v>785.28713000000425</v>
      </c>
      <c r="G22" s="1005">
        <v>1.8913339831934772E-2</v>
      </c>
    </row>
    <row r="23" spans="1:7" s="64" customFormat="1" ht="12.6" customHeight="1">
      <c r="A23" s="1003" t="s">
        <v>215</v>
      </c>
      <c r="B23" s="1004">
        <v>2231.5592499999998</v>
      </c>
      <c r="C23" s="1005">
        <v>1.8392559507846419E-3</v>
      </c>
      <c r="D23" s="1004">
        <v>65.755929999999807</v>
      </c>
      <c r="E23" s="1005">
        <v>3.0360988642311071E-2</v>
      </c>
      <c r="F23" s="1004">
        <v>115.08752999999979</v>
      </c>
      <c r="G23" s="1005">
        <v>5.4377069588248395E-2</v>
      </c>
    </row>
    <row r="24" spans="1:7" s="64" customFormat="1" ht="12.6" customHeight="1">
      <c r="A24" s="1003" t="s">
        <v>250</v>
      </c>
      <c r="B24" s="1004">
        <v>1280.7186999999999</v>
      </c>
      <c r="C24" s="1005">
        <v>1.0555711170367403E-3</v>
      </c>
      <c r="D24" s="1004">
        <v>57.056119999999737</v>
      </c>
      <c r="E24" s="1005">
        <v>4.6627330877438311E-2</v>
      </c>
      <c r="F24" s="1004">
        <v>87.695079999999734</v>
      </c>
      <c r="G24" s="1005">
        <v>7.3506574832105764E-2</v>
      </c>
    </row>
    <row r="25" spans="1:7" s="64" customFormat="1" ht="12.6" customHeight="1">
      <c r="A25" s="1003" t="s">
        <v>249</v>
      </c>
      <c r="B25" s="1004">
        <v>51250.823229999995</v>
      </c>
      <c r="C25" s="1005">
        <v>4.2241039133686126E-2</v>
      </c>
      <c r="D25" s="1004">
        <v>103.24096999999892</v>
      </c>
      <c r="E25" s="1005">
        <v>2.0184916947822984E-3</v>
      </c>
      <c r="F25" s="1004">
        <v>138.74834999999439</v>
      </c>
      <c r="G25" s="1005">
        <v>2.714590443173126E-3</v>
      </c>
    </row>
    <row r="26" spans="1:7" s="64" customFormat="1" ht="12.6" customHeight="1">
      <c r="A26" s="1003" t="s">
        <v>211</v>
      </c>
      <c r="B26" s="1004">
        <v>35741.447869999996</v>
      </c>
      <c r="C26" s="1005">
        <v>2.9458178484195102E-2</v>
      </c>
      <c r="D26" s="1004">
        <v>478.9210099999982</v>
      </c>
      <c r="E26" s="1005">
        <v>1.3581585117295125E-2</v>
      </c>
      <c r="F26" s="1004">
        <v>954.41069999999308</v>
      </c>
      <c r="G26" s="1005">
        <v>2.7435814534474634E-2</v>
      </c>
    </row>
    <row r="27" spans="1:7" s="64" customFormat="1" ht="12.6" customHeight="1">
      <c r="A27" s="1003" t="s">
        <v>936</v>
      </c>
      <c r="B27" s="1004">
        <v>35200.497790000001</v>
      </c>
      <c r="C27" s="1005">
        <v>2.9012326260590724E-2</v>
      </c>
      <c r="D27" s="1004">
        <v>581.50493000000279</v>
      </c>
      <c r="E27" s="1005">
        <v>1.6797280393211489E-2</v>
      </c>
      <c r="F27" s="1004">
        <v>1390.3731899999984</v>
      </c>
      <c r="G27" s="1005">
        <v>4.1122983320800888E-2</v>
      </c>
    </row>
    <row r="28" spans="1:7" s="64" customFormat="1" ht="12.6" customHeight="1">
      <c r="A28" s="1003" t="s">
        <v>213</v>
      </c>
      <c r="B28" s="1004">
        <v>35583.922509999997</v>
      </c>
      <c r="C28" s="1005">
        <v>2.9328345742456567E-2</v>
      </c>
      <c r="D28" s="1004">
        <v>507.69786999999633</v>
      </c>
      <c r="E28" s="1005">
        <v>1.4474130987889522E-2</v>
      </c>
      <c r="F28" s="1004">
        <v>1079.026079999996</v>
      </c>
      <c r="G28" s="1005">
        <v>3.1271680011821346E-2</v>
      </c>
    </row>
    <row r="29" spans="1:7" s="64" customFormat="1" ht="12.6" customHeight="1">
      <c r="A29" s="1003" t="s">
        <v>214</v>
      </c>
      <c r="B29" s="1004">
        <v>53979.698389999998</v>
      </c>
      <c r="C29" s="1005">
        <v>4.4490183930974571E-2</v>
      </c>
      <c r="D29" s="1004">
        <v>142.69657999999617</v>
      </c>
      <c r="E29" s="1005">
        <v>2.6505298438348479E-3</v>
      </c>
      <c r="F29" s="1004">
        <v>613.35106999999698</v>
      </c>
      <c r="G29" s="1005">
        <v>1.1493218119691839E-2</v>
      </c>
    </row>
    <row r="30" spans="1:7" s="64" customFormat="1" ht="24" customHeight="1">
      <c r="A30" s="981" t="s">
        <v>1405</v>
      </c>
      <c r="B30" s="982">
        <v>1213294.5656899998</v>
      </c>
      <c r="C30" s="983">
        <v>1</v>
      </c>
      <c r="D30" s="982">
        <v>4920.7508999996353</v>
      </c>
      <c r="E30" s="983">
        <v>4.0722091456895093E-3</v>
      </c>
      <c r="F30" s="982">
        <v>15219.944810000015</v>
      </c>
      <c r="G30" s="983">
        <v>1.2703670159393665E-2</v>
      </c>
    </row>
    <row r="31" spans="1:7">
      <c r="A31" s="34" t="s">
        <v>577</v>
      </c>
      <c r="B31" s="1007"/>
      <c r="C31" s="1007"/>
      <c r="D31" s="974"/>
      <c r="E31" s="999"/>
      <c r="F31" s="999"/>
      <c r="G31" s="999"/>
    </row>
    <row r="33" spans="1:13">
      <c r="A33" s="550"/>
      <c r="H33" s="956"/>
    </row>
    <row r="34" spans="1:13" ht="12.75" customHeight="1">
      <c r="A34" s="156" t="s">
        <v>1415</v>
      </c>
      <c r="G34" s="140" t="str">
        <f>G1</f>
        <v>Veljača 2021.</v>
      </c>
    </row>
    <row r="35" spans="1:13">
      <c r="A35" s="880" t="s">
        <v>1416</v>
      </c>
      <c r="G35" s="552" t="str">
        <f>G2</f>
        <v>February 2021</v>
      </c>
      <c r="M35" s="842"/>
    </row>
    <row r="37" spans="1:13" ht="30" customHeight="1">
      <c r="A37" s="1111" t="s">
        <v>1472</v>
      </c>
      <c r="B37" s="954" t="s">
        <v>1113</v>
      </c>
      <c r="C37" s="1097" t="s">
        <v>1114</v>
      </c>
      <c r="D37" s="1097"/>
      <c r="E37" s="1097"/>
      <c r="F37" s="1097"/>
      <c r="G37" s="954"/>
    </row>
    <row r="38" spans="1:13" ht="31.9" customHeight="1">
      <c r="A38" s="1111"/>
      <c r="B38" s="855" t="str">
        <f>G34</f>
        <v>Veljača 2021.</v>
      </c>
      <c r="C38" s="1018" t="s">
        <v>685</v>
      </c>
      <c r="D38" s="1018" t="s">
        <v>60</v>
      </c>
      <c r="E38" s="1018" t="s">
        <v>61</v>
      </c>
      <c r="F38" s="1018" t="s">
        <v>880</v>
      </c>
      <c r="G38" s="1018" t="s">
        <v>62</v>
      </c>
    </row>
    <row r="39" spans="1:13" ht="39" customHeight="1">
      <c r="A39" s="1111"/>
      <c r="B39" s="856" t="str">
        <f>G35</f>
        <v>February 2021</v>
      </c>
      <c r="C39" s="1019" t="s">
        <v>264</v>
      </c>
      <c r="D39" s="1019" t="s">
        <v>51</v>
      </c>
      <c r="E39" s="1019" t="s">
        <v>882</v>
      </c>
      <c r="F39" s="1020" t="s">
        <v>53</v>
      </c>
      <c r="G39" s="1019" t="s">
        <v>881</v>
      </c>
    </row>
    <row r="40" spans="1:13" ht="12.75" customHeight="1">
      <c r="A40" s="1003" t="s">
        <v>930</v>
      </c>
      <c r="B40" s="1000">
        <v>164.6439</v>
      </c>
      <c r="C40" s="1001">
        <v>6.6220023379685213E-3</v>
      </c>
      <c r="D40" s="1001">
        <v>9.1164005111657089E-3</v>
      </c>
      <c r="E40" s="1001">
        <v>1.5585638044575191E-2</v>
      </c>
      <c r="F40" s="1001">
        <v>5.5846596303433582E-2</v>
      </c>
      <c r="G40" s="1002">
        <v>40906</v>
      </c>
    </row>
    <row r="41" spans="1:13" ht="12.75" customHeight="1">
      <c r="A41" s="1003" t="s">
        <v>913</v>
      </c>
      <c r="B41" s="1000">
        <v>287.29730000000001</v>
      </c>
      <c r="C41" s="1001">
        <v>7.5046299007599879E-3</v>
      </c>
      <c r="D41" s="1001">
        <v>1.00698547391284E-2</v>
      </c>
      <c r="E41" s="1001">
        <v>1.4919778898725833E-2</v>
      </c>
      <c r="F41" s="1001">
        <v>6.4089285610733127E-2</v>
      </c>
      <c r="G41" s="1002">
        <v>38054</v>
      </c>
    </row>
    <row r="42" spans="1:13" ht="12.75" customHeight="1">
      <c r="A42" s="1003" t="s">
        <v>202</v>
      </c>
      <c r="B42" s="1000">
        <v>271.49079999999998</v>
      </c>
      <c r="C42" s="1001">
        <v>6.5100980666935515E-3</v>
      </c>
      <c r="D42" s="1001">
        <v>9.3007520753636882E-3</v>
      </c>
      <c r="E42" s="1001">
        <v>1.3670642580687398E-2</v>
      </c>
      <c r="F42" s="1001">
        <v>6.3514333805140044E-2</v>
      </c>
      <c r="G42" s="1002">
        <v>38335</v>
      </c>
    </row>
    <row r="43" spans="1:13" ht="12.75" customHeight="1">
      <c r="A43" s="1003" t="s">
        <v>932</v>
      </c>
      <c r="B43" s="1000">
        <v>265.24740000000003</v>
      </c>
      <c r="C43" s="1001">
        <v>6.6360833521822878E-3</v>
      </c>
      <c r="D43" s="1001">
        <v>8.8432970501171656E-3</v>
      </c>
      <c r="E43" s="1001">
        <v>1.7313873842638501E-2</v>
      </c>
      <c r="F43" s="1001">
        <v>6.297637702160741E-2</v>
      </c>
      <c r="G43" s="1002">
        <v>38425</v>
      </c>
    </row>
    <row r="44" spans="1:13" ht="12.75" customHeight="1">
      <c r="A44" s="1006" t="s">
        <v>203</v>
      </c>
      <c r="B44" s="1000">
        <v>111.45950000000001</v>
      </c>
      <c r="C44" s="1001">
        <v>1.4609571335770526E-3</v>
      </c>
      <c r="D44" s="1001">
        <v>4.0057722033459654E-3</v>
      </c>
      <c r="E44" s="1001">
        <v>1.8786432420528733E-3</v>
      </c>
      <c r="F44" s="1001">
        <v>2.6376884688985802E-2</v>
      </c>
      <c r="G44" s="1002">
        <v>42734</v>
      </c>
    </row>
    <row r="45" spans="1:13" ht="12.75" customHeight="1">
      <c r="A45" s="1006" t="s">
        <v>204</v>
      </c>
      <c r="B45" s="1000">
        <v>143.38480000000001</v>
      </c>
      <c r="C45" s="1001">
        <v>6.3122256736480664E-3</v>
      </c>
      <c r="D45" s="1001">
        <v>8.3815658998684928E-3</v>
      </c>
      <c r="E45" s="1001">
        <v>1.791767623236843E-2</v>
      </c>
      <c r="F45" s="1001">
        <v>4.3760816009225323E-2</v>
      </c>
      <c r="G45" s="1002">
        <v>41184</v>
      </c>
      <c r="I45" s="204"/>
      <c r="J45" s="204"/>
      <c r="K45" s="204"/>
      <c r="L45" s="204"/>
      <c r="M45" s="204"/>
    </row>
    <row r="46" spans="1:13" ht="12.75" customHeight="1">
      <c r="A46" s="1006" t="s">
        <v>205</v>
      </c>
      <c r="B46" s="1000">
        <v>211.78870000000001</v>
      </c>
      <c r="C46" s="1001">
        <v>6.6476511965155019E-3</v>
      </c>
      <c r="D46" s="1001">
        <v>8.9548328085027988E-3</v>
      </c>
      <c r="E46" s="1001">
        <v>1.8026471061846759E-2</v>
      </c>
      <c r="F46" s="1001">
        <v>6.2400559918359244E-2</v>
      </c>
      <c r="G46" s="1002">
        <v>39730</v>
      </c>
      <c r="I46" s="204"/>
      <c r="J46" s="204"/>
      <c r="K46" s="204"/>
      <c r="L46" s="204"/>
      <c r="M46" s="204"/>
    </row>
    <row r="47" spans="1:13" ht="12.75" customHeight="1">
      <c r="A47" s="1006" t="s">
        <v>206</v>
      </c>
      <c r="B47" s="1000">
        <v>160.12520000000001</v>
      </c>
      <c r="C47" s="1001">
        <v>-4.7671670845447819E-3</v>
      </c>
      <c r="D47" s="1001">
        <v>4.8256672787127548E-3</v>
      </c>
      <c r="E47" s="1001">
        <v>3.0690563424160582E-2</v>
      </c>
      <c r="F47" s="1001">
        <v>3.0936407009627187E-2</v>
      </c>
      <c r="G47" s="1002">
        <v>38615</v>
      </c>
      <c r="I47" s="204"/>
      <c r="J47" s="204"/>
      <c r="K47" s="204"/>
      <c r="L47" s="204"/>
      <c r="M47" s="204"/>
    </row>
    <row r="48" spans="1:13" ht="12.75" customHeight="1">
      <c r="A48" s="1006" t="s">
        <v>207</v>
      </c>
      <c r="B48" s="1000">
        <v>190.04429999999999</v>
      </c>
      <c r="C48" s="1001">
        <v>-4.5726605184549475E-3</v>
      </c>
      <c r="D48" s="1001">
        <v>5.294551409887896E-3</v>
      </c>
      <c r="E48" s="1001">
        <v>3.2635633599781826E-2</v>
      </c>
      <c r="F48" s="1001">
        <v>5.1657912641821957E-2</v>
      </c>
      <c r="G48" s="1002">
        <v>39602</v>
      </c>
      <c r="I48" s="1125"/>
      <c r="J48" s="1125"/>
      <c r="K48" s="1125"/>
      <c r="L48" s="204"/>
      <c r="M48" s="204"/>
    </row>
    <row r="49" spans="1:13" ht="12.75" customHeight="1">
      <c r="A49" s="1006" t="s">
        <v>208</v>
      </c>
      <c r="B49" s="1000">
        <v>177.98439999999999</v>
      </c>
      <c r="C49" s="1001">
        <v>-4.379993220240466E-3</v>
      </c>
      <c r="D49" s="1001">
        <v>5.9963769651855394E-3</v>
      </c>
      <c r="E49" s="1001">
        <v>3.7594528482717327E-2</v>
      </c>
      <c r="F49" s="1001">
        <v>3.9670699653480801E-2</v>
      </c>
      <c r="G49" s="1002">
        <v>38846</v>
      </c>
      <c r="I49" s="958"/>
      <c r="J49" s="341"/>
      <c r="K49" s="1122"/>
      <c r="L49" s="204"/>
      <c r="M49" s="204"/>
    </row>
    <row r="50" spans="1:13" ht="12.75" customHeight="1">
      <c r="A50" s="1006" t="s">
        <v>682</v>
      </c>
      <c r="B50" s="1000">
        <v>110.0419</v>
      </c>
      <c r="C50" s="1001">
        <v>-3.3736541610514775E-3</v>
      </c>
      <c r="D50" s="1001">
        <v>1.5782503629338791E-3</v>
      </c>
      <c r="E50" s="1001">
        <v>4.0466291800181672E-2</v>
      </c>
      <c r="F50" s="1001">
        <v>4.6966023003494062E-2</v>
      </c>
      <c r="G50" s="1002">
        <v>43494</v>
      </c>
      <c r="I50" s="342"/>
      <c r="J50" s="343"/>
      <c r="K50" s="1123"/>
      <c r="L50" s="204"/>
      <c r="M50" s="204"/>
    </row>
    <row r="51" spans="1:13" ht="12.75" customHeight="1">
      <c r="A51" s="1003" t="s">
        <v>209</v>
      </c>
      <c r="B51" s="1000">
        <v>225.23670000000001</v>
      </c>
      <c r="C51" s="1001">
        <v>1.2596044955175714E-2</v>
      </c>
      <c r="D51" s="1001">
        <v>1.9434441855539115E-2</v>
      </c>
      <c r="E51" s="1001">
        <v>3.2001495516885838E-2</v>
      </c>
      <c r="F51" s="1001">
        <v>6.8980802424212229E-2</v>
      </c>
      <c r="G51" s="1002">
        <v>39812</v>
      </c>
      <c r="I51" s="345"/>
      <c r="J51" s="345"/>
      <c r="K51" s="346"/>
      <c r="L51" s="204"/>
      <c r="M51" s="204"/>
    </row>
    <row r="52" spans="1:13" ht="12.75" customHeight="1">
      <c r="A52" s="1003" t="s">
        <v>210</v>
      </c>
      <c r="B52" s="1000">
        <v>141.8802</v>
      </c>
      <c r="C52" s="1001">
        <v>1.331853496115429E-2</v>
      </c>
      <c r="D52" s="1001">
        <v>2.019828692065645E-2</v>
      </c>
      <c r="E52" s="1001">
        <v>3.804956994313715E-2</v>
      </c>
      <c r="F52" s="1001">
        <v>6.9967222247993455E-2</v>
      </c>
      <c r="G52" s="1002">
        <v>42367</v>
      </c>
      <c r="I52" s="345"/>
      <c r="J52" s="345"/>
      <c r="K52" s="346"/>
      <c r="L52" s="204"/>
      <c r="M52" s="204"/>
    </row>
    <row r="53" spans="1:13" ht="12.75" customHeight="1">
      <c r="A53" s="1003" t="s">
        <v>215</v>
      </c>
      <c r="B53" s="1000">
        <v>117.6129</v>
      </c>
      <c r="C53" s="1001">
        <v>1.217488739068244E-2</v>
      </c>
      <c r="D53" s="1001">
        <v>2.190867432319012E-2</v>
      </c>
      <c r="E53" s="1001">
        <v>3.7471000749790512E-2</v>
      </c>
      <c r="F53" s="1001">
        <v>4.616612979477086E-2</v>
      </c>
      <c r="G53" s="1002">
        <v>42943</v>
      </c>
      <c r="I53" s="345"/>
      <c r="J53" s="345"/>
      <c r="K53" s="346"/>
      <c r="L53" s="204"/>
      <c r="M53" s="204"/>
    </row>
    <row r="54" spans="1:13" ht="12.75" customHeight="1">
      <c r="A54" s="1003" t="s">
        <v>250</v>
      </c>
      <c r="B54" s="1000">
        <v>110.57599999999999</v>
      </c>
      <c r="C54" s="1001">
        <v>8.0405491640380584E-3</v>
      </c>
      <c r="D54" s="1001">
        <v>1.4470814789534131E-2</v>
      </c>
      <c r="E54" s="1001">
        <v>2.8110896435790445E-2</v>
      </c>
      <c r="F54" s="1001">
        <v>4.2728605956617649E-2</v>
      </c>
      <c r="G54" s="1002">
        <v>43378</v>
      </c>
      <c r="I54" s="345"/>
      <c r="J54" s="345"/>
      <c r="K54" s="346"/>
      <c r="L54" s="204"/>
      <c r="M54" s="204"/>
    </row>
    <row r="55" spans="1:13" ht="12.75" customHeight="1">
      <c r="A55" s="1003" t="s">
        <v>249</v>
      </c>
      <c r="B55" s="1000">
        <v>111.24160000000001</v>
      </c>
      <c r="C55" s="1001">
        <v>5.164904671546071E-3</v>
      </c>
      <c r="D55" s="1001">
        <v>1.0647808295842007E-2</v>
      </c>
      <c r="E55" s="1001">
        <v>2.2479707415444902E-2</v>
      </c>
      <c r="F55" s="1001">
        <v>4.3510336879491351E-2</v>
      </c>
      <c r="G55" s="1002">
        <v>43342</v>
      </c>
      <c r="I55" s="345"/>
      <c r="J55" s="345"/>
      <c r="K55" s="346"/>
      <c r="L55" s="204"/>
      <c r="M55" s="204"/>
    </row>
    <row r="56" spans="1:13" ht="12.75" customHeight="1">
      <c r="A56" s="1003" t="s">
        <v>211</v>
      </c>
      <c r="B56" s="1000">
        <v>285.06990000000002</v>
      </c>
      <c r="C56" s="1001">
        <v>1.0339440430462138E-2</v>
      </c>
      <c r="D56" s="1001">
        <v>2.0139048432913871E-2</v>
      </c>
      <c r="E56" s="1001">
        <v>4.7738322236155949E-2</v>
      </c>
      <c r="F56" s="1001">
        <v>6.7532247473941709E-2</v>
      </c>
      <c r="G56" s="1002">
        <v>38404</v>
      </c>
      <c r="I56" s="204"/>
      <c r="J56" s="204"/>
      <c r="K56" s="204"/>
      <c r="L56" s="204"/>
      <c r="M56" s="204"/>
    </row>
    <row r="57" spans="1:13" ht="12.75" customHeight="1">
      <c r="A57" s="1003" t="s">
        <v>212</v>
      </c>
      <c r="B57" s="1000">
        <v>295.96179999999998</v>
      </c>
      <c r="C57" s="1001">
        <v>1.0646279026963345E-2</v>
      </c>
      <c r="D57" s="1001">
        <v>2.1327448439600143E-2</v>
      </c>
      <c r="E57" s="1001">
        <v>4.6863073151924242E-2</v>
      </c>
      <c r="F57" s="1001">
        <v>6.7239156406678102E-2</v>
      </c>
      <c r="G57" s="1002">
        <v>38169</v>
      </c>
      <c r="I57" s="204"/>
      <c r="J57" s="204"/>
      <c r="K57" s="204"/>
      <c r="L57" s="204"/>
      <c r="M57" s="204"/>
    </row>
    <row r="58" spans="1:13" ht="12.75" customHeight="1">
      <c r="A58" s="1006" t="s">
        <v>213</v>
      </c>
      <c r="B58" s="1000">
        <v>135.94390000000001</v>
      </c>
      <c r="C58" s="1001">
        <v>9.7690908402146368E-3</v>
      </c>
      <c r="D58" s="1001">
        <v>2.0607512068408929E-2</v>
      </c>
      <c r="E58" s="1001">
        <v>4.7725881955801817E-2</v>
      </c>
      <c r="F58" s="1001">
        <v>5.9443862298645067E-2</v>
      </c>
      <c r="G58" s="1002">
        <v>42314</v>
      </c>
      <c r="I58" s="204"/>
      <c r="J58" s="204"/>
      <c r="K58" s="204"/>
      <c r="L58" s="204"/>
      <c r="M58" s="204"/>
    </row>
    <row r="59" spans="1:13" ht="12.75" customHeight="1">
      <c r="A59" s="1003" t="s">
        <v>214</v>
      </c>
      <c r="B59" s="1000">
        <v>257.2921</v>
      </c>
      <c r="C59" s="1001">
        <v>6.2992433946140224E-3</v>
      </c>
      <c r="D59" s="1001">
        <v>1.3653021393344872E-2</v>
      </c>
      <c r="E59" s="1001">
        <v>4.1967512132024938E-2</v>
      </c>
      <c r="F59" s="1001">
        <v>6.8803077822536141E-2</v>
      </c>
      <c r="G59" s="1002">
        <v>39071</v>
      </c>
    </row>
    <row r="60" spans="1:13" ht="12.75" customHeight="1">
      <c r="A60" s="34" t="s">
        <v>577</v>
      </c>
    </row>
    <row r="61" spans="1:13" ht="12.75" customHeight="1">
      <c r="C61" s="77"/>
      <c r="D61" s="77"/>
      <c r="E61" s="77"/>
      <c r="F61" s="77"/>
    </row>
    <row r="62" spans="1:13" ht="12.75" customHeight="1">
      <c r="A62" s="48"/>
      <c r="C62" s="77"/>
      <c r="D62" s="77"/>
      <c r="E62" s="77"/>
      <c r="F62" s="77"/>
    </row>
    <row r="63" spans="1:13" ht="12.75" customHeight="1">
      <c r="A63" s="51"/>
    </row>
    <row r="64" spans="1:13" ht="12.75" customHeight="1">
      <c r="G64" s="14" t="s">
        <v>1418</v>
      </c>
    </row>
    <row r="65" spans="1:7" ht="12.75" customHeight="1"/>
    <row r="66" spans="1:7" ht="12.75" customHeight="1">
      <c r="B66" s="1038"/>
      <c r="C66" s="77"/>
      <c r="D66" s="77"/>
      <c r="E66" s="77"/>
      <c r="F66" s="77"/>
      <c r="G66" s="1039"/>
    </row>
    <row r="67" spans="1:7" ht="12.75" customHeight="1">
      <c r="B67" s="1038"/>
      <c r="C67" s="77"/>
      <c r="D67" s="77"/>
      <c r="E67" s="77"/>
      <c r="F67" s="77"/>
      <c r="G67" s="1039"/>
    </row>
    <row r="68" spans="1:7" ht="12.75" customHeight="1">
      <c r="B68" s="1038"/>
      <c r="C68" s="77"/>
      <c r="D68" s="77"/>
      <c r="E68" s="77"/>
      <c r="F68" s="77"/>
      <c r="G68" s="1039"/>
    </row>
    <row r="69" spans="1:7" ht="12.75" customHeight="1">
      <c r="B69" s="1038"/>
      <c r="C69" s="77"/>
      <c r="D69" s="77"/>
      <c r="E69" s="77"/>
      <c r="F69" s="77"/>
      <c r="G69" s="1039"/>
    </row>
    <row r="70" spans="1:7" ht="12.75" customHeight="1">
      <c r="B70" s="1038"/>
      <c r="C70" s="77"/>
      <c r="D70" s="77"/>
      <c r="E70" s="77"/>
      <c r="F70" s="77"/>
      <c r="G70" s="1039"/>
    </row>
    <row r="71" spans="1:7" ht="12.75" customHeight="1">
      <c r="B71" s="1038"/>
      <c r="C71" s="77"/>
      <c r="D71" s="77"/>
      <c r="E71" s="77"/>
      <c r="F71" s="77"/>
      <c r="G71" s="1039"/>
    </row>
    <row r="72" spans="1:7" ht="12.75" customHeight="1">
      <c r="B72" s="1038"/>
      <c r="C72" s="77"/>
      <c r="D72" s="77"/>
      <c r="E72" s="77"/>
      <c r="F72" s="77"/>
      <c r="G72" s="1039"/>
    </row>
    <row r="73" spans="1:7" ht="12.75" customHeight="1">
      <c r="B73" s="1038"/>
      <c r="C73" s="77"/>
      <c r="D73" s="77"/>
      <c r="E73" s="77"/>
      <c r="F73" s="77"/>
      <c r="G73" s="1039"/>
    </row>
    <row r="74" spans="1:7" ht="12.75" customHeight="1">
      <c r="B74" s="1038"/>
      <c r="C74" s="77"/>
      <c r="D74" s="77"/>
      <c r="E74" s="77"/>
      <c r="F74" s="77"/>
      <c r="G74" s="1039"/>
    </row>
    <row r="75" spans="1:7" ht="12.75" customHeight="1">
      <c r="B75" s="1038"/>
      <c r="C75" s="77"/>
      <c r="D75" s="77"/>
      <c r="E75" s="77"/>
      <c r="F75" s="77"/>
      <c r="G75" s="1039"/>
    </row>
    <row r="76" spans="1:7" ht="12.75" customHeight="1">
      <c r="B76" s="1038"/>
      <c r="C76" s="77"/>
      <c r="D76" s="77"/>
      <c r="E76" s="77"/>
      <c r="F76" s="77"/>
      <c r="G76" s="1039"/>
    </row>
    <row r="77" spans="1:7" ht="12.75" customHeight="1">
      <c r="B77" s="1038"/>
      <c r="C77" s="77"/>
      <c r="D77" s="77"/>
      <c r="E77" s="77"/>
      <c r="F77" s="77"/>
      <c r="G77" s="1039"/>
    </row>
    <row r="78" spans="1:7" ht="12.75" customHeight="1">
      <c r="A78" s="344"/>
      <c r="B78" s="1038"/>
      <c r="C78" s="77"/>
      <c r="D78" s="77"/>
      <c r="E78" s="77"/>
      <c r="F78" s="77"/>
      <c r="G78" s="1039"/>
    </row>
    <row r="79" spans="1:7" ht="12.75" customHeight="1">
      <c r="A79" s="344"/>
      <c r="B79" s="1038"/>
      <c r="C79" s="77"/>
      <c r="D79" s="77"/>
      <c r="E79" s="77"/>
      <c r="F79" s="77"/>
      <c r="G79" s="1039"/>
    </row>
    <row r="80" spans="1:7" ht="12.75" customHeight="1">
      <c r="A80" s="344"/>
      <c r="B80" s="1038"/>
      <c r="C80" s="77"/>
      <c r="D80" s="77"/>
      <c r="E80" s="77"/>
      <c r="F80" s="77"/>
      <c r="G80" s="1039"/>
    </row>
    <row r="81" spans="1:7" ht="12.75" customHeight="1">
      <c r="A81" s="975"/>
      <c r="B81" s="1038"/>
      <c r="C81" s="77"/>
      <c r="D81" s="77"/>
      <c r="E81" s="77"/>
      <c r="F81" s="77"/>
      <c r="G81" s="1039"/>
    </row>
    <row r="82" spans="1:7">
      <c r="A82" s="975"/>
      <c r="B82" s="1038"/>
      <c r="C82" s="77"/>
      <c r="D82" s="77"/>
      <c r="E82" s="77"/>
      <c r="F82" s="77"/>
      <c r="G82" s="1039"/>
    </row>
    <row r="83" spans="1:7">
      <c r="A83" s="975"/>
      <c r="B83" s="1038"/>
      <c r="C83" s="77"/>
      <c r="D83" s="77"/>
      <c r="E83" s="77"/>
      <c r="F83" s="77"/>
      <c r="G83" s="1039"/>
    </row>
    <row r="84" spans="1:7">
      <c r="A84" s="975"/>
      <c r="B84" s="1038"/>
      <c r="C84" s="77"/>
      <c r="D84" s="77"/>
      <c r="E84" s="77"/>
      <c r="F84" s="77"/>
      <c r="G84" s="1039"/>
    </row>
    <row r="85" spans="1:7">
      <c r="A85" s="975"/>
      <c r="B85" s="1038"/>
      <c r="C85" s="77"/>
      <c r="D85" s="77"/>
      <c r="E85" s="77"/>
      <c r="F85" s="77"/>
      <c r="G85" s="1039"/>
    </row>
    <row r="86" spans="1:7">
      <c r="A86" s="975"/>
    </row>
    <row r="87" spans="1:7">
      <c r="A87" s="975"/>
    </row>
    <row r="88" spans="1:7">
      <c r="A88" s="978"/>
    </row>
    <row r="89" spans="1:7">
      <c r="A89" s="978"/>
    </row>
    <row r="90" spans="1:7">
      <c r="A90" s="978"/>
    </row>
    <row r="91" spans="1:7">
      <c r="A91" s="978"/>
    </row>
    <row r="92" spans="1:7">
      <c r="A92" s="975"/>
    </row>
    <row r="93" spans="1:7">
      <c r="A93" s="975"/>
    </row>
    <row r="94" spans="1:7">
      <c r="A94" s="975"/>
    </row>
    <row r="95" spans="1:7">
      <c r="A95" s="975"/>
    </row>
    <row r="96" spans="1:7">
      <c r="A96" s="975"/>
    </row>
    <row r="97" spans="1:1">
      <c r="A97" s="978"/>
    </row>
    <row r="98" spans="1:1">
      <c r="A98" s="978"/>
    </row>
    <row r="99" spans="1:1">
      <c r="A99" s="978"/>
    </row>
    <row r="100" spans="1:1">
      <c r="A100" s="978"/>
    </row>
    <row r="101" spans="1:1">
      <c r="A101" s="204"/>
    </row>
  </sheetData>
  <mergeCells count="12">
    <mergeCell ref="K49:K50"/>
    <mergeCell ref="A5:A9"/>
    <mergeCell ref="B5:G5"/>
    <mergeCell ref="B6:C6"/>
    <mergeCell ref="D6:E6"/>
    <mergeCell ref="F6:G6"/>
    <mergeCell ref="B7:C7"/>
    <mergeCell ref="A37:A39"/>
    <mergeCell ref="C37:F37"/>
    <mergeCell ref="D7:E7"/>
    <mergeCell ref="F7:G7"/>
    <mergeCell ref="I48:K48"/>
  </mergeCells>
  <pageMargins left="0.7" right="0.7" top="0.75" bottom="0.75" header="0.3" footer="0.3"/>
  <pageSetup paperSize="9" scale="5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1439</v>
      </c>
      <c r="AQ1" s="140" t="str">
        <f>Naslovnica!A20</f>
        <v>Veljača 2021.</v>
      </c>
    </row>
    <row r="2" spans="1:43" ht="12.75" customHeight="1">
      <c r="A2" s="575" t="s">
        <v>1440</v>
      </c>
      <c r="G2" s="541"/>
      <c r="AQ2" s="552" t="str">
        <f>Naslovnica!A24</f>
        <v>February 2021</v>
      </c>
    </row>
    <row r="3" spans="1:43" ht="12.75" customHeight="1">
      <c r="AQ3" s="25"/>
    </row>
    <row r="4" spans="1:43" ht="12.75" customHeight="1">
      <c r="A4" s="344"/>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881"/>
      <c r="AB4" s="881"/>
      <c r="AC4" s="881"/>
      <c r="AD4" s="881"/>
      <c r="AE4" s="881"/>
      <c r="AF4" s="881"/>
      <c r="AG4" s="881"/>
      <c r="AH4" s="881"/>
      <c r="AI4" s="881"/>
      <c r="AJ4" s="881"/>
      <c r="AK4" s="881"/>
      <c r="AL4" s="881"/>
      <c r="AM4" s="881"/>
      <c r="AN4" s="881"/>
      <c r="AO4" s="881"/>
      <c r="AP4" s="272"/>
      <c r="AQ4" s="25" t="s">
        <v>454</v>
      </c>
    </row>
    <row r="5" spans="1:43" ht="48.75" customHeight="1">
      <c r="A5" s="1118" t="s">
        <v>588</v>
      </c>
      <c r="B5" s="1093" t="s">
        <v>930</v>
      </c>
      <c r="C5" s="1093"/>
      <c r="D5" s="1093" t="s">
        <v>913</v>
      </c>
      <c r="E5" s="1093"/>
      <c r="F5" s="1093" t="s">
        <v>931</v>
      </c>
      <c r="G5" s="1093"/>
      <c r="H5" s="1120" t="s">
        <v>932</v>
      </c>
      <c r="I5" s="1120"/>
      <c r="J5" s="1093" t="s">
        <v>203</v>
      </c>
      <c r="K5" s="1093"/>
      <c r="L5" s="1093" t="s">
        <v>204</v>
      </c>
      <c r="M5" s="1093"/>
      <c r="N5" s="1093" t="s">
        <v>205</v>
      </c>
      <c r="O5" s="1093"/>
      <c r="P5" s="1093" t="s">
        <v>209</v>
      </c>
      <c r="Q5" s="1093"/>
      <c r="R5" s="1093" t="s">
        <v>206</v>
      </c>
      <c r="S5" s="1093"/>
      <c r="T5" s="1093" t="s">
        <v>933</v>
      </c>
      <c r="U5" s="1093"/>
      <c r="V5" s="1093" t="s">
        <v>934</v>
      </c>
      <c r="W5" s="1093"/>
      <c r="X5" s="1093" t="s">
        <v>682</v>
      </c>
      <c r="Y5" s="1093"/>
      <c r="Z5" s="1093" t="s">
        <v>208</v>
      </c>
      <c r="AA5" s="1093"/>
      <c r="AB5" s="1093" t="s">
        <v>935</v>
      </c>
      <c r="AC5" s="1093"/>
      <c r="AD5" s="1093" t="s">
        <v>936</v>
      </c>
      <c r="AE5" s="1093"/>
      <c r="AF5" s="1093" t="s">
        <v>937</v>
      </c>
      <c r="AG5" s="1093"/>
      <c r="AH5" s="1093" t="s">
        <v>250</v>
      </c>
      <c r="AI5" s="1093"/>
      <c r="AJ5" s="1093" t="s">
        <v>249</v>
      </c>
      <c r="AK5" s="1093"/>
      <c r="AL5" s="1093" t="s">
        <v>938</v>
      </c>
      <c r="AM5" s="1093"/>
      <c r="AN5" s="1093" t="s">
        <v>939</v>
      </c>
      <c r="AO5" s="1093"/>
      <c r="AP5" s="1093" t="s">
        <v>453</v>
      </c>
      <c r="AQ5" s="1093"/>
    </row>
    <row r="6" spans="1:43">
      <c r="A6" s="1118"/>
      <c r="B6" s="744" t="s">
        <v>31</v>
      </c>
      <c r="C6" s="744" t="s">
        <v>32</v>
      </c>
      <c r="D6" s="744" t="s">
        <v>31</v>
      </c>
      <c r="E6" s="744" t="s">
        <v>32</v>
      </c>
      <c r="F6" s="744" t="s">
        <v>31</v>
      </c>
      <c r="G6" s="744" t="s">
        <v>32</v>
      </c>
      <c r="H6" s="744" t="s">
        <v>31</v>
      </c>
      <c r="I6" s="744" t="s">
        <v>32</v>
      </c>
      <c r="J6" s="744" t="s">
        <v>32</v>
      </c>
      <c r="K6" s="744" t="s">
        <v>32</v>
      </c>
      <c r="L6" s="744" t="s">
        <v>31</v>
      </c>
      <c r="M6" s="744" t="s">
        <v>32</v>
      </c>
      <c r="N6" s="744" t="s">
        <v>31</v>
      </c>
      <c r="O6" s="744" t="s">
        <v>32</v>
      </c>
      <c r="P6" s="744" t="s">
        <v>31</v>
      </c>
      <c r="Q6" s="744" t="s">
        <v>32</v>
      </c>
      <c r="R6" s="744" t="s">
        <v>31</v>
      </c>
      <c r="S6" s="744" t="s">
        <v>32</v>
      </c>
      <c r="T6" s="744" t="s">
        <v>31</v>
      </c>
      <c r="U6" s="744" t="s">
        <v>32</v>
      </c>
      <c r="V6" s="744" t="s">
        <v>31</v>
      </c>
      <c r="W6" s="744" t="s">
        <v>32</v>
      </c>
      <c r="X6" s="744" t="s">
        <v>31</v>
      </c>
      <c r="Y6" s="744" t="s">
        <v>32</v>
      </c>
      <c r="Z6" s="744" t="s">
        <v>31</v>
      </c>
      <c r="AA6" s="744" t="s">
        <v>32</v>
      </c>
      <c r="AB6" s="744" t="s">
        <v>31</v>
      </c>
      <c r="AC6" s="744" t="s">
        <v>32</v>
      </c>
      <c r="AD6" s="744" t="s">
        <v>31</v>
      </c>
      <c r="AE6" s="744" t="s">
        <v>32</v>
      </c>
      <c r="AF6" s="744" t="s">
        <v>31</v>
      </c>
      <c r="AG6" s="744" t="s">
        <v>32</v>
      </c>
      <c r="AH6" s="744" t="s">
        <v>31</v>
      </c>
      <c r="AI6" s="744" t="s">
        <v>32</v>
      </c>
      <c r="AJ6" s="744" t="s">
        <v>31</v>
      </c>
      <c r="AK6" s="744" t="s">
        <v>32</v>
      </c>
      <c r="AL6" s="744" t="s">
        <v>31</v>
      </c>
      <c r="AM6" s="744" t="s">
        <v>32</v>
      </c>
      <c r="AN6" s="744" t="s">
        <v>31</v>
      </c>
      <c r="AO6" s="744" t="s">
        <v>32</v>
      </c>
      <c r="AP6" s="744" t="s">
        <v>31</v>
      </c>
      <c r="AQ6" s="744" t="s">
        <v>32</v>
      </c>
    </row>
    <row r="7" spans="1:43">
      <c r="A7" s="1118"/>
      <c r="B7" s="745" t="s">
        <v>29</v>
      </c>
      <c r="C7" s="745" t="s">
        <v>30</v>
      </c>
      <c r="D7" s="745" t="s">
        <v>29</v>
      </c>
      <c r="E7" s="745" t="s">
        <v>30</v>
      </c>
      <c r="F7" s="745" t="s">
        <v>29</v>
      </c>
      <c r="G7" s="745" t="s">
        <v>30</v>
      </c>
      <c r="H7" s="745" t="s">
        <v>29</v>
      </c>
      <c r="I7" s="745" t="s">
        <v>30</v>
      </c>
      <c r="J7" s="745" t="s">
        <v>30</v>
      </c>
      <c r="K7" s="745" t="s">
        <v>30</v>
      </c>
      <c r="L7" s="745" t="s">
        <v>29</v>
      </c>
      <c r="M7" s="745" t="s">
        <v>30</v>
      </c>
      <c r="N7" s="745" t="s">
        <v>29</v>
      </c>
      <c r="O7" s="745" t="s">
        <v>30</v>
      </c>
      <c r="P7" s="745" t="s">
        <v>29</v>
      </c>
      <c r="Q7" s="745" t="s">
        <v>30</v>
      </c>
      <c r="R7" s="745" t="s">
        <v>29</v>
      </c>
      <c r="S7" s="745" t="s">
        <v>30</v>
      </c>
      <c r="T7" s="745" t="s">
        <v>29</v>
      </c>
      <c r="U7" s="745" t="s">
        <v>30</v>
      </c>
      <c r="V7" s="745" t="s">
        <v>29</v>
      </c>
      <c r="W7" s="745" t="s">
        <v>30</v>
      </c>
      <c r="X7" s="745" t="s">
        <v>29</v>
      </c>
      <c r="Y7" s="745" t="s">
        <v>30</v>
      </c>
      <c r="Z7" s="745" t="s">
        <v>29</v>
      </c>
      <c r="AA7" s="745" t="s">
        <v>30</v>
      </c>
      <c r="AB7" s="745" t="s">
        <v>29</v>
      </c>
      <c r="AC7" s="745" t="s">
        <v>30</v>
      </c>
      <c r="AD7" s="745" t="s">
        <v>29</v>
      </c>
      <c r="AE7" s="745" t="s">
        <v>30</v>
      </c>
      <c r="AF7" s="745" t="s">
        <v>29</v>
      </c>
      <c r="AG7" s="745" t="s">
        <v>30</v>
      </c>
      <c r="AH7" s="745" t="s">
        <v>29</v>
      </c>
      <c r="AI7" s="745" t="s">
        <v>30</v>
      </c>
      <c r="AJ7" s="745" t="s">
        <v>29</v>
      </c>
      <c r="AK7" s="745" t="s">
        <v>30</v>
      </c>
      <c r="AL7" s="745" t="s">
        <v>29</v>
      </c>
      <c r="AM7" s="745" t="s">
        <v>30</v>
      </c>
      <c r="AN7" s="745" t="s">
        <v>29</v>
      </c>
      <c r="AO7" s="745" t="s">
        <v>30</v>
      </c>
      <c r="AP7" s="745" t="s">
        <v>29</v>
      </c>
      <c r="AQ7" s="745" t="s">
        <v>30</v>
      </c>
    </row>
    <row r="8" spans="1:43" ht="18">
      <c r="A8" s="377" t="s">
        <v>455</v>
      </c>
      <c r="B8" s="398">
        <v>1852.27106</v>
      </c>
      <c r="C8" s="399">
        <v>8.0183315108100672E-2</v>
      </c>
      <c r="D8" s="398">
        <v>1276.5374099999999</v>
      </c>
      <c r="E8" s="399">
        <v>5.3768813136357521E-2</v>
      </c>
      <c r="F8" s="398">
        <v>728.78917000000001</v>
      </c>
      <c r="G8" s="399">
        <v>2.8577778695720545E-2</v>
      </c>
      <c r="H8" s="398">
        <v>3136.5525299999999</v>
      </c>
      <c r="I8" s="399">
        <v>3.4839308288416339E-2</v>
      </c>
      <c r="J8" s="398">
        <v>817.58073000000002</v>
      </c>
      <c r="K8" s="399">
        <v>0.13551946892619987</v>
      </c>
      <c r="L8" s="398">
        <v>9081.6176799999994</v>
      </c>
      <c r="M8" s="399">
        <v>5.6803293215551859E-2</v>
      </c>
      <c r="N8" s="398">
        <v>4429.1636699999999</v>
      </c>
      <c r="O8" s="399">
        <v>4.7454525976068244E-2</v>
      </c>
      <c r="P8" s="398">
        <v>1055.4044899999999</v>
      </c>
      <c r="Q8" s="399">
        <v>4.603003669808222E-2</v>
      </c>
      <c r="R8" s="398">
        <v>3511.7796899999998</v>
      </c>
      <c r="S8" s="399">
        <v>4.6551999727900806E-2</v>
      </c>
      <c r="T8" s="398">
        <v>3572.5626499999998</v>
      </c>
      <c r="U8" s="399">
        <v>9.9955733830208712E-2</v>
      </c>
      <c r="V8" s="398">
        <v>856.46013000000005</v>
      </c>
      <c r="W8" s="399">
        <v>2.0244620889446691E-2</v>
      </c>
      <c r="X8" s="398">
        <v>2219.0246400000001</v>
      </c>
      <c r="Y8" s="399">
        <v>5.5245063860492175E-2</v>
      </c>
      <c r="Z8" s="398">
        <v>9788.4927799999987</v>
      </c>
      <c r="AA8" s="399">
        <v>4.3319000332203046E-2</v>
      </c>
      <c r="AB8" s="398">
        <v>7230.1918399999995</v>
      </c>
      <c r="AC8" s="399">
        <v>4.262958868032405E-2</v>
      </c>
      <c r="AD8" s="398">
        <v>2131.64849</v>
      </c>
      <c r="AE8" s="399">
        <v>6.0557339351194443E-2</v>
      </c>
      <c r="AF8" s="398">
        <v>108.52205000000001</v>
      </c>
      <c r="AG8" s="399">
        <v>4.8630593160365346E-2</v>
      </c>
      <c r="AH8" s="398">
        <v>101.95391000000001</v>
      </c>
      <c r="AI8" s="399">
        <v>7.9606794216403667E-2</v>
      </c>
      <c r="AJ8" s="398">
        <v>863.23343999999997</v>
      </c>
      <c r="AK8" s="399">
        <v>1.6843308762593705E-2</v>
      </c>
      <c r="AL8" s="398">
        <v>1880.5766899999999</v>
      </c>
      <c r="AM8" s="399">
        <v>5.284905534153829E-2</v>
      </c>
      <c r="AN8" s="398">
        <v>2219.44407</v>
      </c>
      <c r="AO8" s="399">
        <v>4.1116274010363177E-2</v>
      </c>
      <c r="AP8" s="398">
        <v>56861.807119999998</v>
      </c>
      <c r="AQ8" s="399">
        <v>4.6865624167419496E-2</v>
      </c>
    </row>
    <row r="9" spans="1:43" ht="18">
      <c r="A9" s="377" t="s">
        <v>456</v>
      </c>
      <c r="B9" s="398">
        <v>14.383280000000001</v>
      </c>
      <c r="C9" s="399">
        <v>6.2264055052938211E-4</v>
      </c>
      <c r="D9" s="398">
        <v>334.57337999999999</v>
      </c>
      <c r="E9" s="399">
        <v>1.4092507911397236E-2</v>
      </c>
      <c r="F9" s="398">
        <v>485.67374999999998</v>
      </c>
      <c r="G9" s="399">
        <v>1.9044570799289878E-2</v>
      </c>
      <c r="H9" s="398">
        <v>1280.4988999999998</v>
      </c>
      <c r="I9" s="399">
        <v>1.422316237760507E-2</v>
      </c>
      <c r="J9" s="398">
        <v>163.76625000000001</v>
      </c>
      <c r="K9" s="399">
        <v>2.7145350194390322E-2</v>
      </c>
      <c r="L9" s="398">
        <v>94.41716000000001</v>
      </c>
      <c r="M9" s="399">
        <v>5.905561996813408E-4</v>
      </c>
      <c r="N9" s="398">
        <v>154.75598000000002</v>
      </c>
      <c r="O9" s="399">
        <v>1.6580718663895975E-3</v>
      </c>
      <c r="P9" s="398">
        <v>0</v>
      </c>
      <c r="Q9" s="399">
        <v>0</v>
      </c>
      <c r="R9" s="398">
        <v>76.425029999999992</v>
      </c>
      <c r="S9" s="399">
        <v>1.013086893205653E-3</v>
      </c>
      <c r="T9" s="398">
        <v>24.87913</v>
      </c>
      <c r="U9" s="399">
        <v>6.9608623832171583E-4</v>
      </c>
      <c r="V9" s="398">
        <v>0</v>
      </c>
      <c r="W9" s="399">
        <v>0</v>
      </c>
      <c r="X9" s="398">
        <v>41.631629999999994</v>
      </c>
      <c r="Y9" s="399">
        <v>1.0364653084547909E-3</v>
      </c>
      <c r="Z9" s="398">
        <v>226.15182999999999</v>
      </c>
      <c r="AA9" s="399">
        <v>1.0008355136058369E-3</v>
      </c>
      <c r="AB9" s="398">
        <v>199.46401</v>
      </c>
      <c r="AC9" s="399">
        <v>1.1760502198276449E-3</v>
      </c>
      <c r="AD9" s="398">
        <v>25.63991</v>
      </c>
      <c r="AE9" s="399">
        <v>7.2839623328519983E-4</v>
      </c>
      <c r="AF9" s="398">
        <v>0</v>
      </c>
      <c r="AG9" s="399">
        <v>0</v>
      </c>
      <c r="AH9" s="398">
        <v>0</v>
      </c>
      <c r="AI9" s="399">
        <v>0</v>
      </c>
      <c r="AJ9" s="398">
        <v>0</v>
      </c>
      <c r="AK9" s="399">
        <v>0</v>
      </c>
      <c r="AL9" s="398">
        <v>34.644589999999994</v>
      </c>
      <c r="AM9" s="399">
        <v>9.7360233375800469E-4</v>
      </c>
      <c r="AN9" s="398">
        <v>39.361249999999998</v>
      </c>
      <c r="AO9" s="399">
        <v>7.2918617876701329E-4</v>
      </c>
      <c r="AP9" s="398">
        <v>3196.266079999999</v>
      </c>
      <c r="AQ9" s="399">
        <v>2.6343694024396165E-3</v>
      </c>
    </row>
    <row r="10" spans="1:43" ht="27">
      <c r="A10" s="377" t="s">
        <v>457</v>
      </c>
      <c r="B10" s="398">
        <v>22035.129820000002</v>
      </c>
      <c r="C10" s="399">
        <v>0.9538829364450393</v>
      </c>
      <c r="D10" s="398">
        <v>22930.30645</v>
      </c>
      <c r="E10" s="399">
        <v>0.96584350212616465</v>
      </c>
      <c r="F10" s="398">
        <v>25094.723140000002</v>
      </c>
      <c r="G10" s="399">
        <v>0.98403142341604422</v>
      </c>
      <c r="H10" s="398">
        <v>88169.908379999993</v>
      </c>
      <c r="I10" s="399">
        <v>0.97934869269103009</v>
      </c>
      <c r="J10" s="398">
        <v>5809.9880000000003</v>
      </c>
      <c r="K10" s="399">
        <v>0.96304433230415565</v>
      </c>
      <c r="L10" s="398">
        <v>155537.95053</v>
      </c>
      <c r="M10" s="399">
        <v>0.9728517673187923</v>
      </c>
      <c r="N10" s="398">
        <v>91472.39734000001</v>
      </c>
      <c r="O10" s="399">
        <v>0.98004489765542269</v>
      </c>
      <c r="P10" s="398">
        <v>21930.616379999999</v>
      </c>
      <c r="Q10" s="399">
        <v>0.95647411617792444</v>
      </c>
      <c r="R10" s="398">
        <v>73576.456739999994</v>
      </c>
      <c r="S10" s="399">
        <v>0.97532632923803531</v>
      </c>
      <c r="T10" s="398">
        <v>32928.345420000005</v>
      </c>
      <c r="U10" s="399">
        <v>0.92129299125676434</v>
      </c>
      <c r="V10" s="398">
        <v>41542.739580000001</v>
      </c>
      <c r="W10" s="399">
        <v>0.98196866853114562</v>
      </c>
      <c r="X10" s="398">
        <v>38762.989000000001</v>
      </c>
      <c r="Y10" s="399">
        <v>0.96504732941070703</v>
      </c>
      <c r="Z10" s="398">
        <v>220805.65440999999</v>
      </c>
      <c r="AA10" s="399">
        <v>0.97717599958623058</v>
      </c>
      <c r="AB10" s="398">
        <v>165966.16293000002</v>
      </c>
      <c r="AC10" s="399">
        <v>0.97854516410141978</v>
      </c>
      <c r="AD10" s="398">
        <v>33846.708829999996</v>
      </c>
      <c r="AE10" s="399">
        <v>0.96154063024686542</v>
      </c>
      <c r="AF10" s="398">
        <v>2126.9177100000002</v>
      </c>
      <c r="AG10" s="399">
        <v>0.95310832997152117</v>
      </c>
      <c r="AH10" s="398">
        <v>1180.5139999999999</v>
      </c>
      <c r="AI10" s="399">
        <v>0.92175900921880816</v>
      </c>
      <c r="AJ10" s="398">
        <v>50484.750329999995</v>
      </c>
      <c r="AK10" s="399">
        <v>0.98505247620000036</v>
      </c>
      <c r="AL10" s="398">
        <v>34456.6705</v>
      </c>
      <c r="AM10" s="399">
        <v>0.96832131112911424</v>
      </c>
      <c r="AN10" s="398">
        <v>52527.366929999997</v>
      </c>
      <c r="AO10" s="399">
        <v>0.97309485782030503</v>
      </c>
      <c r="AP10" s="398">
        <v>1181186.29642</v>
      </c>
      <c r="AQ10" s="399">
        <v>0.97353629516032669</v>
      </c>
    </row>
    <row r="11" spans="1:43" ht="18.75">
      <c r="A11" s="377" t="s">
        <v>458</v>
      </c>
      <c r="B11" s="400">
        <v>18342.008149999998</v>
      </c>
      <c r="C11" s="401">
        <v>0.79401068826654364</v>
      </c>
      <c r="D11" s="400">
        <v>19112.819520000001</v>
      </c>
      <c r="E11" s="401">
        <v>0.80504779039715457</v>
      </c>
      <c r="F11" s="400">
        <v>21146.856949999998</v>
      </c>
      <c r="G11" s="401">
        <v>0.82922499798832061</v>
      </c>
      <c r="H11" s="400">
        <v>73847.350890000002</v>
      </c>
      <c r="I11" s="401">
        <v>0.82026065220707989</v>
      </c>
      <c r="J11" s="400">
        <v>5536.5917099999997</v>
      </c>
      <c r="K11" s="401">
        <v>0.91772707045138013</v>
      </c>
      <c r="L11" s="400">
        <v>128930.34501</v>
      </c>
      <c r="M11" s="401">
        <v>0.80642771475767461</v>
      </c>
      <c r="N11" s="400">
        <v>76523.592369999998</v>
      </c>
      <c r="O11" s="401">
        <v>0.81988182701413304</v>
      </c>
      <c r="P11" s="400">
        <v>16501.97049</v>
      </c>
      <c r="Q11" s="401">
        <v>0.71971108181032084</v>
      </c>
      <c r="R11" s="400">
        <v>30922.76802</v>
      </c>
      <c r="S11" s="401">
        <v>0.40991087583087532</v>
      </c>
      <c r="T11" s="400">
        <v>23077.15811</v>
      </c>
      <c r="U11" s="401">
        <v>0.64566936946530595</v>
      </c>
      <c r="V11" s="400">
        <v>28970.41488</v>
      </c>
      <c r="W11" s="401">
        <v>0.68478968922416183</v>
      </c>
      <c r="X11" s="400">
        <v>19719.711749999999</v>
      </c>
      <c r="Y11" s="401">
        <v>0.49094395587209333</v>
      </c>
      <c r="Z11" s="400">
        <v>96335.862180000011</v>
      </c>
      <c r="AA11" s="401">
        <v>0.42633460937981993</v>
      </c>
      <c r="AB11" s="400">
        <v>70992.105869999999</v>
      </c>
      <c r="AC11" s="401">
        <v>0.41857316372232228</v>
      </c>
      <c r="AD11" s="400">
        <v>23802.93016</v>
      </c>
      <c r="AE11" s="401">
        <v>0.6762100440171076</v>
      </c>
      <c r="AF11" s="400">
        <v>1448.62545</v>
      </c>
      <c r="AG11" s="401">
        <v>0.64915392678908268</v>
      </c>
      <c r="AH11" s="400">
        <v>961.92942000000005</v>
      </c>
      <c r="AI11" s="401">
        <v>0.75108563652580396</v>
      </c>
      <c r="AJ11" s="400">
        <v>42061.430770000006</v>
      </c>
      <c r="AK11" s="401">
        <v>0.82069766140613098</v>
      </c>
      <c r="AL11" s="400">
        <v>24283.35441</v>
      </c>
      <c r="AM11" s="401">
        <v>0.68242489015020069</v>
      </c>
      <c r="AN11" s="400">
        <v>40849.97954</v>
      </c>
      <c r="AO11" s="401">
        <v>0.75676561296918354</v>
      </c>
      <c r="AP11" s="400">
        <v>763367.80564999999</v>
      </c>
      <c r="AQ11" s="401">
        <v>0.62916939318513576</v>
      </c>
    </row>
    <row r="12" spans="1:43" ht="19.5">
      <c r="A12" s="384" t="s">
        <v>459</v>
      </c>
      <c r="B12" s="400">
        <v>5105.2432399999998</v>
      </c>
      <c r="C12" s="401">
        <v>0.22100184808611154</v>
      </c>
      <c r="D12" s="400">
        <v>5582.4395700000005</v>
      </c>
      <c r="E12" s="401">
        <v>0.2351369789345524</v>
      </c>
      <c r="F12" s="400">
        <v>6289.7105499999998</v>
      </c>
      <c r="G12" s="401">
        <v>0.24663642594749144</v>
      </c>
      <c r="H12" s="400">
        <v>21919.2389</v>
      </c>
      <c r="I12" s="401">
        <v>0.24346830291554142</v>
      </c>
      <c r="J12" s="400">
        <v>283.85115999999999</v>
      </c>
      <c r="K12" s="401">
        <v>4.7050226412853183E-2</v>
      </c>
      <c r="L12" s="400">
        <v>37214.579640000004</v>
      </c>
      <c r="M12" s="401">
        <v>0.23276807653330181</v>
      </c>
      <c r="N12" s="400">
        <v>22355.755350000003</v>
      </c>
      <c r="O12" s="401">
        <v>0.23952191700588066</v>
      </c>
      <c r="P12" s="400">
        <v>4818.6951300000001</v>
      </c>
      <c r="Q12" s="401">
        <v>0.21016085848826557</v>
      </c>
      <c r="R12" s="400">
        <v>9584.3315999999995</v>
      </c>
      <c r="S12" s="401">
        <v>0.12704948528115415</v>
      </c>
      <c r="T12" s="400">
        <v>6519.3325800000002</v>
      </c>
      <c r="U12" s="401">
        <v>0.18240258771027792</v>
      </c>
      <c r="V12" s="400">
        <v>8627.7632300000005</v>
      </c>
      <c r="W12" s="401">
        <v>0.20393920230152227</v>
      </c>
      <c r="X12" s="400">
        <v>4567.4345999999996</v>
      </c>
      <c r="Y12" s="401">
        <v>0.1137113178498196</v>
      </c>
      <c r="Z12" s="400">
        <v>28441.76065</v>
      </c>
      <c r="AA12" s="401">
        <v>0.1258690859498994</v>
      </c>
      <c r="AB12" s="400">
        <v>20975.667899999997</v>
      </c>
      <c r="AC12" s="401">
        <v>0.12367363337790446</v>
      </c>
      <c r="AD12" s="400">
        <v>6742.2266</v>
      </c>
      <c r="AE12" s="401">
        <v>0.19153781972695222</v>
      </c>
      <c r="AF12" s="400">
        <v>466.73753999999997</v>
      </c>
      <c r="AG12" s="401">
        <v>0.20915310225350281</v>
      </c>
      <c r="AH12" s="400">
        <v>156.94228000000001</v>
      </c>
      <c r="AI12" s="401">
        <v>0.12254235063484278</v>
      </c>
      <c r="AJ12" s="400">
        <v>6497.2174699999996</v>
      </c>
      <c r="AK12" s="401">
        <v>0.12677293866758441</v>
      </c>
      <c r="AL12" s="400">
        <v>6821.4551300000003</v>
      </c>
      <c r="AM12" s="401">
        <v>0.19170048293813016</v>
      </c>
      <c r="AN12" s="400">
        <v>6717.9679999999998</v>
      </c>
      <c r="AO12" s="401">
        <v>0.12445360386164248</v>
      </c>
      <c r="AP12" s="400">
        <v>209688.35112000001</v>
      </c>
      <c r="AQ12" s="401">
        <v>0.17282559161612199</v>
      </c>
    </row>
    <row r="13" spans="1:43" ht="19.5">
      <c r="A13" s="384" t="s">
        <v>460</v>
      </c>
      <c r="B13" s="400">
        <v>12333.87816</v>
      </c>
      <c r="C13" s="401">
        <v>0.53392360349688817</v>
      </c>
      <c r="D13" s="400">
        <v>12319.95148</v>
      </c>
      <c r="E13" s="401">
        <v>0.518926561640768</v>
      </c>
      <c r="F13" s="400">
        <v>13248.740400000001</v>
      </c>
      <c r="G13" s="401">
        <v>0.51951865743045011</v>
      </c>
      <c r="H13" s="400">
        <v>47646.878920000003</v>
      </c>
      <c r="I13" s="401">
        <v>0.52923848327026923</v>
      </c>
      <c r="J13" s="400">
        <v>5234.4651800000001</v>
      </c>
      <c r="K13" s="401">
        <v>0.86764757934826231</v>
      </c>
      <c r="L13" s="400">
        <v>84804.210420000003</v>
      </c>
      <c r="M13" s="401">
        <v>0.53042955562963301</v>
      </c>
      <c r="N13" s="400">
        <v>49425.478889999999</v>
      </c>
      <c r="O13" s="401">
        <v>0.52954978560661714</v>
      </c>
      <c r="P13" s="400">
        <v>10693.5484</v>
      </c>
      <c r="Q13" s="401">
        <v>0.46638462309812462</v>
      </c>
      <c r="R13" s="400">
        <v>16618.868640000001</v>
      </c>
      <c r="S13" s="401">
        <v>0.22029900412326245</v>
      </c>
      <c r="T13" s="400">
        <v>16026.115949999999</v>
      </c>
      <c r="U13" s="401">
        <v>0.44839022773477816</v>
      </c>
      <c r="V13" s="400">
        <v>18825.480469999999</v>
      </c>
      <c r="W13" s="401">
        <v>0.44498827420820242</v>
      </c>
      <c r="X13" s="400">
        <v>10499.16193</v>
      </c>
      <c r="Y13" s="401">
        <v>0.26138820671432395</v>
      </c>
      <c r="Z13" s="400">
        <v>49992.248340000006</v>
      </c>
      <c r="AA13" s="401">
        <v>0.22124082543870841</v>
      </c>
      <c r="AB13" s="400">
        <v>35936.136340000005</v>
      </c>
      <c r="AC13" s="401">
        <v>0.21188133660008751</v>
      </c>
      <c r="AD13" s="400">
        <v>16587.780310000002</v>
      </c>
      <c r="AE13" s="401">
        <v>0.47123709468427949</v>
      </c>
      <c r="AF13" s="400">
        <v>888.51152000000002</v>
      </c>
      <c r="AG13" s="401">
        <v>0.39815726156497977</v>
      </c>
      <c r="AH13" s="400">
        <v>782.9918100000001</v>
      </c>
      <c r="AI13" s="401">
        <v>0.61136907737819413</v>
      </c>
      <c r="AJ13" s="400">
        <v>32633.487870000001</v>
      </c>
      <c r="AK13" s="401">
        <v>0.636740754846993</v>
      </c>
      <c r="AL13" s="400">
        <v>17012.940039999998</v>
      </c>
      <c r="AM13" s="401">
        <v>0.47810749461976609</v>
      </c>
      <c r="AN13" s="400">
        <v>31749.015940000001</v>
      </c>
      <c r="AO13" s="401">
        <v>0.58816586396269421</v>
      </c>
      <c r="AP13" s="400">
        <v>483259.89101000008</v>
      </c>
      <c r="AQ13" s="401">
        <v>0.39830384531160451</v>
      </c>
    </row>
    <row r="14" spans="1:43" ht="19.5">
      <c r="A14" s="384" t="s">
        <v>461</v>
      </c>
      <c r="B14" s="400">
        <v>0</v>
      </c>
      <c r="C14" s="401">
        <v>0</v>
      </c>
      <c r="D14" s="400">
        <v>0</v>
      </c>
      <c r="E14" s="401">
        <v>0</v>
      </c>
      <c r="F14" s="400">
        <v>0</v>
      </c>
      <c r="G14" s="401">
        <v>0</v>
      </c>
      <c r="H14" s="400">
        <v>0</v>
      </c>
      <c r="I14" s="401">
        <v>0</v>
      </c>
      <c r="J14" s="400">
        <v>0</v>
      </c>
      <c r="K14" s="401">
        <v>0</v>
      </c>
      <c r="L14" s="400">
        <v>0</v>
      </c>
      <c r="M14" s="401">
        <v>0</v>
      </c>
      <c r="N14" s="400">
        <v>0</v>
      </c>
      <c r="O14" s="401">
        <v>0</v>
      </c>
      <c r="P14" s="400">
        <v>0</v>
      </c>
      <c r="Q14" s="401">
        <v>0</v>
      </c>
      <c r="R14" s="400">
        <v>0</v>
      </c>
      <c r="S14" s="401">
        <v>0</v>
      </c>
      <c r="T14" s="400">
        <v>0</v>
      </c>
      <c r="U14" s="401">
        <v>0</v>
      </c>
      <c r="V14" s="400">
        <v>0</v>
      </c>
      <c r="W14" s="401">
        <v>0</v>
      </c>
      <c r="X14" s="400">
        <v>0</v>
      </c>
      <c r="Y14" s="401">
        <v>0</v>
      </c>
      <c r="Z14" s="400">
        <v>0</v>
      </c>
      <c r="AA14" s="401">
        <v>0</v>
      </c>
      <c r="AB14" s="400">
        <v>0</v>
      </c>
      <c r="AC14" s="401">
        <v>0</v>
      </c>
      <c r="AD14" s="400">
        <v>0</v>
      </c>
      <c r="AE14" s="401">
        <v>0</v>
      </c>
      <c r="AF14" s="400">
        <v>0</v>
      </c>
      <c r="AG14" s="401">
        <v>0</v>
      </c>
      <c r="AH14" s="400">
        <v>0</v>
      </c>
      <c r="AI14" s="401">
        <v>0</v>
      </c>
      <c r="AJ14" s="400">
        <v>0</v>
      </c>
      <c r="AK14" s="401">
        <v>0</v>
      </c>
      <c r="AL14" s="400">
        <v>0</v>
      </c>
      <c r="AM14" s="401">
        <v>0</v>
      </c>
      <c r="AN14" s="400">
        <v>0</v>
      </c>
      <c r="AO14" s="401">
        <v>0</v>
      </c>
      <c r="AP14" s="400">
        <v>0</v>
      </c>
      <c r="AQ14" s="401">
        <v>0</v>
      </c>
    </row>
    <row r="15" spans="1:43" ht="19.5">
      <c r="A15" s="384" t="s">
        <v>462</v>
      </c>
      <c r="B15" s="400">
        <v>803.81462999999997</v>
      </c>
      <c r="C15" s="401">
        <v>3.4796484789753904E-2</v>
      </c>
      <c r="D15" s="400">
        <v>1083.4923200000001</v>
      </c>
      <c r="E15" s="401">
        <v>4.5637594035539075E-2</v>
      </c>
      <c r="F15" s="400">
        <v>1492.7425900000001</v>
      </c>
      <c r="G15" s="401">
        <v>5.853444197956003E-2</v>
      </c>
      <c r="H15" s="400">
        <v>3816.8325199999999</v>
      </c>
      <c r="I15" s="401">
        <v>4.239552935194521E-2</v>
      </c>
      <c r="J15" s="400">
        <v>6.9233500000000001</v>
      </c>
      <c r="K15" s="401">
        <v>1.147591523090577E-3</v>
      </c>
      <c r="L15" s="400">
        <v>6162.3220599999995</v>
      </c>
      <c r="M15" s="401">
        <v>3.8543814460910403E-2</v>
      </c>
      <c r="N15" s="400">
        <v>4234.6135300000005</v>
      </c>
      <c r="O15" s="401">
        <v>4.5370095288891202E-2</v>
      </c>
      <c r="P15" s="400">
        <v>704.64275999999995</v>
      </c>
      <c r="Q15" s="401">
        <v>3.0732039146278357E-2</v>
      </c>
      <c r="R15" s="400">
        <v>3592.7044000000001</v>
      </c>
      <c r="S15" s="401">
        <v>4.7624734184628773E-2</v>
      </c>
      <c r="T15" s="400">
        <v>346.74958000000004</v>
      </c>
      <c r="U15" s="401">
        <v>9.7016097742097449E-3</v>
      </c>
      <c r="V15" s="400">
        <v>774.76996999999994</v>
      </c>
      <c r="W15" s="401">
        <v>1.8313665481635419E-2</v>
      </c>
      <c r="X15" s="400">
        <v>4450.1666699999996</v>
      </c>
      <c r="Y15" s="401">
        <v>0.11079180349884883</v>
      </c>
      <c r="Z15" s="400">
        <v>14690.36945</v>
      </c>
      <c r="AA15" s="401">
        <v>6.5012268322348965E-2</v>
      </c>
      <c r="AB15" s="400">
        <v>11804.516960000001</v>
      </c>
      <c r="AC15" s="401">
        <v>6.9600048478756449E-2</v>
      </c>
      <c r="AD15" s="400">
        <v>293.40325000000001</v>
      </c>
      <c r="AE15" s="401">
        <v>8.3352017278389753E-3</v>
      </c>
      <c r="AF15" s="400">
        <v>28.77852</v>
      </c>
      <c r="AG15" s="401">
        <v>1.2896148735463782E-2</v>
      </c>
      <c r="AH15" s="400">
        <v>0</v>
      </c>
      <c r="AI15" s="401">
        <v>0</v>
      </c>
      <c r="AJ15" s="400">
        <v>2930.72543</v>
      </c>
      <c r="AK15" s="401">
        <v>5.7183967891553424E-2</v>
      </c>
      <c r="AL15" s="400">
        <v>263.99923999999999</v>
      </c>
      <c r="AM15" s="401">
        <v>7.4190595465075393E-3</v>
      </c>
      <c r="AN15" s="400">
        <v>2382.9956000000002</v>
      </c>
      <c r="AO15" s="401">
        <v>4.4146145144846931E-2</v>
      </c>
      <c r="AP15" s="400">
        <v>59864.562830000003</v>
      </c>
      <c r="AQ15" s="401">
        <v>4.9340501905203095E-2</v>
      </c>
    </row>
    <row r="16" spans="1:43" ht="19.5">
      <c r="A16" s="385" t="s">
        <v>463</v>
      </c>
      <c r="B16" s="400">
        <v>0</v>
      </c>
      <c r="C16" s="401">
        <v>0</v>
      </c>
      <c r="D16" s="400">
        <v>0</v>
      </c>
      <c r="E16" s="401">
        <v>0</v>
      </c>
      <c r="F16" s="400">
        <v>0</v>
      </c>
      <c r="G16" s="401">
        <v>0</v>
      </c>
      <c r="H16" s="400">
        <v>0</v>
      </c>
      <c r="I16" s="401">
        <v>0</v>
      </c>
      <c r="J16" s="400">
        <v>0</v>
      </c>
      <c r="K16" s="401">
        <v>0</v>
      </c>
      <c r="L16" s="400">
        <v>0</v>
      </c>
      <c r="M16" s="401">
        <v>0</v>
      </c>
      <c r="N16" s="400">
        <v>0</v>
      </c>
      <c r="O16" s="401">
        <v>0</v>
      </c>
      <c r="P16" s="400">
        <v>0</v>
      </c>
      <c r="Q16" s="401">
        <v>0</v>
      </c>
      <c r="R16" s="400">
        <v>0</v>
      </c>
      <c r="S16" s="401">
        <v>0</v>
      </c>
      <c r="T16" s="400">
        <v>0</v>
      </c>
      <c r="U16" s="401">
        <v>0</v>
      </c>
      <c r="V16" s="400">
        <v>0</v>
      </c>
      <c r="W16" s="401">
        <v>0</v>
      </c>
      <c r="X16" s="400">
        <v>0</v>
      </c>
      <c r="Y16" s="401">
        <v>0</v>
      </c>
      <c r="Z16" s="400">
        <v>0</v>
      </c>
      <c r="AA16" s="401">
        <v>0</v>
      </c>
      <c r="AB16" s="400">
        <v>0</v>
      </c>
      <c r="AC16" s="401">
        <v>0</v>
      </c>
      <c r="AD16" s="400">
        <v>0</v>
      </c>
      <c r="AE16" s="401">
        <v>0</v>
      </c>
      <c r="AF16" s="400">
        <v>0</v>
      </c>
      <c r="AG16" s="401">
        <v>0</v>
      </c>
      <c r="AH16" s="400">
        <v>0</v>
      </c>
      <c r="AI16" s="401">
        <v>0</v>
      </c>
      <c r="AJ16" s="400">
        <v>0</v>
      </c>
      <c r="AK16" s="401">
        <v>0</v>
      </c>
      <c r="AL16" s="400">
        <v>0</v>
      </c>
      <c r="AM16" s="401">
        <v>0</v>
      </c>
      <c r="AN16" s="400">
        <v>0</v>
      </c>
      <c r="AO16" s="401">
        <v>0</v>
      </c>
      <c r="AP16" s="400">
        <v>0</v>
      </c>
      <c r="AQ16" s="401">
        <v>0</v>
      </c>
    </row>
    <row r="17" spans="1:43" s="272" customFormat="1" ht="19.5">
      <c r="A17" s="385" t="s">
        <v>464</v>
      </c>
      <c r="B17" s="400">
        <v>99.072119999999998</v>
      </c>
      <c r="C17" s="401">
        <v>4.2887518937900814E-3</v>
      </c>
      <c r="D17" s="400">
        <v>126.93615</v>
      </c>
      <c r="E17" s="401">
        <v>5.3466557862950912E-3</v>
      </c>
      <c r="F17" s="400">
        <v>115.66341</v>
      </c>
      <c r="G17" s="401">
        <v>4.5354726308191309E-3</v>
      </c>
      <c r="H17" s="400">
        <v>464.40055000000001</v>
      </c>
      <c r="I17" s="401">
        <v>5.1583366693240445E-3</v>
      </c>
      <c r="J17" s="400">
        <v>11.35202</v>
      </c>
      <c r="K17" s="401">
        <v>1.8816731671740838E-3</v>
      </c>
      <c r="L17" s="400">
        <v>749.23289</v>
      </c>
      <c r="M17" s="401">
        <v>4.6862681338293594E-3</v>
      </c>
      <c r="N17" s="400">
        <v>507.74459999999999</v>
      </c>
      <c r="O17" s="401">
        <v>5.4400291127440726E-3</v>
      </c>
      <c r="P17" s="400">
        <v>285.08420000000001</v>
      </c>
      <c r="Q17" s="401">
        <v>1.243356107765224E-2</v>
      </c>
      <c r="R17" s="400">
        <v>1126.8633799999998</v>
      </c>
      <c r="S17" s="401">
        <v>1.4937652241829948E-2</v>
      </c>
      <c r="T17" s="400">
        <v>184.96</v>
      </c>
      <c r="U17" s="401">
        <v>5.1749442460401378E-3</v>
      </c>
      <c r="V17" s="400">
        <v>742.40120999999999</v>
      </c>
      <c r="W17" s="401">
        <v>1.7548547232801717E-2</v>
      </c>
      <c r="X17" s="400">
        <v>202.94854999999998</v>
      </c>
      <c r="Y17" s="401">
        <v>5.0526278091009786E-3</v>
      </c>
      <c r="Z17" s="400">
        <v>3211.4837400000001</v>
      </c>
      <c r="AA17" s="401">
        <v>1.4212429668863146E-2</v>
      </c>
      <c r="AB17" s="400">
        <v>2275.78467</v>
      </c>
      <c r="AC17" s="401">
        <v>1.3418145265573896E-2</v>
      </c>
      <c r="AD17" s="400">
        <v>179.52</v>
      </c>
      <c r="AE17" s="401">
        <v>5.0999278780369771E-3</v>
      </c>
      <c r="AF17" s="400">
        <v>64.59787</v>
      </c>
      <c r="AG17" s="401">
        <v>2.8947414235136266E-2</v>
      </c>
      <c r="AH17" s="400">
        <v>21.995330000000003</v>
      </c>
      <c r="AI17" s="401">
        <v>1.7174208512767093E-2</v>
      </c>
      <c r="AJ17" s="400">
        <v>0</v>
      </c>
      <c r="AK17" s="401">
        <v>0</v>
      </c>
      <c r="AL17" s="400">
        <v>184.96</v>
      </c>
      <c r="AM17" s="401">
        <v>5.1978530457967775E-3</v>
      </c>
      <c r="AN17" s="400">
        <v>0</v>
      </c>
      <c r="AO17" s="401">
        <v>0</v>
      </c>
      <c r="AP17" s="400">
        <v>10555.000690000001</v>
      </c>
      <c r="AQ17" s="401">
        <v>8.6994543522062005E-3</v>
      </c>
    </row>
    <row r="18" spans="1:43" ht="19.5">
      <c r="A18" s="386" t="s">
        <v>465</v>
      </c>
      <c r="B18" s="400">
        <v>0</v>
      </c>
      <c r="C18" s="401">
        <v>0</v>
      </c>
      <c r="D18" s="400">
        <v>0</v>
      </c>
      <c r="E18" s="401">
        <v>0</v>
      </c>
      <c r="F18" s="400">
        <v>0</v>
      </c>
      <c r="G18" s="401">
        <v>0</v>
      </c>
      <c r="H18" s="400">
        <v>0</v>
      </c>
      <c r="I18" s="401">
        <v>0</v>
      </c>
      <c r="J18" s="400">
        <v>0</v>
      </c>
      <c r="K18" s="401">
        <v>0</v>
      </c>
      <c r="L18" s="400">
        <v>0</v>
      </c>
      <c r="M18" s="401">
        <v>0</v>
      </c>
      <c r="N18" s="400">
        <v>0</v>
      </c>
      <c r="O18" s="401">
        <v>0</v>
      </c>
      <c r="P18" s="400">
        <v>0</v>
      </c>
      <c r="Q18" s="401">
        <v>0</v>
      </c>
      <c r="R18" s="400">
        <v>0</v>
      </c>
      <c r="S18" s="401">
        <v>0</v>
      </c>
      <c r="T18" s="400">
        <v>0</v>
      </c>
      <c r="U18" s="401">
        <v>0</v>
      </c>
      <c r="V18" s="400">
        <v>0</v>
      </c>
      <c r="W18" s="401">
        <v>0</v>
      </c>
      <c r="X18" s="400">
        <v>0</v>
      </c>
      <c r="Y18" s="401">
        <v>0</v>
      </c>
      <c r="Z18" s="400">
        <v>0</v>
      </c>
      <c r="AA18" s="401">
        <v>0</v>
      </c>
      <c r="AB18" s="400">
        <v>0</v>
      </c>
      <c r="AC18" s="401">
        <v>0</v>
      </c>
      <c r="AD18" s="400">
        <v>0</v>
      </c>
      <c r="AE18" s="401">
        <v>0</v>
      </c>
      <c r="AF18" s="400">
        <v>0</v>
      </c>
      <c r="AG18" s="401">
        <v>0</v>
      </c>
      <c r="AH18" s="400">
        <v>0</v>
      </c>
      <c r="AI18" s="401">
        <v>0</v>
      </c>
      <c r="AJ18" s="400">
        <v>0</v>
      </c>
      <c r="AK18" s="401">
        <v>0</v>
      </c>
      <c r="AL18" s="400">
        <v>0</v>
      </c>
      <c r="AM18" s="401">
        <v>0</v>
      </c>
      <c r="AN18" s="400">
        <v>0</v>
      </c>
      <c r="AO18" s="401">
        <v>0</v>
      </c>
      <c r="AP18" s="400">
        <v>0</v>
      </c>
      <c r="AQ18" s="401">
        <v>0</v>
      </c>
    </row>
    <row r="19" spans="1:43" ht="18.75">
      <c r="A19" s="377" t="s">
        <v>466</v>
      </c>
      <c r="B19" s="400">
        <v>0</v>
      </c>
      <c r="C19" s="401">
        <v>0</v>
      </c>
      <c r="D19" s="400">
        <v>0</v>
      </c>
      <c r="E19" s="401">
        <v>0</v>
      </c>
      <c r="F19" s="400">
        <v>0</v>
      </c>
      <c r="G19" s="401">
        <v>0</v>
      </c>
      <c r="H19" s="400">
        <v>0</v>
      </c>
      <c r="I19" s="401">
        <v>0</v>
      </c>
      <c r="J19" s="400">
        <v>0</v>
      </c>
      <c r="K19" s="401">
        <v>0</v>
      </c>
      <c r="L19" s="400">
        <v>0</v>
      </c>
      <c r="M19" s="401">
        <v>0</v>
      </c>
      <c r="N19" s="400">
        <v>0</v>
      </c>
      <c r="O19" s="401">
        <v>0</v>
      </c>
      <c r="P19" s="400">
        <v>0</v>
      </c>
      <c r="Q19" s="401">
        <v>0</v>
      </c>
      <c r="R19" s="400">
        <v>0</v>
      </c>
      <c r="S19" s="401">
        <v>0</v>
      </c>
      <c r="T19" s="400">
        <v>0</v>
      </c>
      <c r="U19" s="401">
        <v>0</v>
      </c>
      <c r="V19" s="400">
        <v>0</v>
      </c>
      <c r="W19" s="401">
        <v>0</v>
      </c>
      <c r="X19" s="400">
        <v>0</v>
      </c>
      <c r="Y19" s="401">
        <v>0</v>
      </c>
      <c r="Z19" s="400">
        <v>0</v>
      </c>
      <c r="AA19" s="401">
        <v>0</v>
      </c>
      <c r="AB19" s="400">
        <v>0</v>
      </c>
      <c r="AC19" s="401">
        <v>0</v>
      </c>
      <c r="AD19" s="400">
        <v>0</v>
      </c>
      <c r="AE19" s="401">
        <v>0</v>
      </c>
      <c r="AF19" s="400">
        <v>0</v>
      </c>
      <c r="AG19" s="401">
        <v>0</v>
      </c>
      <c r="AH19" s="400">
        <v>0</v>
      </c>
      <c r="AI19" s="401">
        <v>0</v>
      </c>
      <c r="AJ19" s="400">
        <v>0</v>
      </c>
      <c r="AK19" s="401">
        <v>0</v>
      </c>
      <c r="AL19" s="400">
        <v>0</v>
      </c>
      <c r="AM19" s="401">
        <v>0</v>
      </c>
      <c r="AN19" s="400">
        <v>0</v>
      </c>
      <c r="AO19" s="401">
        <v>0</v>
      </c>
      <c r="AP19" s="400">
        <v>0</v>
      </c>
      <c r="AQ19" s="401">
        <v>0</v>
      </c>
    </row>
    <row r="20" spans="1:43" ht="19.5">
      <c r="A20" s="384" t="s">
        <v>467</v>
      </c>
      <c r="B20" s="400">
        <v>3693.12167</v>
      </c>
      <c r="C20" s="401">
        <v>0.15987224817849552</v>
      </c>
      <c r="D20" s="400">
        <v>3817.48693</v>
      </c>
      <c r="E20" s="401">
        <v>0.16079571172901008</v>
      </c>
      <c r="F20" s="400">
        <v>3947.8661899999997</v>
      </c>
      <c r="G20" s="401">
        <v>0.15480642542772338</v>
      </c>
      <c r="H20" s="400">
        <v>14322.557490000001</v>
      </c>
      <c r="I20" s="401">
        <v>0.15908804048395023</v>
      </c>
      <c r="J20" s="400">
        <v>273.39628999999996</v>
      </c>
      <c r="K20" s="401">
        <v>4.5317261852775473E-2</v>
      </c>
      <c r="L20" s="400">
        <v>26607.605520000001</v>
      </c>
      <c r="M20" s="401">
        <v>0.16642405256111778</v>
      </c>
      <c r="N20" s="400">
        <v>14948.804970000001</v>
      </c>
      <c r="O20" s="401">
        <v>0.16016307064128951</v>
      </c>
      <c r="P20" s="400">
        <v>5428.6458899999998</v>
      </c>
      <c r="Q20" s="401">
        <v>0.23676303436760368</v>
      </c>
      <c r="R20" s="400">
        <v>42653.688719999998</v>
      </c>
      <c r="S20" s="401">
        <v>0.56541545340716004</v>
      </c>
      <c r="T20" s="400">
        <v>9851.1873100000012</v>
      </c>
      <c r="U20" s="401">
        <v>0.27562362179145827</v>
      </c>
      <c r="V20" s="400">
        <v>12572.324699999999</v>
      </c>
      <c r="W20" s="401">
        <v>0.29717897930698373</v>
      </c>
      <c r="X20" s="400">
        <v>19043.277249999999</v>
      </c>
      <c r="Y20" s="401">
        <v>0.47410337353861365</v>
      </c>
      <c r="Z20" s="400">
        <v>124469.79223000001</v>
      </c>
      <c r="AA20" s="401">
        <v>0.55084139020641076</v>
      </c>
      <c r="AB20" s="400">
        <v>94974.057060000006</v>
      </c>
      <c r="AC20" s="401">
        <v>0.55997200037909745</v>
      </c>
      <c r="AD20" s="400">
        <v>10043.77867</v>
      </c>
      <c r="AE20" s="401">
        <v>0.28533058622975793</v>
      </c>
      <c r="AF20" s="400">
        <v>678.29226000000006</v>
      </c>
      <c r="AG20" s="401">
        <v>0.30395440318243855</v>
      </c>
      <c r="AH20" s="400">
        <v>218.58457999999999</v>
      </c>
      <c r="AI20" s="401">
        <v>0.17067337269300434</v>
      </c>
      <c r="AJ20" s="400">
        <v>8423.3195599999999</v>
      </c>
      <c r="AK20" s="401">
        <v>0.16435481479386962</v>
      </c>
      <c r="AL20" s="400">
        <v>10173.31609</v>
      </c>
      <c r="AM20" s="401">
        <v>0.28589642097891366</v>
      </c>
      <c r="AN20" s="400">
        <v>11677.38739</v>
      </c>
      <c r="AO20" s="401">
        <v>0.21632924485112154</v>
      </c>
      <c r="AP20" s="400">
        <v>417818.49076999997</v>
      </c>
      <c r="AQ20" s="401">
        <v>0.34436690197519088</v>
      </c>
    </row>
    <row r="21" spans="1:43" s="272" customFormat="1" ht="19.5">
      <c r="A21" s="384" t="s">
        <v>468</v>
      </c>
      <c r="B21" s="400">
        <v>1504.90029</v>
      </c>
      <c r="C21" s="401">
        <v>6.5145915608778165E-2</v>
      </c>
      <c r="D21" s="400">
        <v>1708.48928</v>
      </c>
      <c r="E21" s="401">
        <v>7.1962983710590983E-2</v>
      </c>
      <c r="F21" s="400">
        <v>1992.43334</v>
      </c>
      <c r="G21" s="401">
        <v>7.8128656956435463E-2</v>
      </c>
      <c r="H21" s="400">
        <v>6513.1928899999994</v>
      </c>
      <c r="I21" s="401">
        <v>7.2345396057062472E-2</v>
      </c>
      <c r="J21" s="400">
        <v>0</v>
      </c>
      <c r="K21" s="401">
        <v>0</v>
      </c>
      <c r="L21" s="400">
        <v>11009.643400000001</v>
      </c>
      <c r="M21" s="401">
        <v>6.8862621647916081E-2</v>
      </c>
      <c r="N21" s="400">
        <v>6787.9933200000005</v>
      </c>
      <c r="O21" s="401">
        <v>7.2727275244113473E-2</v>
      </c>
      <c r="P21" s="400">
        <v>1539.1630299999999</v>
      </c>
      <c r="Q21" s="401">
        <v>6.712850989977448E-2</v>
      </c>
      <c r="R21" s="400">
        <v>9650.5897699999987</v>
      </c>
      <c r="S21" s="401">
        <v>0.12792780071779566</v>
      </c>
      <c r="T21" s="400">
        <v>4236.1796699999995</v>
      </c>
      <c r="U21" s="401">
        <v>0.11852288931908903</v>
      </c>
      <c r="V21" s="400">
        <v>2756.6579700000002</v>
      </c>
      <c r="W21" s="401">
        <v>6.5160646210725204E-2</v>
      </c>
      <c r="X21" s="400">
        <v>4186.4448000000002</v>
      </c>
      <c r="Y21" s="401">
        <v>0.1042261569138887</v>
      </c>
      <c r="Z21" s="400">
        <v>28136.033899999999</v>
      </c>
      <c r="AA21" s="401">
        <v>0.12451609142025399</v>
      </c>
      <c r="AB21" s="400">
        <v>20815.05816</v>
      </c>
      <c r="AC21" s="401">
        <v>0.12272666996313376</v>
      </c>
      <c r="AD21" s="400">
        <v>4364.2097100000001</v>
      </c>
      <c r="AE21" s="401">
        <v>0.12398147708126488</v>
      </c>
      <c r="AF21" s="400">
        <v>139.35773</v>
      </c>
      <c r="AG21" s="401">
        <v>6.2448590598703585E-2</v>
      </c>
      <c r="AH21" s="400">
        <v>55.242660000000001</v>
      </c>
      <c r="AI21" s="401">
        <v>4.3134108996768769E-2</v>
      </c>
      <c r="AJ21" s="400">
        <v>2009.7310500000001</v>
      </c>
      <c r="AK21" s="401">
        <v>3.9213634500676497E-2</v>
      </c>
      <c r="AL21" s="400">
        <v>4383.0664400000005</v>
      </c>
      <c r="AM21" s="401">
        <v>0.12317547169703526</v>
      </c>
      <c r="AN21" s="400">
        <v>3743.1257300000002</v>
      </c>
      <c r="AO21" s="401">
        <v>6.9343213127204734E-2</v>
      </c>
      <c r="AP21" s="400">
        <v>115531.51314</v>
      </c>
      <c r="AQ21" s="401">
        <v>9.5221322510661122E-2</v>
      </c>
    </row>
    <row r="22" spans="1:43" s="272" customFormat="1" ht="19.5">
      <c r="A22" s="384" t="s">
        <v>469</v>
      </c>
      <c r="B22" s="400">
        <v>233.86109999999999</v>
      </c>
      <c r="C22" s="401">
        <v>1.0123657750624813E-2</v>
      </c>
      <c r="D22" s="400">
        <v>233.86109999999999</v>
      </c>
      <c r="E22" s="401">
        <v>9.8504232521967536E-3</v>
      </c>
      <c r="F22" s="400">
        <v>253.90634</v>
      </c>
      <c r="G22" s="401">
        <v>9.9563488216494449E-3</v>
      </c>
      <c r="H22" s="400">
        <v>895.3539300000001</v>
      </c>
      <c r="I22" s="401">
        <v>9.9451583533705853E-3</v>
      </c>
      <c r="J22" s="400">
        <v>169.76006000000001</v>
      </c>
      <c r="K22" s="401">
        <v>2.8138864251460314E-2</v>
      </c>
      <c r="L22" s="400">
        <v>1603.61898</v>
      </c>
      <c r="M22" s="401">
        <v>1.0030243766765153E-2</v>
      </c>
      <c r="N22" s="400">
        <v>922.08091000000002</v>
      </c>
      <c r="O22" s="401">
        <v>9.8792719700131672E-3</v>
      </c>
      <c r="P22" s="400">
        <v>421.22071</v>
      </c>
      <c r="Q22" s="401">
        <v>1.8370970488568086E-2</v>
      </c>
      <c r="R22" s="400">
        <v>13692.626990000001</v>
      </c>
      <c r="S22" s="401">
        <v>0.18150887133603968</v>
      </c>
      <c r="T22" s="400">
        <v>783.16283999999996</v>
      </c>
      <c r="U22" s="401">
        <v>2.1911894639762394E-2</v>
      </c>
      <c r="V22" s="400">
        <v>826.52463999999998</v>
      </c>
      <c r="W22" s="401">
        <v>1.953701918685509E-2</v>
      </c>
      <c r="X22" s="400">
        <v>4662.2413099999994</v>
      </c>
      <c r="Y22" s="401">
        <v>0.11607163537579043</v>
      </c>
      <c r="Z22" s="400">
        <v>40042.408299999996</v>
      </c>
      <c r="AA22" s="401">
        <v>0.17720778238648402</v>
      </c>
      <c r="AB22" s="400">
        <v>31197.037909999999</v>
      </c>
      <c r="AC22" s="401">
        <v>0.18393936476072484</v>
      </c>
      <c r="AD22" s="400">
        <v>817.46156000000008</v>
      </c>
      <c r="AE22" s="401">
        <v>2.32230113584425E-2</v>
      </c>
      <c r="AF22" s="400">
        <v>40.986319999999999</v>
      </c>
      <c r="AG22" s="401">
        <v>1.8366673436970137E-2</v>
      </c>
      <c r="AH22" s="400">
        <v>24.290009999999999</v>
      </c>
      <c r="AI22" s="401">
        <v>1.8965921244063978E-2</v>
      </c>
      <c r="AJ22" s="400">
        <v>984.46559000000002</v>
      </c>
      <c r="AK22" s="401">
        <v>1.9208776131887317E-2</v>
      </c>
      <c r="AL22" s="400">
        <v>740.38225999999997</v>
      </c>
      <c r="AM22" s="401">
        <v>2.0806651087775203E-2</v>
      </c>
      <c r="AN22" s="400">
        <v>1488.3204599999999</v>
      </c>
      <c r="AO22" s="401">
        <v>2.7571855797469933E-2</v>
      </c>
      <c r="AP22" s="400">
        <v>100033.57131999999</v>
      </c>
      <c r="AQ22" s="401">
        <v>8.2447885409517974E-2</v>
      </c>
    </row>
    <row r="23" spans="1:43" ht="19.5">
      <c r="A23" s="384" t="s">
        <v>461</v>
      </c>
      <c r="B23" s="400">
        <v>0</v>
      </c>
      <c r="C23" s="401">
        <v>0</v>
      </c>
      <c r="D23" s="400">
        <v>0</v>
      </c>
      <c r="E23" s="401">
        <v>0</v>
      </c>
      <c r="F23" s="400">
        <v>0</v>
      </c>
      <c r="G23" s="401">
        <v>0</v>
      </c>
      <c r="H23" s="400">
        <v>0</v>
      </c>
      <c r="I23" s="401">
        <v>0</v>
      </c>
      <c r="J23" s="400">
        <v>0</v>
      </c>
      <c r="K23" s="401">
        <v>0</v>
      </c>
      <c r="L23" s="400">
        <v>0</v>
      </c>
      <c r="M23" s="401">
        <v>0</v>
      </c>
      <c r="N23" s="400">
        <v>0</v>
      </c>
      <c r="O23" s="401">
        <v>0</v>
      </c>
      <c r="P23" s="400">
        <v>0</v>
      </c>
      <c r="Q23" s="401">
        <v>0</v>
      </c>
      <c r="R23" s="400">
        <v>0</v>
      </c>
      <c r="S23" s="401">
        <v>0</v>
      </c>
      <c r="T23" s="400">
        <v>0</v>
      </c>
      <c r="U23" s="401">
        <v>0</v>
      </c>
      <c r="V23" s="400">
        <v>0</v>
      </c>
      <c r="W23" s="401">
        <v>0</v>
      </c>
      <c r="X23" s="400">
        <v>0</v>
      </c>
      <c r="Y23" s="401">
        <v>0</v>
      </c>
      <c r="Z23" s="400">
        <v>0</v>
      </c>
      <c r="AA23" s="401">
        <v>0</v>
      </c>
      <c r="AB23" s="400">
        <v>0</v>
      </c>
      <c r="AC23" s="401">
        <v>0</v>
      </c>
      <c r="AD23" s="400">
        <v>0</v>
      </c>
      <c r="AE23" s="401">
        <v>0</v>
      </c>
      <c r="AF23" s="400">
        <v>0</v>
      </c>
      <c r="AG23" s="401">
        <v>0</v>
      </c>
      <c r="AH23" s="400">
        <v>0</v>
      </c>
      <c r="AI23" s="401">
        <v>0</v>
      </c>
      <c r="AJ23" s="400">
        <v>0</v>
      </c>
      <c r="AK23" s="401">
        <v>0</v>
      </c>
      <c r="AL23" s="400">
        <v>0</v>
      </c>
      <c r="AM23" s="401">
        <v>0</v>
      </c>
      <c r="AN23" s="400">
        <v>0</v>
      </c>
      <c r="AO23" s="401">
        <v>0</v>
      </c>
      <c r="AP23" s="400">
        <v>0</v>
      </c>
      <c r="AQ23" s="401">
        <v>0</v>
      </c>
    </row>
    <row r="24" spans="1:43" ht="19.5">
      <c r="A24" s="384" t="s">
        <v>470</v>
      </c>
      <c r="B24" s="400">
        <v>0</v>
      </c>
      <c r="C24" s="401">
        <v>0</v>
      </c>
      <c r="D24" s="400">
        <v>0</v>
      </c>
      <c r="E24" s="401">
        <v>0</v>
      </c>
      <c r="F24" s="400">
        <v>0</v>
      </c>
      <c r="G24" s="401">
        <v>0</v>
      </c>
      <c r="H24" s="400">
        <v>0</v>
      </c>
      <c r="I24" s="401">
        <v>0</v>
      </c>
      <c r="J24" s="400">
        <v>0</v>
      </c>
      <c r="K24" s="401">
        <v>0</v>
      </c>
      <c r="L24" s="400">
        <v>0</v>
      </c>
      <c r="M24" s="401">
        <v>0</v>
      </c>
      <c r="N24" s="400">
        <v>0</v>
      </c>
      <c r="O24" s="401">
        <v>0</v>
      </c>
      <c r="P24" s="400">
        <v>0</v>
      </c>
      <c r="Q24" s="401">
        <v>0</v>
      </c>
      <c r="R24" s="400">
        <v>0</v>
      </c>
      <c r="S24" s="401">
        <v>0</v>
      </c>
      <c r="T24" s="400">
        <v>1101.5342599999999</v>
      </c>
      <c r="U24" s="401">
        <v>3.0819519791322882E-2</v>
      </c>
      <c r="V24" s="400">
        <v>0</v>
      </c>
      <c r="W24" s="401">
        <v>0</v>
      </c>
      <c r="X24" s="400">
        <v>0</v>
      </c>
      <c r="Y24" s="401">
        <v>0</v>
      </c>
      <c r="Z24" s="400">
        <v>0</v>
      </c>
      <c r="AA24" s="401">
        <v>0</v>
      </c>
      <c r="AB24" s="400">
        <v>0</v>
      </c>
      <c r="AC24" s="401">
        <v>0</v>
      </c>
      <c r="AD24" s="400">
        <v>1053.1978799999999</v>
      </c>
      <c r="AE24" s="401">
        <v>2.991997119708914E-2</v>
      </c>
      <c r="AF24" s="400">
        <v>0</v>
      </c>
      <c r="AG24" s="401">
        <v>0</v>
      </c>
      <c r="AH24" s="400">
        <v>0</v>
      </c>
      <c r="AI24" s="401">
        <v>0</v>
      </c>
      <c r="AJ24" s="400">
        <v>0</v>
      </c>
      <c r="AK24" s="401">
        <v>0</v>
      </c>
      <c r="AL24" s="400">
        <v>1105.83906</v>
      </c>
      <c r="AM24" s="401">
        <v>3.1076929747956561E-2</v>
      </c>
      <c r="AN24" s="400">
        <v>1136.7626599999999</v>
      </c>
      <c r="AO24" s="401">
        <v>2.1059077651508159E-2</v>
      </c>
      <c r="AP24" s="400">
        <v>4397.3338600000006</v>
      </c>
      <c r="AQ24" s="401">
        <v>3.6242920592817786E-3</v>
      </c>
    </row>
    <row r="25" spans="1:43" ht="19.5">
      <c r="A25" s="385" t="s">
        <v>463</v>
      </c>
      <c r="B25" s="400">
        <v>0</v>
      </c>
      <c r="C25" s="401">
        <v>0</v>
      </c>
      <c r="D25" s="400">
        <v>0</v>
      </c>
      <c r="E25" s="401">
        <v>0</v>
      </c>
      <c r="F25" s="400">
        <v>0</v>
      </c>
      <c r="G25" s="401">
        <v>0</v>
      </c>
      <c r="H25" s="400">
        <v>0</v>
      </c>
      <c r="I25" s="401">
        <v>0</v>
      </c>
      <c r="J25" s="400">
        <v>0</v>
      </c>
      <c r="K25" s="401">
        <v>0</v>
      </c>
      <c r="L25" s="400">
        <v>0</v>
      </c>
      <c r="M25" s="401">
        <v>0</v>
      </c>
      <c r="N25" s="400">
        <v>0</v>
      </c>
      <c r="O25" s="401">
        <v>0</v>
      </c>
      <c r="P25" s="400">
        <v>0</v>
      </c>
      <c r="Q25" s="401">
        <v>0</v>
      </c>
      <c r="R25" s="400">
        <v>0</v>
      </c>
      <c r="S25" s="401">
        <v>0</v>
      </c>
      <c r="T25" s="400">
        <v>0</v>
      </c>
      <c r="U25" s="401">
        <v>0</v>
      </c>
      <c r="V25" s="400">
        <v>0</v>
      </c>
      <c r="W25" s="401">
        <v>0</v>
      </c>
      <c r="X25" s="400">
        <v>0</v>
      </c>
      <c r="Y25" s="401">
        <v>0</v>
      </c>
      <c r="Z25" s="400">
        <v>0</v>
      </c>
      <c r="AA25" s="401">
        <v>0</v>
      </c>
      <c r="AB25" s="400">
        <v>0</v>
      </c>
      <c r="AC25" s="401">
        <v>0</v>
      </c>
      <c r="AD25" s="400">
        <v>0</v>
      </c>
      <c r="AE25" s="401">
        <v>0</v>
      </c>
      <c r="AF25" s="400">
        <v>0</v>
      </c>
      <c r="AG25" s="401">
        <v>0</v>
      </c>
      <c r="AH25" s="400">
        <v>0</v>
      </c>
      <c r="AI25" s="401">
        <v>0</v>
      </c>
      <c r="AJ25" s="400">
        <v>0</v>
      </c>
      <c r="AK25" s="401">
        <v>0</v>
      </c>
      <c r="AL25" s="400">
        <v>0</v>
      </c>
      <c r="AM25" s="401">
        <v>0</v>
      </c>
      <c r="AN25" s="400">
        <v>0</v>
      </c>
      <c r="AO25" s="401">
        <v>0</v>
      </c>
      <c r="AP25" s="400">
        <v>0</v>
      </c>
      <c r="AQ25" s="401">
        <v>0</v>
      </c>
    </row>
    <row r="26" spans="1:43" ht="39">
      <c r="A26" s="385" t="s">
        <v>471</v>
      </c>
      <c r="B26" s="400">
        <v>1954.3602800000001</v>
      </c>
      <c r="C26" s="401">
        <v>8.4602674819092546E-2</v>
      </c>
      <c r="D26" s="400">
        <v>1875.1365499999999</v>
      </c>
      <c r="E26" s="401">
        <v>7.8982304766222339E-2</v>
      </c>
      <c r="F26" s="400">
        <v>1701.5265099999999</v>
      </c>
      <c r="G26" s="401">
        <v>6.6721419649638486E-2</v>
      </c>
      <c r="H26" s="400">
        <v>6914.0106699999997</v>
      </c>
      <c r="I26" s="401">
        <v>7.6797486073517149E-2</v>
      </c>
      <c r="J26" s="400">
        <v>103.63623</v>
      </c>
      <c r="K26" s="401">
        <v>1.7178397601315166E-2</v>
      </c>
      <c r="L26" s="400">
        <v>13994.343140000001</v>
      </c>
      <c r="M26" s="401">
        <v>8.753118714643654E-2</v>
      </c>
      <c r="N26" s="400">
        <v>7238.73074</v>
      </c>
      <c r="O26" s="401">
        <v>7.7556523427162877E-2</v>
      </c>
      <c r="P26" s="400">
        <v>3468.26215</v>
      </c>
      <c r="Q26" s="401">
        <v>0.15126355397926111</v>
      </c>
      <c r="R26" s="400">
        <v>19310.471960000003</v>
      </c>
      <c r="S26" s="401">
        <v>0.25597878135332469</v>
      </c>
      <c r="T26" s="400">
        <v>3730.3105399999999</v>
      </c>
      <c r="U26" s="401">
        <v>0.10436931804128394</v>
      </c>
      <c r="V26" s="400">
        <v>8989.1420899999994</v>
      </c>
      <c r="W26" s="401">
        <v>0.21248131390940342</v>
      </c>
      <c r="X26" s="400">
        <v>10194.59114</v>
      </c>
      <c r="Y26" s="401">
        <v>0.25380558124893454</v>
      </c>
      <c r="Z26" s="400">
        <v>56291.350030000001</v>
      </c>
      <c r="AA26" s="401">
        <v>0.24911751639967275</v>
      </c>
      <c r="AB26" s="400">
        <v>42961.96099</v>
      </c>
      <c r="AC26" s="401">
        <v>0.25330596565523877</v>
      </c>
      <c r="AD26" s="400">
        <v>3808.9095200000002</v>
      </c>
      <c r="AE26" s="401">
        <v>0.10820612659296146</v>
      </c>
      <c r="AF26" s="400">
        <v>497.94821000000002</v>
      </c>
      <c r="AG26" s="401">
        <v>0.22313913914676478</v>
      </c>
      <c r="AH26" s="400">
        <v>139.05190999999999</v>
      </c>
      <c r="AI26" s="401">
        <v>0.10857334245217158</v>
      </c>
      <c r="AJ26" s="400">
        <v>5429.1229199999998</v>
      </c>
      <c r="AK26" s="401">
        <v>0.10593240416130581</v>
      </c>
      <c r="AL26" s="400">
        <v>3944.0283300000001</v>
      </c>
      <c r="AM26" s="401">
        <v>0.11083736844614663</v>
      </c>
      <c r="AN26" s="400">
        <v>5309.1785399999999</v>
      </c>
      <c r="AO26" s="401">
        <v>9.8355098274938699E-2</v>
      </c>
      <c r="AP26" s="400">
        <v>197856.07245000001</v>
      </c>
      <c r="AQ26" s="401">
        <v>0.16307340199573001</v>
      </c>
    </row>
    <row r="27" spans="1:43" ht="19.5">
      <c r="A27" s="386" t="s">
        <v>465</v>
      </c>
      <c r="B27" s="400">
        <v>0</v>
      </c>
      <c r="C27" s="401">
        <v>0</v>
      </c>
      <c r="D27" s="400">
        <v>0</v>
      </c>
      <c r="E27" s="401">
        <v>0</v>
      </c>
      <c r="F27" s="400">
        <v>0</v>
      </c>
      <c r="G27" s="401">
        <v>0</v>
      </c>
      <c r="H27" s="400">
        <v>0</v>
      </c>
      <c r="I27" s="401">
        <v>0</v>
      </c>
      <c r="J27" s="400">
        <v>0</v>
      </c>
      <c r="K27" s="401">
        <v>0</v>
      </c>
      <c r="L27" s="400">
        <v>0</v>
      </c>
      <c r="M27" s="401">
        <v>0</v>
      </c>
      <c r="N27" s="400">
        <v>0</v>
      </c>
      <c r="O27" s="401">
        <v>0</v>
      </c>
      <c r="P27" s="400">
        <v>0</v>
      </c>
      <c r="Q27" s="401">
        <v>0</v>
      </c>
      <c r="R27" s="400">
        <v>0</v>
      </c>
      <c r="S27" s="401">
        <v>0</v>
      </c>
      <c r="T27" s="400">
        <v>0</v>
      </c>
      <c r="U27" s="401">
        <v>0</v>
      </c>
      <c r="V27" s="400">
        <v>0</v>
      </c>
      <c r="W27" s="401">
        <v>0</v>
      </c>
      <c r="X27" s="400">
        <v>0</v>
      </c>
      <c r="Y27" s="401">
        <v>0</v>
      </c>
      <c r="Z27" s="400">
        <v>0</v>
      </c>
      <c r="AA27" s="401">
        <v>0</v>
      </c>
      <c r="AB27" s="400">
        <v>0</v>
      </c>
      <c r="AC27" s="401">
        <v>0</v>
      </c>
      <c r="AD27" s="400">
        <v>0</v>
      </c>
      <c r="AE27" s="401">
        <v>0</v>
      </c>
      <c r="AF27" s="400">
        <v>0</v>
      </c>
      <c r="AG27" s="401">
        <v>0</v>
      </c>
      <c r="AH27" s="400">
        <v>0</v>
      </c>
      <c r="AI27" s="401">
        <v>0</v>
      </c>
      <c r="AJ27" s="400">
        <v>0</v>
      </c>
      <c r="AK27" s="401">
        <v>0</v>
      </c>
      <c r="AL27" s="400">
        <v>0</v>
      </c>
      <c r="AM27" s="401">
        <v>0</v>
      </c>
      <c r="AN27" s="400">
        <v>0</v>
      </c>
      <c r="AO27" s="401">
        <v>0</v>
      </c>
      <c r="AP27" s="400">
        <v>0</v>
      </c>
      <c r="AQ27" s="401">
        <v>0</v>
      </c>
    </row>
    <row r="28" spans="1:43" ht="19.5">
      <c r="A28" s="384" t="s">
        <v>466</v>
      </c>
      <c r="B28" s="400">
        <v>0</v>
      </c>
      <c r="C28" s="401">
        <v>0</v>
      </c>
      <c r="D28" s="400">
        <v>0</v>
      </c>
      <c r="E28" s="401">
        <v>0</v>
      </c>
      <c r="F28" s="400">
        <v>0</v>
      </c>
      <c r="G28" s="401">
        <v>0</v>
      </c>
      <c r="H28" s="400">
        <v>0</v>
      </c>
      <c r="I28" s="401">
        <v>0</v>
      </c>
      <c r="J28" s="400">
        <v>0</v>
      </c>
      <c r="K28" s="401">
        <v>0</v>
      </c>
      <c r="L28" s="400">
        <v>0</v>
      </c>
      <c r="M28" s="401">
        <v>0</v>
      </c>
      <c r="N28" s="400">
        <v>0</v>
      </c>
      <c r="O28" s="401">
        <v>0</v>
      </c>
      <c r="P28" s="400">
        <v>0</v>
      </c>
      <c r="Q28" s="401">
        <v>0</v>
      </c>
      <c r="R28" s="400">
        <v>0</v>
      </c>
      <c r="S28" s="401">
        <v>0</v>
      </c>
      <c r="T28" s="400">
        <v>0</v>
      </c>
      <c r="U28" s="401">
        <v>0</v>
      </c>
      <c r="V28" s="400">
        <v>0</v>
      </c>
      <c r="W28" s="401">
        <v>0</v>
      </c>
      <c r="X28" s="400">
        <v>0</v>
      </c>
      <c r="Y28" s="401">
        <v>0</v>
      </c>
      <c r="Z28" s="400">
        <v>0</v>
      </c>
      <c r="AA28" s="401">
        <v>0</v>
      </c>
      <c r="AB28" s="400">
        <v>0</v>
      </c>
      <c r="AC28" s="401">
        <v>0</v>
      </c>
      <c r="AD28" s="400">
        <v>0</v>
      </c>
      <c r="AE28" s="401">
        <v>0</v>
      </c>
      <c r="AF28" s="400">
        <v>0</v>
      </c>
      <c r="AG28" s="401">
        <v>0</v>
      </c>
      <c r="AH28" s="400">
        <v>0</v>
      </c>
      <c r="AI28" s="401">
        <v>0</v>
      </c>
      <c r="AJ28" s="400">
        <v>0</v>
      </c>
      <c r="AK28" s="401">
        <v>0</v>
      </c>
      <c r="AL28" s="400">
        <v>0</v>
      </c>
      <c r="AM28" s="401">
        <v>0</v>
      </c>
      <c r="AN28" s="400">
        <v>0</v>
      </c>
      <c r="AO28" s="401">
        <v>0</v>
      </c>
      <c r="AP28" s="400">
        <v>0</v>
      </c>
      <c r="AQ28" s="401">
        <v>0</v>
      </c>
    </row>
    <row r="29" spans="1:43" ht="19.5">
      <c r="A29" s="384" t="s">
        <v>472</v>
      </c>
      <c r="B29" s="400">
        <v>0</v>
      </c>
      <c r="C29" s="401">
        <v>0</v>
      </c>
      <c r="D29" s="400">
        <v>0</v>
      </c>
      <c r="E29" s="401">
        <v>0</v>
      </c>
      <c r="F29" s="400">
        <v>0</v>
      </c>
      <c r="G29" s="401">
        <v>0</v>
      </c>
      <c r="H29" s="400">
        <v>0</v>
      </c>
      <c r="I29" s="401">
        <v>0</v>
      </c>
      <c r="J29" s="400">
        <v>0</v>
      </c>
      <c r="K29" s="401">
        <v>0</v>
      </c>
      <c r="L29" s="400">
        <v>0</v>
      </c>
      <c r="M29" s="401">
        <v>0</v>
      </c>
      <c r="N29" s="400">
        <v>0</v>
      </c>
      <c r="O29" s="401">
        <v>0</v>
      </c>
      <c r="P29" s="400">
        <v>0</v>
      </c>
      <c r="Q29" s="401">
        <v>0</v>
      </c>
      <c r="R29" s="400">
        <v>0</v>
      </c>
      <c r="S29" s="401">
        <v>0</v>
      </c>
      <c r="T29" s="400">
        <v>0</v>
      </c>
      <c r="U29" s="401">
        <v>0</v>
      </c>
      <c r="V29" s="400">
        <v>0</v>
      </c>
      <c r="W29" s="401">
        <v>0</v>
      </c>
      <c r="X29" s="400">
        <v>0</v>
      </c>
      <c r="Y29" s="401">
        <v>0</v>
      </c>
      <c r="Z29" s="400">
        <v>0</v>
      </c>
      <c r="AA29" s="401">
        <v>0</v>
      </c>
      <c r="AB29" s="400">
        <v>0</v>
      </c>
      <c r="AC29" s="401">
        <v>0</v>
      </c>
      <c r="AD29" s="400">
        <v>0</v>
      </c>
      <c r="AE29" s="401">
        <v>0</v>
      </c>
      <c r="AF29" s="400">
        <v>0</v>
      </c>
      <c r="AG29" s="401">
        <v>0</v>
      </c>
      <c r="AH29" s="400">
        <v>0</v>
      </c>
      <c r="AI29" s="401">
        <v>0</v>
      </c>
      <c r="AJ29" s="400">
        <v>0</v>
      </c>
      <c r="AK29" s="401">
        <v>0</v>
      </c>
      <c r="AL29" s="400">
        <v>0</v>
      </c>
      <c r="AM29" s="401">
        <v>0</v>
      </c>
      <c r="AN29" s="400">
        <v>0</v>
      </c>
      <c r="AO29" s="401">
        <v>0</v>
      </c>
      <c r="AP29" s="400">
        <v>0</v>
      </c>
      <c r="AQ29" s="401">
        <v>0</v>
      </c>
    </row>
    <row r="30" spans="1:43" ht="18">
      <c r="A30" s="377" t="s">
        <v>473</v>
      </c>
      <c r="B30" s="398">
        <v>23901.784159999999</v>
      </c>
      <c r="C30" s="399">
        <v>1.0346888921036692</v>
      </c>
      <c r="D30" s="398">
        <v>24541.417239999999</v>
      </c>
      <c r="E30" s="399">
        <v>1.0337048231739194</v>
      </c>
      <c r="F30" s="398">
        <v>26309.18606</v>
      </c>
      <c r="G30" s="399">
        <v>1.0316537729110546</v>
      </c>
      <c r="H30" s="398">
        <v>92586.95981</v>
      </c>
      <c r="I30" s="399">
        <v>1.0284111633570516</v>
      </c>
      <c r="J30" s="398">
        <v>6791.3349800000005</v>
      </c>
      <c r="K30" s="399">
        <v>1.1257091514247459</v>
      </c>
      <c r="L30" s="398">
        <v>164713.98537000001</v>
      </c>
      <c r="M30" s="399">
        <v>1.0302456167340255</v>
      </c>
      <c r="N30" s="398">
        <v>96056.316989999992</v>
      </c>
      <c r="O30" s="399">
        <v>1.0291574954978804</v>
      </c>
      <c r="P30" s="398">
        <v>22986.02087</v>
      </c>
      <c r="Q30" s="399">
        <v>1.0025041528760068</v>
      </c>
      <c r="R30" s="398">
        <v>77164.661459999988</v>
      </c>
      <c r="S30" s="399">
        <v>1.0228914158591416</v>
      </c>
      <c r="T30" s="398">
        <v>36525.787200000006</v>
      </c>
      <c r="U30" s="399">
        <v>1.0219448113252949</v>
      </c>
      <c r="V30" s="398">
        <v>42399.199710000001</v>
      </c>
      <c r="W30" s="399">
        <v>1.0022132894205922</v>
      </c>
      <c r="X30" s="398">
        <v>41023.645270000001</v>
      </c>
      <c r="Y30" s="399">
        <v>1.0213288585796541</v>
      </c>
      <c r="Z30" s="398">
        <v>230820.29902000001</v>
      </c>
      <c r="AA30" s="399">
        <v>1.0214958354320396</v>
      </c>
      <c r="AB30" s="398">
        <v>173395.81878</v>
      </c>
      <c r="AC30" s="399">
        <v>1.0223508030015713</v>
      </c>
      <c r="AD30" s="398">
        <v>36003.997229999994</v>
      </c>
      <c r="AE30" s="399">
        <v>1.022826365831345</v>
      </c>
      <c r="AF30" s="398">
        <v>2235.4397599999998</v>
      </c>
      <c r="AG30" s="399">
        <v>1.0017389231318863</v>
      </c>
      <c r="AH30" s="398">
        <v>1282.4679099999998</v>
      </c>
      <c r="AI30" s="399">
        <v>1.0013658034352118</v>
      </c>
      <c r="AJ30" s="398">
        <v>51347.983770000006</v>
      </c>
      <c r="AK30" s="399">
        <v>1.0018957849625942</v>
      </c>
      <c r="AL30" s="398">
        <v>36371.891779999998</v>
      </c>
      <c r="AM30" s="399">
        <v>1.0221439688044105</v>
      </c>
      <c r="AN30" s="398">
        <v>54786.172250000003</v>
      </c>
      <c r="AO30" s="399">
        <v>1.0149403180094354</v>
      </c>
      <c r="AP30" s="398">
        <v>1241244.36962</v>
      </c>
      <c r="AQ30" s="399">
        <v>1.0230362887301858</v>
      </c>
    </row>
    <row r="31" spans="1:43" ht="19.5">
      <c r="A31" s="384" t="s">
        <v>474</v>
      </c>
      <c r="B31" s="400">
        <v>801.32918999999993</v>
      </c>
      <c r="C31" s="401">
        <v>3.4688892103669246E-2</v>
      </c>
      <c r="D31" s="400">
        <v>800.19373999999993</v>
      </c>
      <c r="E31" s="401">
        <v>3.3704823173919402E-2</v>
      </c>
      <c r="F31" s="400">
        <v>807.23302999999999</v>
      </c>
      <c r="G31" s="401">
        <v>3.1653772911054569E-2</v>
      </c>
      <c r="H31" s="400">
        <v>2557.8322499999999</v>
      </c>
      <c r="I31" s="401">
        <v>2.8411163357051638E-2</v>
      </c>
      <c r="J31" s="400">
        <v>758.39568000000008</v>
      </c>
      <c r="K31" s="401">
        <v>0.12570915142474581</v>
      </c>
      <c r="L31" s="400">
        <v>4835.6197699999993</v>
      </c>
      <c r="M31" s="401">
        <v>3.0245616734025454E-2</v>
      </c>
      <c r="N31" s="400">
        <v>2721.4120699999999</v>
      </c>
      <c r="O31" s="401">
        <v>2.9157495497880451E-2</v>
      </c>
      <c r="P31" s="400">
        <v>57.416730000000001</v>
      </c>
      <c r="Q31" s="401">
        <v>2.5041528760066946E-3</v>
      </c>
      <c r="R31" s="400">
        <v>1726.8776799999998</v>
      </c>
      <c r="S31" s="401">
        <v>2.289141585914177E-2</v>
      </c>
      <c r="T31" s="400">
        <v>784.3393299999999</v>
      </c>
      <c r="U31" s="401">
        <v>2.1944811325294529E-2</v>
      </c>
      <c r="V31" s="400">
        <v>93.634460000000004</v>
      </c>
      <c r="W31" s="401">
        <v>2.213289420592247E-3</v>
      </c>
      <c r="X31" s="400">
        <v>856.71478000000002</v>
      </c>
      <c r="Y31" s="401">
        <v>2.1328858579653942E-2</v>
      </c>
      <c r="Z31" s="400">
        <v>4857.2642100000003</v>
      </c>
      <c r="AA31" s="401">
        <v>2.1495835432039621E-2</v>
      </c>
      <c r="AB31" s="400">
        <v>3790.80818</v>
      </c>
      <c r="AC31" s="401">
        <v>2.2350803001571232E-2</v>
      </c>
      <c r="AD31" s="400">
        <v>803.49943999999994</v>
      </c>
      <c r="AE31" s="401">
        <v>2.2826365831345247E-2</v>
      </c>
      <c r="AF31" s="400">
        <v>3.8805100000000001</v>
      </c>
      <c r="AG31" s="401">
        <v>1.7389231318863706E-3</v>
      </c>
      <c r="AH31" s="400">
        <v>1.7492099999999999</v>
      </c>
      <c r="AI31" s="401">
        <v>1.3658034352118072E-3</v>
      </c>
      <c r="AJ31" s="400">
        <v>97.160539999999997</v>
      </c>
      <c r="AK31" s="401">
        <v>1.8957849625940537E-3</v>
      </c>
      <c r="AL31" s="400">
        <v>787.96927000000005</v>
      </c>
      <c r="AM31" s="401">
        <v>2.2143968804410486E-2</v>
      </c>
      <c r="AN31" s="400">
        <v>806.47385999999995</v>
      </c>
      <c r="AO31" s="401">
        <v>1.494031800943525E-2</v>
      </c>
      <c r="AP31" s="400">
        <v>27949.803930000002</v>
      </c>
      <c r="AQ31" s="401">
        <v>2.3036288730185622E-2</v>
      </c>
    </row>
    <row r="32" spans="1:43" ht="22.5" customHeight="1">
      <c r="A32" s="731" t="s">
        <v>475</v>
      </c>
      <c r="B32" s="732">
        <v>23100.454969999999</v>
      </c>
      <c r="C32" s="733">
        <v>1</v>
      </c>
      <c r="D32" s="732">
        <v>23741.2235</v>
      </c>
      <c r="E32" s="733">
        <v>1</v>
      </c>
      <c r="F32" s="732">
        <v>25501.953030000001</v>
      </c>
      <c r="G32" s="733">
        <v>1</v>
      </c>
      <c r="H32" s="732">
        <v>90029.127560000008</v>
      </c>
      <c r="I32" s="733">
        <v>1</v>
      </c>
      <c r="J32" s="732">
        <v>6032.9393</v>
      </c>
      <c r="K32" s="733">
        <v>1</v>
      </c>
      <c r="L32" s="732">
        <v>159878.36559999999</v>
      </c>
      <c r="M32" s="733">
        <v>1</v>
      </c>
      <c r="N32" s="732">
        <v>93334.904920000001</v>
      </c>
      <c r="O32" s="733">
        <v>1</v>
      </c>
      <c r="P32" s="732">
        <v>22928.604139999999</v>
      </c>
      <c r="Q32" s="733">
        <v>1</v>
      </c>
      <c r="R32" s="732">
        <v>75437.783779999998</v>
      </c>
      <c r="S32" s="733">
        <v>1</v>
      </c>
      <c r="T32" s="732">
        <v>35741.447869999996</v>
      </c>
      <c r="U32" s="733">
        <v>1</v>
      </c>
      <c r="V32" s="732">
        <v>42305.56525</v>
      </c>
      <c r="W32" s="733">
        <v>1</v>
      </c>
      <c r="X32" s="732">
        <v>40166.930489999999</v>
      </c>
      <c r="Y32" s="733">
        <v>1</v>
      </c>
      <c r="Z32" s="732">
        <v>225963.03481000001</v>
      </c>
      <c r="AA32" s="733">
        <v>1</v>
      </c>
      <c r="AB32" s="732">
        <v>169605.01059999998</v>
      </c>
      <c r="AC32" s="733">
        <v>1</v>
      </c>
      <c r="AD32" s="732">
        <v>35200.497790000001</v>
      </c>
      <c r="AE32" s="733">
        <v>1</v>
      </c>
      <c r="AF32" s="732">
        <v>2231.5592499999998</v>
      </c>
      <c r="AG32" s="733">
        <v>1</v>
      </c>
      <c r="AH32" s="732">
        <v>1280.7186999999999</v>
      </c>
      <c r="AI32" s="733">
        <v>1</v>
      </c>
      <c r="AJ32" s="732">
        <v>51250.823229999995</v>
      </c>
      <c r="AK32" s="733">
        <v>1</v>
      </c>
      <c r="AL32" s="732">
        <v>35583.922509999997</v>
      </c>
      <c r="AM32" s="733">
        <v>1</v>
      </c>
      <c r="AN32" s="732">
        <v>53979.698389999998</v>
      </c>
      <c r="AO32" s="733">
        <v>1</v>
      </c>
      <c r="AP32" s="732">
        <v>1213294.5656899998</v>
      </c>
      <c r="AQ32" s="733">
        <v>1</v>
      </c>
    </row>
    <row r="33" spans="1:43" ht="19.5">
      <c r="A33" s="386" t="s">
        <v>476</v>
      </c>
      <c r="B33" s="400">
        <v>11.33953</v>
      </c>
      <c r="C33" s="401">
        <v>4.9087907639595722E-4</v>
      </c>
      <c r="D33" s="400">
        <v>11.70476</v>
      </c>
      <c r="E33" s="401">
        <v>4.9301418690574225E-4</v>
      </c>
      <c r="F33" s="400">
        <v>4.8643100000000006</v>
      </c>
      <c r="G33" s="401">
        <v>1.9074264603490253E-4</v>
      </c>
      <c r="H33" s="400">
        <v>34.301230000000004</v>
      </c>
      <c r="I33" s="401">
        <v>3.8100147063115672E-4</v>
      </c>
      <c r="J33" s="400">
        <v>0.12332</v>
      </c>
      <c r="K33" s="401">
        <v>2.0441114002257571E-5</v>
      </c>
      <c r="L33" s="400">
        <v>56.715800000000002</v>
      </c>
      <c r="M33" s="401">
        <v>3.5474343127760876E-4</v>
      </c>
      <c r="N33" s="400">
        <v>36.191830000000003</v>
      </c>
      <c r="O33" s="401">
        <v>3.877630778219686E-4</v>
      </c>
      <c r="P33" s="400">
        <v>21.105560000000001</v>
      </c>
      <c r="Q33" s="401">
        <v>9.204904001626678E-4</v>
      </c>
      <c r="R33" s="400">
        <v>0</v>
      </c>
      <c r="S33" s="401">
        <v>0</v>
      </c>
      <c r="T33" s="400">
        <v>19.091650000000001</v>
      </c>
      <c r="U33" s="401">
        <v>5.3415994979948199E-4</v>
      </c>
      <c r="V33" s="400">
        <v>27.57442</v>
      </c>
      <c r="W33" s="401">
        <v>6.5179178760647806E-4</v>
      </c>
      <c r="X33" s="400">
        <v>0</v>
      </c>
      <c r="Y33" s="401">
        <v>0</v>
      </c>
      <c r="Z33" s="400">
        <v>0</v>
      </c>
      <c r="AA33" s="401">
        <v>0</v>
      </c>
      <c r="AB33" s="400">
        <v>0</v>
      </c>
      <c r="AC33" s="401">
        <v>0</v>
      </c>
      <c r="AD33" s="400">
        <v>19.921970000000002</v>
      </c>
      <c r="AE33" s="401">
        <v>5.6595705318859357E-4</v>
      </c>
      <c r="AF33" s="400">
        <v>1.55569</v>
      </c>
      <c r="AG33" s="401">
        <v>6.9713138918449066E-4</v>
      </c>
      <c r="AH33" s="400">
        <v>0.75964999999999994</v>
      </c>
      <c r="AI33" s="401">
        <v>5.9314352168044393E-4</v>
      </c>
      <c r="AJ33" s="400">
        <v>48.32687</v>
      </c>
      <c r="AK33" s="401">
        <v>9.4294817047370979E-4</v>
      </c>
      <c r="AL33" s="400">
        <v>30.290939999999999</v>
      </c>
      <c r="AM33" s="401">
        <v>8.5125353989536892E-4</v>
      </c>
      <c r="AN33" s="400">
        <v>31.841000000000001</v>
      </c>
      <c r="AO33" s="401">
        <v>5.8986991312827896E-4</v>
      </c>
      <c r="AP33" s="400">
        <v>355.70853</v>
      </c>
      <c r="AQ33" s="401">
        <v>2.9317573824103364E-4</v>
      </c>
    </row>
    <row r="34" spans="1:43" ht="28.5">
      <c r="A34" s="386" t="s">
        <v>477</v>
      </c>
      <c r="B34" s="400">
        <v>0</v>
      </c>
      <c r="C34" s="401">
        <v>0</v>
      </c>
      <c r="D34" s="400">
        <v>0</v>
      </c>
      <c r="E34" s="401">
        <v>0</v>
      </c>
      <c r="F34" s="400">
        <v>0</v>
      </c>
      <c r="G34" s="401">
        <v>0</v>
      </c>
      <c r="H34" s="400">
        <v>0</v>
      </c>
      <c r="I34" s="401">
        <v>0</v>
      </c>
      <c r="J34" s="400">
        <v>0</v>
      </c>
      <c r="K34" s="401">
        <v>0</v>
      </c>
      <c r="L34" s="400">
        <v>0</v>
      </c>
      <c r="M34" s="401">
        <v>0</v>
      </c>
      <c r="N34" s="400">
        <v>0</v>
      </c>
      <c r="O34" s="401">
        <v>0</v>
      </c>
      <c r="P34" s="400">
        <v>0</v>
      </c>
      <c r="Q34" s="401">
        <v>0</v>
      </c>
      <c r="R34" s="400">
        <v>0</v>
      </c>
      <c r="S34" s="401">
        <v>0</v>
      </c>
      <c r="T34" s="400">
        <v>0</v>
      </c>
      <c r="U34" s="401">
        <v>0</v>
      </c>
      <c r="V34" s="400">
        <v>0</v>
      </c>
      <c r="W34" s="401">
        <v>0</v>
      </c>
      <c r="X34" s="400">
        <v>0</v>
      </c>
      <c r="Y34" s="401">
        <v>0</v>
      </c>
      <c r="Z34" s="400">
        <v>0</v>
      </c>
      <c r="AA34" s="401">
        <v>0</v>
      </c>
      <c r="AB34" s="400">
        <v>0</v>
      </c>
      <c r="AC34" s="401">
        <v>0</v>
      </c>
      <c r="AD34" s="400">
        <v>0</v>
      </c>
      <c r="AE34" s="401">
        <v>0</v>
      </c>
      <c r="AF34" s="400">
        <v>0</v>
      </c>
      <c r="AG34" s="401">
        <v>0</v>
      </c>
      <c r="AH34" s="400">
        <v>0</v>
      </c>
      <c r="AI34" s="401">
        <v>0</v>
      </c>
      <c r="AJ34" s="400">
        <v>0</v>
      </c>
      <c r="AK34" s="401">
        <v>0</v>
      </c>
      <c r="AL34" s="400">
        <v>0</v>
      </c>
      <c r="AM34" s="401">
        <v>0</v>
      </c>
      <c r="AN34" s="400">
        <v>0</v>
      </c>
      <c r="AO34" s="401">
        <v>0</v>
      </c>
      <c r="AP34" s="400">
        <v>0</v>
      </c>
      <c r="AQ34" s="401">
        <v>0</v>
      </c>
    </row>
    <row r="35" spans="1:43" ht="12.75" customHeight="1">
      <c r="A35" s="34" t="s">
        <v>577</v>
      </c>
    </row>
    <row r="36" spans="1:43" ht="12.75" customHeight="1"/>
    <row r="37" spans="1:43">
      <c r="A37" s="638" t="s">
        <v>87</v>
      </c>
      <c r="AQ37" s="25" t="s">
        <v>1090</v>
      </c>
    </row>
    <row r="39" spans="1:43" ht="12.75" customHeight="1"/>
    <row r="51" spans="1:1">
      <c r="A51" s="34"/>
    </row>
    <row r="52" spans="1:1">
      <c r="A52" s="559"/>
    </row>
  </sheetData>
  <mergeCells count="22">
    <mergeCell ref="A5:A7"/>
    <mergeCell ref="B5:C5"/>
    <mergeCell ref="D5:E5"/>
    <mergeCell ref="F5:G5"/>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19" t="s">
        <v>90</v>
      </c>
      <c r="B1" s="618"/>
      <c r="C1" s="618"/>
      <c r="D1" s="618"/>
      <c r="E1" s="618"/>
      <c r="F1" s="572"/>
      <c r="G1" s="572"/>
      <c r="H1" s="572"/>
      <c r="I1" s="572"/>
    </row>
    <row r="2" spans="1:9">
      <c r="A2" s="620" t="s">
        <v>91</v>
      </c>
      <c r="B2" s="618"/>
      <c r="C2" s="618"/>
      <c r="D2" s="618"/>
      <c r="E2" s="618"/>
      <c r="G2" s="572"/>
      <c r="H2" s="572"/>
      <c r="I2" s="572"/>
    </row>
    <row r="4" spans="1:9">
      <c r="A4" s="59" t="s">
        <v>92</v>
      </c>
      <c r="I4" s="60"/>
    </row>
    <row r="5" spans="1:9">
      <c r="A5" s="571" t="s">
        <v>93</v>
      </c>
      <c r="I5" s="61"/>
    </row>
    <row r="7" spans="1:9" ht="26.25" customHeight="1">
      <c r="A7" s="1136" t="s">
        <v>709</v>
      </c>
      <c r="B7" s="1136"/>
      <c r="C7" s="1136"/>
      <c r="D7" s="59"/>
      <c r="E7" s="1136" t="s">
        <v>711</v>
      </c>
      <c r="F7" s="1136"/>
      <c r="G7" s="1136"/>
      <c r="I7" s="59"/>
    </row>
    <row r="8" spans="1:9" ht="27.75" customHeight="1">
      <c r="A8" s="1137" t="s">
        <v>710</v>
      </c>
      <c r="B8" s="1137"/>
      <c r="C8" s="1137"/>
      <c r="E8" s="1137" t="s">
        <v>712</v>
      </c>
      <c r="F8" s="1137"/>
      <c r="G8" s="1137"/>
      <c r="H8" s="573"/>
    </row>
    <row r="9" spans="1:9">
      <c r="B9" s="572"/>
    </row>
    <row r="10" spans="1:9" ht="26.25" customHeight="1">
      <c r="A10" s="141" t="s">
        <v>573</v>
      </c>
      <c r="B10" s="141" t="s">
        <v>574</v>
      </c>
      <c r="C10" s="141" t="s">
        <v>575</v>
      </c>
      <c r="E10" s="141" t="s">
        <v>576</v>
      </c>
      <c r="F10" s="141" t="s">
        <v>574</v>
      </c>
      <c r="G10" s="141" t="s">
        <v>575</v>
      </c>
    </row>
    <row r="11" spans="1:9">
      <c r="A11" s="81" t="s">
        <v>190</v>
      </c>
      <c r="B11" s="82">
        <v>191</v>
      </c>
      <c r="C11" s="82">
        <v>189</v>
      </c>
      <c r="E11" s="83" t="s">
        <v>943</v>
      </c>
      <c r="F11" s="82">
        <v>1521</v>
      </c>
      <c r="G11" s="82">
        <v>1513</v>
      </c>
    </row>
    <row r="12" spans="1:9">
      <c r="A12" s="81" t="s">
        <v>243</v>
      </c>
      <c r="B12" s="82">
        <v>251</v>
      </c>
      <c r="C12" s="82">
        <v>249</v>
      </c>
      <c r="E12" s="83" t="s">
        <v>988</v>
      </c>
      <c r="F12" s="82">
        <v>2223</v>
      </c>
      <c r="G12" s="82">
        <v>2216</v>
      </c>
    </row>
    <row r="13" spans="1:9">
      <c r="A13" s="81" t="s">
        <v>253</v>
      </c>
      <c r="B13" s="183">
        <v>347</v>
      </c>
      <c r="C13" s="82">
        <v>343</v>
      </c>
      <c r="E13" s="83" t="s">
        <v>1120</v>
      </c>
      <c r="F13" s="82">
        <v>2632</v>
      </c>
      <c r="G13" s="82">
        <v>2624</v>
      </c>
    </row>
    <row r="14" spans="1:9">
      <c r="A14" s="81" t="s">
        <v>942</v>
      </c>
      <c r="B14" s="82">
        <v>1521</v>
      </c>
      <c r="C14" s="82">
        <v>1513</v>
      </c>
      <c r="E14" s="83" t="s">
        <v>1484</v>
      </c>
      <c r="F14" s="82">
        <v>3675</v>
      </c>
      <c r="G14" s="82">
        <v>3666</v>
      </c>
    </row>
    <row r="15" spans="1:9">
      <c r="A15" s="81" t="s">
        <v>1483</v>
      </c>
      <c r="B15" s="82">
        <v>4427</v>
      </c>
      <c r="C15" s="82">
        <v>4419</v>
      </c>
      <c r="E15" s="83" t="s">
        <v>1485</v>
      </c>
      <c r="F15" s="82">
        <v>4427</v>
      </c>
      <c r="G15" s="82">
        <v>4419</v>
      </c>
    </row>
    <row r="16" spans="1:9" ht="15">
      <c r="A16" s="34" t="s">
        <v>577</v>
      </c>
      <c r="E16" s="34" t="s">
        <v>572</v>
      </c>
      <c r="F16"/>
      <c r="G16"/>
    </row>
    <row r="17" spans="1:9">
      <c r="A17" s="34"/>
    </row>
    <row r="18" spans="1:9">
      <c r="A18" s="942"/>
    </row>
    <row r="19" spans="1:9">
      <c r="A19" s="943"/>
    </row>
    <row r="21" spans="1:9">
      <c r="A21" s="59" t="s">
        <v>94</v>
      </c>
    </row>
    <row r="22" spans="1:9">
      <c r="A22" s="571" t="s">
        <v>95</v>
      </c>
    </row>
    <row r="23" spans="1:9">
      <c r="E23" s="34"/>
    </row>
    <row r="24" spans="1:9" ht="29.25" customHeight="1">
      <c r="A24" s="1136" t="s">
        <v>713</v>
      </c>
      <c r="B24" s="1136"/>
      <c r="C24" s="1136"/>
      <c r="E24" s="1136" t="s">
        <v>715</v>
      </c>
      <c r="F24" s="1136"/>
      <c r="G24" s="1136"/>
    </row>
    <row r="25" spans="1:9" ht="27" customHeight="1">
      <c r="A25" s="1137" t="s">
        <v>714</v>
      </c>
      <c r="B25" s="1137"/>
      <c r="C25" s="1137"/>
      <c r="E25" s="1137" t="s">
        <v>716</v>
      </c>
      <c r="F25" s="1137"/>
      <c r="G25" s="1137"/>
      <c r="H25" s="1138"/>
      <c r="I25" s="1138"/>
    </row>
    <row r="26" spans="1:9">
      <c r="H26" s="75"/>
      <c r="I26" s="76"/>
    </row>
    <row r="27" spans="1:9" ht="25.5" customHeight="1">
      <c r="A27" s="141" t="s">
        <v>573</v>
      </c>
      <c r="B27" s="141" t="s">
        <v>574</v>
      </c>
      <c r="C27" s="141" t="s">
        <v>575</v>
      </c>
      <c r="E27" s="141" t="s">
        <v>576</v>
      </c>
      <c r="F27" s="141" t="s">
        <v>574</v>
      </c>
      <c r="G27" s="141" t="s">
        <v>575</v>
      </c>
    </row>
    <row r="28" spans="1:9">
      <c r="A28" s="81" t="s">
        <v>190</v>
      </c>
      <c r="B28" s="82">
        <v>13006</v>
      </c>
      <c r="C28" s="82">
        <v>13515</v>
      </c>
      <c r="E28" s="83" t="s">
        <v>943</v>
      </c>
      <c r="F28" s="82">
        <v>7714</v>
      </c>
      <c r="G28" s="82">
        <v>7908</v>
      </c>
    </row>
    <row r="29" spans="1:9">
      <c r="A29" s="81" t="s">
        <v>243</v>
      </c>
      <c r="B29" s="82">
        <v>11521</v>
      </c>
      <c r="C29" s="82">
        <v>11909</v>
      </c>
      <c r="E29" s="83" t="s">
        <v>988</v>
      </c>
      <c r="F29" s="82">
        <v>7134</v>
      </c>
      <c r="G29" s="82">
        <v>7300</v>
      </c>
    </row>
    <row r="30" spans="1:9">
      <c r="A30" s="81" t="s">
        <v>253</v>
      </c>
      <c r="B30" s="82">
        <v>10024</v>
      </c>
      <c r="C30" s="82">
        <v>10317</v>
      </c>
      <c r="E30" s="83" t="s">
        <v>1120</v>
      </c>
      <c r="F30" s="82">
        <v>6579</v>
      </c>
      <c r="G30" s="82">
        <v>6706</v>
      </c>
    </row>
    <row r="31" spans="1:9">
      <c r="A31" s="81" t="s">
        <v>942</v>
      </c>
      <c r="B31" s="82">
        <v>7714</v>
      </c>
      <c r="C31" s="82">
        <v>7908</v>
      </c>
      <c r="E31" s="83" t="s">
        <v>1484</v>
      </c>
      <c r="F31" s="82">
        <v>6412</v>
      </c>
      <c r="G31" s="82">
        <v>6532</v>
      </c>
    </row>
    <row r="32" spans="1:9">
      <c r="A32" s="81" t="s">
        <v>1483</v>
      </c>
      <c r="B32" s="82">
        <v>6273</v>
      </c>
      <c r="C32" s="82">
        <v>6390</v>
      </c>
      <c r="E32" s="83" t="s">
        <v>1485</v>
      </c>
      <c r="F32" s="82">
        <v>6273</v>
      </c>
      <c r="G32" s="82">
        <v>6390</v>
      </c>
    </row>
    <row r="33" spans="1:9" ht="15">
      <c r="A33" s="34" t="s">
        <v>572</v>
      </c>
      <c r="E33" s="34" t="s">
        <v>572</v>
      </c>
      <c r="F33" s="272"/>
      <c r="G33" s="272"/>
    </row>
    <row r="35" spans="1:9">
      <c r="A35" s="942"/>
    </row>
    <row r="36" spans="1:9">
      <c r="A36" s="943"/>
    </row>
    <row r="37" spans="1:9">
      <c r="A37" s="638" t="s">
        <v>87</v>
      </c>
    </row>
    <row r="40" spans="1:9">
      <c r="E40" s="34"/>
    </row>
    <row r="41" spans="1:9">
      <c r="E41" s="34"/>
    </row>
    <row r="42" spans="1:9">
      <c r="D42" s="222"/>
      <c r="E42" s="222"/>
      <c r="F42" s="222"/>
      <c r="G42" s="222"/>
      <c r="H42" s="222"/>
      <c r="I42" s="222"/>
    </row>
    <row r="44" spans="1:9">
      <c r="D44" s="223"/>
      <c r="E44" s="223"/>
      <c r="F44" s="223"/>
      <c r="G44" s="223"/>
      <c r="H44" s="223"/>
      <c r="I44" s="223"/>
    </row>
    <row r="46" spans="1:9">
      <c r="I46" s="62"/>
    </row>
    <row r="53" spans="8:8">
      <c r="H53" s="62" t="s">
        <v>1091</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82" customWidth="1"/>
    <col min="2" max="2" width="14.28515625" style="882" bestFit="1" customWidth="1"/>
    <col min="3" max="3" width="12.5703125" style="882" customWidth="1"/>
    <col min="4" max="4" width="13.7109375" style="882" customWidth="1"/>
    <col min="5" max="16384" width="9.140625" style="882"/>
  </cols>
  <sheetData>
    <row r="1" spans="1:4">
      <c r="A1" s="151" t="s">
        <v>1028</v>
      </c>
      <c r="B1" s="297"/>
      <c r="C1" s="297"/>
      <c r="D1" s="297"/>
    </row>
    <row r="2" spans="1:4">
      <c r="A2" s="547" t="s">
        <v>1029</v>
      </c>
      <c r="B2" s="297"/>
      <c r="C2" s="297"/>
      <c r="D2" s="297"/>
    </row>
    <row r="3" spans="1:4">
      <c r="A3" s="297"/>
      <c r="B3" s="297"/>
      <c r="C3" s="297"/>
      <c r="D3" s="297"/>
    </row>
    <row r="4" spans="1:4">
      <c r="A4" s="297"/>
      <c r="B4" s="297"/>
      <c r="C4" s="297"/>
      <c r="D4" s="883" t="s">
        <v>344</v>
      </c>
    </row>
    <row r="5" spans="1:4" ht="35.25" customHeight="1">
      <c r="A5" s="1139" t="s">
        <v>334</v>
      </c>
      <c r="B5" s="884" t="s">
        <v>1030</v>
      </c>
      <c r="C5" s="1141" t="s">
        <v>373</v>
      </c>
      <c r="D5" s="1141"/>
    </row>
    <row r="6" spans="1:4" ht="22.5">
      <c r="A6" s="1140"/>
      <c r="B6" s="885" t="s">
        <v>1486</v>
      </c>
      <c r="C6" s="886" t="s">
        <v>374</v>
      </c>
      <c r="D6" s="886" t="s">
        <v>375</v>
      </c>
    </row>
    <row r="7" spans="1:4">
      <c r="A7" s="476" t="s">
        <v>1031</v>
      </c>
      <c r="B7" s="477">
        <v>2297.9339599999998</v>
      </c>
      <c r="C7" s="478">
        <v>34.663425671358446</v>
      </c>
      <c r="D7" s="477">
        <v>2233.5000499999996</v>
      </c>
    </row>
    <row r="8" spans="1:4">
      <c r="A8" s="476" t="s">
        <v>1074</v>
      </c>
      <c r="B8" s="477">
        <v>12154.139859999999</v>
      </c>
      <c r="C8" s="478">
        <v>14.545721065213703</v>
      </c>
      <c r="D8" s="477">
        <v>11372.308010000001</v>
      </c>
    </row>
    <row r="9" spans="1:4">
      <c r="A9" s="476" t="s">
        <v>1075</v>
      </c>
      <c r="B9" s="477">
        <v>1321114.6978900002</v>
      </c>
      <c r="C9" s="478">
        <v>0.5940312913039949</v>
      </c>
      <c r="D9" s="477">
        <v>492326.2637500001</v>
      </c>
    </row>
    <row r="10" spans="1:4">
      <c r="A10" s="476" t="s">
        <v>1032</v>
      </c>
      <c r="B10" s="477">
        <v>6.2350900000000005</v>
      </c>
      <c r="C10" s="478">
        <v>-0.59585358897574503</v>
      </c>
      <c r="D10" s="477">
        <v>-9.1927099999999999</v>
      </c>
    </row>
    <row r="11" spans="1:4">
      <c r="A11" s="476" t="s">
        <v>1033</v>
      </c>
      <c r="B11" s="477">
        <v>579.63391000000001</v>
      </c>
      <c r="C11" s="478">
        <v>15.469824846442641</v>
      </c>
      <c r="D11" s="477">
        <v>544.44021999999995</v>
      </c>
    </row>
    <row r="12" spans="1:4">
      <c r="A12" s="476" t="s">
        <v>1076</v>
      </c>
      <c r="B12" s="477">
        <v>102991.45362</v>
      </c>
      <c r="C12" s="478">
        <v>1.4008872779261314</v>
      </c>
      <c r="D12" s="477">
        <v>60094.207020000002</v>
      </c>
    </row>
    <row r="13" spans="1:4" ht="22.5">
      <c r="A13" s="479" t="s">
        <v>1077</v>
      </c>
      <c r="B13" s="477">
        <v>246.95335999999998</v>
      </c>
      <c r="C13" s="478">
        <v>3.6541301804409705</v>
      </c>
      <c r="D13" s="477">
        <v>193.89223999999999</v>
      </c>
    </row>
    <row r="14" spans="1:4">
      <c r="A14" s="887" t="s">
        <v>1034</v>
      </c>
      <c r="B14" s="888">
        <v>1439391.0476900002</v>
      </c>
      <c r="C14" s="889">
        <v>0.64947545077666968</v>
      </c>
      <c r="D14" s="888">
        <v>566755.41858000006</v>
      </c>
    </row>
    <row r="15" spans="1:4">
      <c r="A15" s="476" t="s">
        <v>1078</v>
      </c>
      <c r="B15" s="477">
        <v>491422.58117000002</v>
      </c>
      <c r="C15" s="478">
        <v>1.2628083025975434</v>
      </c>
      <c r="D15" s="477">
        <v>274248.82385000004</v>
      </c>
    </row>
    <row r="16" spans="1:4">
      <c r="A16" s="479" t="s">
        <v>1079</v>
      </c>
      <c r="B16" s="477">
        <v>99248.886979999996</v>
      </c>
      <c r="C16" s="478">
        <v>1.4035566068859382</v>
      </c>
      <c r="D16" s="477">
        <v>57956.376249999994</v>
      </c>
    </row>
    <row r="17" spans="1:4" ht="22.5">
      <c r="A17" s="479" t="s">
        <v>1081</v>
      </c>
      <c r="B17" s="477">
        <v>0</v>
      </c>
      <c r="C17" s="478">
        <v>0</v>
      </c>
      <c r="D17" s="477">
        <v>0</v>
      </c>
    </row>
    <row r="18" spans="1:4">
      <c r="A18" s="476" t="s">
        <v>1082</v>
      </c>
      <c r="B18" s="477">
        <v>0</v>
      </c>
      <c r="C18" s="478">
        <v>0</v>
      </c>
      <c r="D18" s="477">
        <v>0</v>
      </c>
    </row>
    <row r="19" spans="1:4">
      <c r="A19" s="476" t="s">
        <v>1083</v>
      </c>
      <c r="B19" s="477">
        <v>1191089.7778399999</v>
      </c>
      <c r="C19" s="478">
        <v>0.70954809957829656</v>
      </c>
      <c r="D19" s="477">
        <v>494361.92435999989</v>
      </c>
    </row>
    <row r="20" spans="1:4">
      <c r="A20" s="476" t="s">
        <v>1084</v>
      </c>
      <c r="B20" s="477">
        <v>15879.18677</v>
      </c>
      <c r="C20" s="478">
        <v>0.17058383920926842</v>
      </c>
      <c r="D20" s="477">
        <v>2314.0014000000006</v>
      </c>
    </row>
    <row r="21" spans="1:4">
      <c r="A21" s="476" t="s">
        <v>1085</v>
      </c>
      <c r="B21" s="477">
        <v>5852.27556</v>
      </c>
      <c r="C21" s="478">
        <v>1.7038984577402023</v>
      </c>
      <c r="D21" s="477">
        <v>3687.8911899999994</v>
      </c>
    </row>
    <row r="22" spans="1:4">
      <c r="A22" s="476" t="s">
        <v>1086</v>
      </c>
      <c r="B22" s="477">
        <v>1282.0365800000002</v>
      </c>
      <c r="C22" s="478">
        <v>3.6462357721243674</v>
      </c>
      <c r="D22" s="477">
        <v>1006.1064200000002</v>
      </c>
    </row>
    <row r="23" spans="1:4">
      <c r="A23" s="479" t="s">
        <v>1087</v>
      </c>
      <c r="B23" s="477">
        <v>5137.2057999999997</v>
      </c>
      <c r="C23" s="478">
        <v>7.9143723720291774</v>
      </c>
      <c r="D23" s="477">
        <v>4560.9222900000004</v>
      </c>
    </row>
    <row r="24" spans="1:4" ht="22.5">
      <c r="A24" s="479" t="s">
        <v>1088</v>
      </c>
      <c r="B24" s="477">
        <v>120901.67865999999</v>
      </c>
      <c r="C24" s="478">
        <v>2.4299860800454324E-2</v>
      </c>
      <c r="D24" s="477">
        <v>2868.1971700000017</v>
      </c>
    </row>
    <row r="25" spans="1:4">
      <c r="A25" s="887" t="s">
        <v>1035</v>
      </c>
      <c r="B25" s="888">
        <v>1439391.04819</v>
      </c>
      <c r="C25" s="889">
        <v>0.64947545134964657</v>
      </c>
      <c r="D25" s="888">
        <v>566755.41908000002</v>
      </c>
    </row>
    <row r="26" spans="1:4">
      <c r="A26" s="476" t="s">
        <v>1105</v>
      </c>
      <c r="B26" s="477">
        <v>491422.58117000002</v>
      </c>
      <c r="C26" s="478">
        <v>1.2628083025975434</v>
      </c>
      <c r="D26" s="477">
        <v>274248.82385000004</v>
      </c>
    </row>
    <row r="27" spans="1:4">
      <c r="A27" s="34" t="s">
        <v>577</v>
      </c>
      <c r="B27" s="890"/>
      <c r="C27" s="890"/>
      <c r="D27" s="891"/>
    </row>
    <row r="28" spans="1:4">
      <c r="A28" s="942" t="s">
        <v>1488</v>
      </c>
      <c r="B28" s="890"/>
      <c r="C28" s="890"/>
      <c r="D28" s="891"/>
    </row>
    <row r="29" spans="1:4">
      <c r="A29" s="943" t="s">
        <v>1489</v>
      </c>
      <c r="B29" s="893"/>
      <c r="C29" s="893"/>
      <c r="D29" s="891"/>
    </row>
    <row r="30" spans="1:4">
      <c r="A30" s="943"/>
      <c r="B30" s="893"/>
      <c r="C30" s="893"/>
      <c r="D30" s="891"/>
    </row>
    <row r="31" spans="1:4">
      <c r="A31" s="151" t="s">
        <v>1094</v>
      </c>
      <c r="B31" s="893"/>
      <c r="C31" s="893"/>
      <c r="D31" s="891"/>
    </row>
    <row r="32" spans="1:4">
      <c r="A32" s="547" t="s">
        <v>1095</v>
      </c>
      <c r="B32" s="893"/>
      <c r="C32" s="893"/>
      <c r="D32" s="891"/>
    </row>
    <row r="33" spans="1:4">
      <c r="A33" s="892"/>
      <c r="B33" s="893"/>
      <c r="C33" s="893"/>
      <c r="D33" s="891"/>
    </row>
    <row r="34" spans="1:4">
      <c r="A34" s="894"/>
      <c r="B34" s="297"/>
      <c r="C34" s="297"/>
      <c r="D34" s="883" t="s">
        <v>344</v>
      </c>
    </row>
    <row r="35" spans="1:4" ht="40.5" customHeight="1">
      <c r="A35" s="1139" t="s">
        <v>334</v>
      </c>
      <c r="B35" s="884" t="s">
        <v>335</v>
      </c>
      <c r="C35" s="1141" t="s">
        <v>393</v>
      </c>
      <c r="D35" s="1141"/>
    </row>
    <row r="36" spans="1:4" ht="24">
      <c r="A36" s="1142"/>
      <c r="B36" s="885" t="s">
        <v>1487</v>
      </c>
      <c r="C36" s="886" t="s">
        <v>374</v>
      </c>
      <c r="D36" s="886" t="s">
        <v>375</v>
      </c>
    </row>
    <row r="37" spans="1:4" ht="45">
      <c r="A37" s="80" t="s">
        <v>1062</v>
      </c>
      <c r="B37" s="477">
        <v>723554.42316999997</v>
      </c>
      <c r="C37" s="478">
        <v>0.8730407810518569</v>
      </c>
      <c r="D37" s="477">
        <v>337255.08014999999</v>
      </c>
    </row>
    <row r="38" spans="1:4">
      <c r="A38" s="80" t="s">
        <v>1063</v>
      </c>
      <c r="B38" s="477">
        <v>154974.05721999999</v>
      </c>
      <c r="C38" s="478">
        <v>0.52698457553637057</v>
      </c>
      <c r="D38" s="477">
        <v>53483.800080000001</v>
      </c>
    </row>
    <row r="39" spans="1:4">
      <c r="A39" s="80" t="s">
        <v>1064</v>
      </c>
      <c r="B39" s="477">
        <v>0</v>
      </c>
      <c r="C39" s="478">
        <v>0</v>
      </c>
      <c r="D39" s="477">
        <v>0</v>
      </c>
    </row>
    <row r="40" spans="1:4">
      <c r="A40" s="80" t="s">
        <v>1065</v>
      </c>
      <c r="B40" s="477">
        <v>56.519930000000002</v>
      </c>
      <c r="C40" s="478">
        <v>-0.30960241380493952</v>
      </c>
      <c r="D40" s="477">
        <v>-25.345840000000003</v>
      </c>
    </row>
    <row r="41" spans="1:4" ht="22.5">
      <c r="A41" s="80" t="s">
        <v>1066</v>
      </c>
      <c r="B41" s="537">
        <v>-724281.03613999998</v>
      </c>
      <c r="C41" s="895">
        <v>0.78555875879288062</v>
      </c>
      <c r="D41" s="537">
        <v>-318648.32728999999</v>
      </c>
    </row>
    <row r="42" spans="1:4">
      <c r="A42" s="80" t="s">
        <v>1067</v>
      </c>
      <c r="B42" s="537">
        <v>-10869.56509</v>
      </c>
      <c r="C42" s="895">
        <v>0.43753834120728297</v>
      </c>
      <c r="D42" s="537">
        <v>-3308.3301799999999</v>
      </c>
    </row>
    <row r="43" spans="1:4">
      <c r="A43" s="80" t="s">
        <v>1068</v>
      </c>
      <c r="B43" s="537">
        <v>-132163.69699</v>
      </c>
      <c r="C43" s="895">
        <v>1.2047199415452343</v>
      </c>
      <c r="D43" s="537">
        <v>-72217.898659999992</v>
      </c>
    </row>
    <row r="44" spans="1:4">
      <c r="A44" s="80" t="s">
        <v>1069</v>
      </c>
      <c r="B44" s="537">
        <v>-2.91079</v>
      </c>
      <c r="C44" s="895">
        <v>-0.99962316246812155</v>
      </c>
      <c r="D44" s="537">
        <v>7721.3463600000005</v>
      </c>
    </row>
    <row r="45" spans="1:4" ht="22.5">
      <c r="A45" s="80" t="s">
        <v>1070</v>
      </c>
      <c r="B45" s="537">
        <v>11267.791310000001</v>
      </c>
      <c r="C45" s="895">
        <v>0.60796930024365192</v>
      </c>
      <c r="D45" s="537">
        <v>4260.3246200000003</v>
      </c>
    </row>
    <row r="46" spans="1:4">
      <c r="A46" s="80" t="s">
        <v>1071</v>
      </c>
      <c r="B46" s="537">
        <v>-2375.8247999999999</v>
      </c>
      <c r="C46" s="895">
        <v>0.90159603375934005</v>
      </c>
      <c r="D46" s="537">
        <v>-1126.4401999999998</v>
      </c>
    </row>
    <row r="47" spans="1:4" ht="22.5">
      <c r="A47" s="80" t="s">
        <v>1072</v>
      </c>
      <c r="B47" s="537">
        <v>8891.966510000002</v>
      </c>
      <c r="C47" s="895">
        <v>0.54425837822676859</v>
      </c>
      <c r="D47" s="537">
        <v>3133.8844200000017</v>
      </c>
    </row>
    <row r="48" spans="1:4">
      <c r="A48" s="80" t="s">
        <v>1073</v>
      </c>
      <c r="B48" s="537">
        <v>-672.09026000000006</v>
      </c>
      <c r="C48" s="895">
        <v>-0.76310086449557635</v>
      </c>
      <c r="D48" s="537">
        <v>2164.9410300000004</v>
      </c>
    </row>
    <row r="49" spans="1:5" ht="21.75">
      <c r="A49" s="896" t="s">
        <v>1080</v>
      </c>
      <c r="B49" s="897">
        <v>8219.8762499999993</v>
      </c>
      <c r="C49" s="898">
        <v>1.814013453651679</v>
      </c>
      <c r="D49" s="897">
        <v>5298.8254499999994</v>
      </c>
    </row>
    <row r="50" spans="1:5">
      <c r="A50" s="34" t="s">
        <v>577</v>
      </c>
    </row>
    <row r="51" spans="1:5">
      <c r="A51" s="942" t="s">
        <v>1488</v>
      </c>
    </row>
    <row r="52" spans="1:5">
      <c r="A52" s="943" t="s">
        <v>1489</v>
      </c>
    </row>
    <row r="54" spans="1:5">
      <c r="A54" s="638" t="s">
        <v>87</v>
      </c>
    </row>
    <row r="56" spans="1:5">
      <c r="E56" s="62" t="s">
        <v>1419</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82" customWidth="1"/>
    <col min="2" max="2" width="13.140625" style="882" customWidth="1"/>
    <col min="3" max="3" width="13.42578125" style="882" customWidth="1"/>
    <col min="4" max="4" width="12.85546875" style="882" customWidth="1"/>
    <col min="5" max="5" width="12.7109375" style="882" bestFit="1" customWidth="1"/>
    <col min="6" max="16384" width="9.140625" style="882"/>
  </cols>
  <sheetData>
    <row r="1" spans="1:5">
      <c r="A1" s="899" t="s">
        <v>1097</v>
      </c>
      <c r="B1" s="900"/>
      <c r="C1" s="900"/>
      <c r="D1" s="901"/>
      <c r="E1" s="737" t="s">
        <v>1490</v>
      </c>
    </row>
    <row r="2" spans="1:5">
      <c r="A2" s="547" t="s">
        <v>1098</v>
      </c>
      <c r="B2" s="901"/>
      <c r="C2" s="901"/>
      <c r="D2" s="901"/>
      <c r="E2" s="552" t="s">
        <v>1491</v>
      </c>
    </row>
    <row r="3" spans="1:5">
      <c r="A3" s="901"/>
      <c r="B3" s="901"/>
      <c r="C3" s="883" t="s">
        <v>344</v>
      </c>
      <c r="D3" s="901"/>
    </row>
    <row r="4" spans="1:5" ht="24">
      <c r="A4" s="884" t="s">
        <v>447</v>
      </c>
      <c r="B4" s="913" t="s">
        <v>1036</v>
      </c>
      <c r="C4" s="913" t="s">
        <v>1037</v>
      </c>
      <c r="D4" s="901"/>
    </row>
    <row r="5" spans="1:5">
      <c r="A5" s="928" t="s">
        <v>1096</v>
      </c>
      <c r="B5" s="911">
        <v>47098.483390000001</v>
      </c>
      <c r="C5" s="912">
        <v>3.5851494318459735E-2</v>
      </c>
      <c r="D5" s="901"/>
    </row>
    <row r="6" spans="1:5">
      <c r="A6" s="80" t="s">
        <v>1038</v>
      </c>
      <c r="B6" s="911">
        <v>174002.80372999999</v>
      </c>
      <c r="C6" s="912">
        <v>0.13245140990350174</v>
      </c>
      <c r="D6" s="901"/>
    </row>
    <row r="7" spans="1:5">
      <c r="A7" s="80" t="s">
        <v>1042</v>
      </c>
      <c r="B7" s="911">
        <v>747.15675999999996</v>
      </c>
      <c r="C7" s="912">
        <v>5.6873776835510929E-4</v>
      </c>
      <c r="D7" s="901"/>
    </row>
    <row r="8" spans="1:5">
      <c r="A8" s="80" t="s">
        <v>1039</v>
      </c>
      <c r="B8" s="911">
        <v>1010054.48349</v>
      </c>
      <c r="C8" s="912">
        <v>0.7688562342087023</v>
      </c>
      <c r="D8" s="901"/>
    </row>
    <row r="9" spans="1:5">
      <c r="A9" s="80" t="s">
        <v>1040</v>
      </c>
      <c r="B9" s="911">
        <v>0</v>
      </c>
      <c r="C9" s="912">
        <v>0</v>
      </c>
      <c r="D9" s="901"/>
    </row>
    <row r="10" spans="1:5">
      <c r="A10" s="80" t="s">
        <v>1041</v>
      </c>
      <c r="B10" s="911">
        <v>4212.3109899999999</v>
      </c>
      <c r="C10" s="912">
        <v>3.2064226415756459E-3</v>
      </c>
      <c r="D10" s="901"/>
    </row>
    <row r="11" spans="1:5">
      <c r="A11" s="80" t="s">
        <v>1043</v>
      </c>
      <c r="B11" s="911"/>
      <c r="C11" s="912">
        <v>0</v>
      </c>
      <c r="D11" s="901"/>
    </row>
    <row r="12" spans="1:5">
      <c r="A12" s="910" t="s">
        <v>1048</v>
      </c>
      <c r="B12" s="911">
        <v>77577.614109999995</v>
      </c>
      <c r="C12" s="912">
        <v>5.9052291949061982E-2</v>
      </c>
      <c r="D12" s="901"/>
    </row>
    <row r="13" spans="1:5">
      <c r="A13" s="80" t="s">
        <v>1044</v>
      </c>
      <c r="B13" s="911">
        <v>17.615819999999999</v>
      </c>
      <c r="C13" s="912">
        <v>1.3409210343683834E-5</v>
      </c>
      <c r="D13" s="901"/>
    </row>
    <row r="14" spans="1:5" ht="21.75">
      <c r="A14" s="929" t="s">
        <v>1127</v>
      </c>
      <c r="B14" s="930">
        <v>1313710.4682899998</v>
      </c>
      <c r="C14" s="931">
        <v>1.0000000000000002</v>
      </c>
      <c r="D14" s="901"/>
    </row>
    <row r="15" spans="1:5">
      <c r="A15" s="34" t="s">
        <v>577</v>
      </c>
      <c r="B15" s="901"/>
      <c r="C15" s="901"/>
      <c r="D15" s="901"/>
    </row>
    <row r="16" spans="1:5">
      <c r="A16" s="942" t="s">
        <v>1488</v>
      </c>
      <c r="B16" s="901"/>
      <c r="C16" s="901"/>
      <c r="D16" s="901"/>
    </row>
    <row r="17" spans="1:5">
      <c r="A17" s="943" t="s">
        <v>1489</v>
      </c>
      <c r="B17" s="901"/>
      <c r="C17" s="901"/>
      <c r="D17" s="901"/>
    </row>
    <row r="18" spans="1:5">
      <c r="A18" s="943"/>
      <c r="B18" s="901"/>
      <c r="C18" s="901"/>
      <c r="D18" s="901"/>
    </row>
    <row r="19" spans="1:5">
      <c r="A19" s="902" t="s">
        <v>1099</v>
      </c>
      <c r="B19" s="901"/>
      <c r="C19" s="901"/>
      <c r="E19" s="737" t="s">
        <v>1481</v>
      </c>
    </row>
    <row r="20" spans="1:5">
      <c r="A20" s="547" t="s">
        <v>1100</v>
      </c>
      <c r="B20" s="901"/>
      <c r="C20" s="901"/>
      <c r="E20" s="552" t="s">
        <v>1482</v>
      </c>
    </row>
    <row r="21" spans="1:5">
      <c r="A21" s="901"/>
      <c r="B21" s="883" t="s">
        <v>344</v>
      </c>
      <c r="C21" s="901"/>
      <c r="D21" s="901"/>
    </row>
    <row r="22" spans="1:5" ht="24">
      <c r="A22" s="916" t="s">
        <v>1053</v>
      </c>
      <c r="B22" s="917" t="s">
        <v>1054</v>
      </c>
      <c r="C22" s="901"/>
      <c r="D22" s="901"/>
    </row>
    <row r="23" spans="1:5">
      <c r="A23" s="903" t="s">
        <v>1045</v>
      </c>
      <c r="B23" s="904">
        <v>44929.080860000002</v>
      </c>
      <c r="C23" s="901"/>
      <c r="D23" s="901"/>
    </row>
    <row r="24" spans="1:5">
      <c r="A24" s="903" t="s">
        <v>1046</v>
      </c>
      <c r="B24" s="904">
        <v>54644.76569</v>
      </c>
      <c r="C24" s="901"/>
      <c r="D24" s="901"/>
    </row>
    <row r="25" spans="1:5" ht="21.75">
      <c r="A25" s="914" t="s">
        <v>1378</v>
      </c>
      <c r="B25" s="906">
        <v>9715.6848300000001</v>
      </c>
      <c r="C25" s="901"/>
      <c r="D25" s="901"/>
    </row>
    <row r="26" spans="1:5">
      <c r="A26" s="903" t="s">
        <v>1047</v>
      </c>
      <c r="B26" s="904">
        <v>14976.360289999999</v>
      </c>
      <c r="C26" s="901"/>
      <c r="D26" s="901"/>
    </row>
    <row r="27" spans="1:5">
      <c r="A27" s="903" t="s">
        <v>1057</v>
      </c>
      <c r="B27" s="904">
        <v>54644.76569</v>
      </c>
      <c r="C27" s="901"/>
      <c r="D27" s="901"/>
    </row>
    <row r="28" spans="1:5" ht="32.25">
      <c r="A28" s="914" t="s">
        <v>1049</v>
      </c>
      <c r="B28" s="906">
        <v>39668.405399999996</v>
      </c>
      <c r="C28" s="901"/>
      <c r="D28" s="901"/>
    </row>
    <row r="29" spans="1:5" ht="22.5">
      <c r="A29" s="915" t="s">
        <v>1050</v>
      </c>
      <c r="B29" s="904">
        <v>23100</v>
      </c>
      <c r="C29" s="901"/>
      <c r="D29" s="901"/>
    </row>
    <row r="30" spans="1:5">
      <c r="A30" s="903" t="s">
        <v>1057</v>
      </c>
      <c r="B30" s="904">
        <v>54644.76569</v>
      </c>
      <c r="C30" s="901"/>
      <c r="D30" s="901"/>
    </row>
    <row r="31" spans="1:5" ht="32.25">
      <c r="A31" s="914" t="s">
        <v>1051</v>
      </c>
      <c r="B31" s="906">
        <v>31544.76569</v>
      </c>
      <c r="C31" s="901"/>
      <c r="D31" s="901"/>
    </row>
    <row r="32" spans="1:5">
      <c r="A32" s="34" t="s">
        <v>577</v>
      </c>
      <c r="B32" s="901"/>
      <c r="C32" s="901"/>
      <c r="D32" s="901"/>
    </row>
    <row r="33" spans="1:4">
      <c r="A33" s="57" t="s">
        <v>1379</v>
      </c>
      <c r="B33" s="901"/>
      <c r="C33" s="901"/>
      <c r="D33" s="901"/>
    </row>
    <row r="34" spans="1:4">
      <c r="A34" s="942" t="s">
        <v>1488</v>
      </c>
      <c r="B34" s="901"/>
      <c r="C34" s="901"/>
      <c r="D34" s="901"/>
    </row>
    <row r="35" spans="1:4">
      <c r="A35" s="943" t="s">
        <v>1489</v>
      </c>
    </row>
    <row r="36" spans="1:4">
      <c r="A36" s="943"/>
    </row>
    <row r="37" spans="1:4">
      <c r="A37" s="902" t="s">
        <v>1101</v>
      </c>
      <c r="B37" s="901"/>
      <c r="C37" s="901"/>
      <c r="D37" s="901"/>
    </row>
    <row r="38" spans="1:4">
      <c r="A38" s="547" t="s">
        <v>1102</v>
      </c>
      <c r="B38" s="901"/>
      <c r="C38" s="901"/>
      <c r="D38" s="901"/>
    </row>
    <row r="39" spans="1:4">
      <c r="A39" s="901"/>
      <c r="C39" s="901"/>
      <c r="D39" s="883" t="s">
        <v>344</v>
      </c>
    </row>
    <row r="40" spans="1:4" ht="78.75" customHeight="1">
      <c r="A40" s="925" t="s">
        <v>1055</v>
      </c>
      <c r="B40" s="925" t="s">
        <v>1030</v>
      </c>
      <c r="C40" s="1141" t="s">
        <v>373</v>
      </c>
      <c r="D40" s="1141"/>
    </row>
    <row r="41" spans="1:4" ht="22.5">
      <c r="A41" s="926"/>
      <c r="B41" s="944" t="s">
        <v>1486</v>
      </c>
      <c r="C41" s="927" t="s">
        <v>374</v>
      </c>
      <c r="D41" s="927" t="s">
        <v>375</v>
      </c>
    </row>
    <row r="42" spans="1:4">
      <c r="A42" s="903" t="s">
        <v>1056</v>
      </c>
      <c r="B42" s="904">
        <v>2342.9937800000002</v>
      </c>
      <c r="C42" s="907">
        <v>-0.59283098408381119</v>
      </c>
      <c r="D42" s="904">
        <v>-3411.3580699999993</v>
      </c>
    </row>
    <row r="43" spans="1:4">
      <c r="A43" s="903" t="s">
        <v>1058</v>
      </c>
      <c r="B43" s="904">
        <v>7443.0216499999988</v>
      </c>
      <c r="C43" s="907">
        <v>3.016790453664103</v>
      </c>
      <c r="D43" s="904">
        <v>5590.0443199999982</v>
      </c>
    </row>
    <row r="44" spans="1:4">
      <c r="A44" s="903" t="s">
        <v>1059</v>
      </c>
      <c r="B44" s="904">
        <v>790253.52076999983</v>
      </c>
      <c r="C44" s="907">
        <v>1.2574189091185595</v>
      </c>
      <c r="D44" s="904">
        <v>440184.01546999987</v>
      </c>
    </row>
    <row r="45" spans="1:4">
      <c r="A45" s="903" t="s">
        <v>1060</v>
      </c>
      <c r="B45" s="904">
        <v>171022.83700000003</v>
      </c>
      <c r="C45" s="907">
        <v>-0.13212637832491725</v>
      </c>
      <c r="D45" s="904">
        <v>-26036.77251999998</v>
      </c>
    </row>
    <row r="46" spans="1:4">
      <c r="A46" s="903" t="s">
        <v>1061</v>
      </c>
      <c r="B46" s="904">
        <v>152164.64834000001</v>
      </c>
      <c r="C46" s="907">
        <v>1.3600181467878016</v>
      </c>
      <c r="D46" s="904">
        <v>87688.598210000011</v>
      </c>
    </row>
    <row r="47" spans="1:4">
      <c r="A47" s="905" t="s">
        <v>1089</v>
      </c>
      <c r="B47" s="908">
        <v>1123227.0215399999</v>
      </c>
      <c r="C47" s="909">
        <v>0.81396052597121016</v>
      </c>
      <c r="D47" s="908">
        <v>504014.52740999975</v>
      </c>
    </row>
    <row r="48" spans="1:4">
      <c r="A48" s="34" t="s">
        <v>577</v>
      </c>
    </row>
    <row r="49" spans="1:5">
      <c r="E49" s="882" t="s">
        <v>1052</v>
      </c>
    </row>
    <row r="50" spans="1:5">
      <c r="A50" s="942" t="s">
        <v>1488</v>
      </c>
    </row>
    <row r="51" spans="1:5">
      <c r="A51" s="943" t="s">
        <v>1489</v>
      </c>
    </row>
    <row r="54" spans="1:5">
      <c r="A54" s="638" t="s">
        <v>87</v>
      </c>
    </row>
    <row r="58" spans="1:5">
      <c r="E58" s="62" t="s">
        <v>1420</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6"/>
  <sheetViews>
    <sheetView showGridLines="0" zoomScaleNormal="100" workbookViewId="0"/>
  </sheetViews>
  <sheetFormatPr defaultRowHeight="15"/>
  <cols>
    <col min="1" max="1" width="29.140625" customWidth="1"/>
    <col min="2" max="3" width="12.140625" customWidth="1"/>
    <col min="4" max="4" width="10.28515625" customWidth="1"/>
    <col min="5" max="6" width="11.42578125" customWidth="1"/>
    <col min="7" max="7" width="11.5703125" customWidth="1"/>
    <col min="8" max="8" width="11.85546875" customWidth="1"/>
    <col min="9" max="9" width="10.28515625" customWidth="1"/>
    <col min="10" max="11" width="11.42578125" customWidth="1"/>
    <col min="12" max="13" width="11" bestFit="1" customWidth="1"/>
    <col min="14" max="14" width="10.28515625" customWidth="1"/>
    <col min="15" max="16" width="11.42578125" customWidth="1"/>
  </cols>
  <sheetData>
    <row r="1" spans="1:16" ht="18">
      <c r="A1" s="621" t="s">
        <v>96</v>
      </c>
      <c r="B1" s="568"/>
      <c r="C1" s="568"/>
      <c r="D1" s="204"/>
      <c r="E1" s="204"/>
      <c r="F1" s="204"/>
      <c r="G1" s="204"/>
      <c r="H1" s="204"/>
      <c r="I1" s="204"/>
      <c r="J1" s="204"/>
      <c r="K1" s="204"/>
      <c r="L1" s="204"/>
      <c r="M1" s="204"/>
      <c r="N1" s="204"/>
      <c r="O1" s="204"/>
      <c r="P1" s="204"/>
    </row>
    <row r="2" spans="1:16" ht="18">
      <c r="A2" s="622" t="s">
        <v>97</v>
      </c>
      <c r="B2" s="568"/>
      <c r="C2" s="568"/>
      <c r="D2" s="204"/>
      <c r="E2" s="204"/>
      <c r="F2" s="204"/>
      <c r="G2" s="204"/>
      <c r="H2" s="204"/>
      <c r="I2" s="204"/>
      <c r="J2" s="204"/>
      <c r="K2" s="204"/>
      <c r="L2" s="204"/>
      <c r="M2" s="204"/>
      <c r="N2" s="204"/>
      <c r="O2" s="204"/>
      <c r="P2" s="204"/>
    </row>
    <row r="3" spans="1:16" s="272" customFormat="1" ht="18">
      <c r="A3" s="569"/>
      <c r="B3" s="568"/>
      <c r="C3" s="568"/>
      <c r="D3" s="204"/>
      <c r="E3" s="204"/>
      <c r="F3" s="204"/>
      <c r="G3" s="204"/>
      <c r="H3" s="204"/>
      <c r="I3" s="204"/>
      <c r="J3" s="204"/>
      <c r="K3" s="204"/>
      <c r="L3" s="204"/>
      <c r="M3" s="204"/>
      <c r="N3" s="204"/>
      <c r="O3" s="204"/>
      <c r="P3" s="204"/>
    </row>
    <row r="4" spans="1:16" ht="12.6" customHeight="1">
      <c r="A4" s="151" t="s">
        <v>1587</v>
      </c>
    </row>
    <row r="5" spans="1:16" ht="12.75" customHeight="1">
      <c r="A5" s="547" t="s">
        <v>1588</v>
      </c>
      <c r="H5" s="53"/>
      <c r="J5" s="53"/>
    </row>
    <row r="6" spans="1:16" ht="12.75" customHeight="1">
      <c r="L6" s="1143" t="s">
        <v>565</v>
      </c>
      <c r="M6" s="1144"/>
      <c r="N6" s="1144"/>
      <c r="O6" s="1144"/>
      <c r="P6" s="1144"/>
    </row>
    <row r="7" spans="1:16" ht="24" customHeight="1">
      <c r="A7" s="1145" t="s">
        <v>566</v>
      </c>
      <c r="B7" s="1146" t="s">
        <v>562</v>
      </c>
      <c r="C7" s="1146"/>
      <c r="D7" s="1146"/>
      <c r="E7" s="1146"/>
      <c r="F7" s="1146"/>
      <c r="G7" s="1146" t="s">
        <v>563</v>
      </c>
      <c r="H7" s="1146"/>
      <c r="I7" s="1146"/>
      <c r="J7" s="1146"/>
      <c r="K7" s="1146"/>
      <c r="L7" s="1146" t="s">
        <v>564</v>
      </c>
      <c r="M7" s="1146"/>
      <c r="N7" s="1146"/>
      <c r="O7" s="1146"/>
      <c r="P7" s="1146"/>
    </row>
    <row r="8" spans="1:16" ht="48" customHeight="1">
      <c r="A8" s="1145"/>
      <c r="B8" s="1145" t="s">
        <v>567</v>
      </c>
      <c r="C8" s="1145"/>
      <c r="D8" s="1145"/>
      <c r="E8" s="1145" t="s">
        <v>568</v>
      </c>
      <c r="F8" s="1145"/>
      <c r="G8" s="1145" t="s">
        <v>567</v>
      </c>
      <c r="H8" s="1145"/>
      <c r="I8" s="1145"/>
      <c r="J8" s="1145" t="s">
        <v>569</v>
      </c>
      <c r="K8" s="1145"/>
      <c r="L8" s="1145" t="s">
        <v>570</v>
      </c>
      <c r="M8" s="1145"/>
      <c r="N8" s="1145"/>
      <c r="O8" s="1145" t="s">
        <v>569</v>
      </c>
      <c r="P8" s="1145"/>
    </row>
    <row r="9" spans="1:16" ht="60">
      <c r="A9" s="1145"/>
      <c r="B9" s="857" t="s">
        <v>1534</v>
      </c>
      <c r="C9" s="857" t="s">
        <v>1535</v>
      </c>
      <c r="D9" s="402" t="s">
        <v>1578</v>
      </c>
      <c r="E9" s="857" t="s">
        <v>1534</v>
      </c>
      <c r="F9" s="857" t="s">
        <v>1535</v>
      </c>
      <c r="G9" s="857" t="s">
        <v>1534</v>
      </c>
      <c r="H9" s="857" t="s">
        <v>1535</v>
      </c>
      <c r="I9" s="1050" t="s">
        <v>1578</v>
      </c>
      <c r="J9" s="857" t="s">
        <v>1534</v>
      </c>
      <c r="K9" s="857" t="s">
        <v>1535</v>
      </c>
      <c r="L9" s="857" t="s">
        <v>1534</v>
      </c>
      <c r="M9" s="857" t="s">
        <v>1535</v>
      </c>
      <c r="N9" s="1050" t="s">
        <v>1578</v>
      </c>
      <c r="O9" s="857" t="s">
        <v>1534</v>
      </c>
      <c r="P9" s="857" t="s">
        <v>1535</v>
      </c>
    </row>
    <row r="10" spans="1:16">
      <c r="A10" s="84" t="s">
        <v>1562</v>
      </c>
      <c r="B10" s="85">
        <v>144406.84394999998</v>
      </c>
      <c r="C10" s="85">
        <v>177508.2936</v>
      </c>
      <c r="D10" s="86">
        <v>122.92235516307053</v>
      </c>
      <c r="E10" s="87">
        <v>9.4357202964174894E-2</v>
      </c>
      <c r="F10" s="88">
        <v>0.10892409454098358</v>
      </c>
      <c r="G10" s="85">
        <v>0</v>
      </c>
      <c r="H10" s="85">
        <v>0</v>
      </c>
      <c r="I10" s="86" t="s">
        <v>150</v>
      </c>
      <c r="J10" s="87">
        <v>0</v>
      </c>
      <c r="K10" s="88">
        <v>0</v>
      </c>
      <c r="L10" s="85">
        <v>144406.84394999998</v>
      </c>
      <c r="M10" s="85">
        <v>177508.2936</v>
      </c>
      <c r="N10" s="89">
        <v>122.92235516307053</v>
      </c>
      <c r="O10" s="90">
        <v>7.2407959460079788E-2</v>
      </c>
      <c r="P10" s="88">
        <v>8.4188439120024133E-2</v>
      </c>
    </row>
    <row r="11" spans="1:16">
      <c r="A11" s="84" t="s">
        <v>1563</v>
      </c>
      <c r="B11" s="85">
        <v>15596.755439999999</v>
      </c>
      <c r="C11" s="85">
        <v>15172.136130000001</v>
      </c>
      <c r="D11" s="86">
        <v>97.277515111181373</v>
      </c>
      <c r="E11" s="87">
        <v>1.0191111296250159E-2</v>
      </c>
      <c r="F11" s="88">
        <v>9.3100505711401459E-3</v>
      </c>
      <c r="G11" s="85">
        <v>49217.462749999999</v>
      </c>
      <c r="H11" s="85">
        <v>50455.97694</v>
      </c>
      <c r="I11" s="86">
        <v>102.51641210415707</v>
      </c>
      <c r="J11" s="87">
        <v>0.10608970836212019</v>
      </c>
      <c r="K11" s="88">
        <v>0.10537727508432689</v>
      </c>
      <c r="L11" s="85">
        <v>64814.21819</v>
      </c>
      <c r="M11" s="85">
        <v>65628.113070000007</v>
      </c>
      <c r="N11" s="89">
        <v>101.25573508827046</v>
      </c>
      <c r="O11" s="90">
        <v>3.2498911788164497E-2</v>
      </c>
      <c r="P11" s="88">
        <v>3.1126029605164068E-2</v>
      </c>
    </row>
    <row r="12" spans="1:16">
      <c r="A12" s="84" t="s">
        <v>1564</v>
      </c>
      <c r="B12" s="85">
        <v>198852.45561</v>
      </c>
      <c r="C12" s="85">
        <v>201414.78531000001</v>
      </c>
      <c r="D12" s="86">
        <v>101.28855823889114</v>
      </c>
      <c r="E12" s="87">
        <v>0.1299326333896888</v>
      </c>
      <c r="F12" s="88">
        <v>0.1235937919976622</v>
      </c>
      <c r="G12" s="85">
        <v>81127.840159999992</v>
      </c>
      <c r="H12" s="85">
        <v>134068.02585999999</v>
      </c>
      <c r="I12" s="86">
        <v>165.25526329259054</v>
      </c>
      <c r="J12" s="87">
        <v>0.17487347826809907</v>
      </c>
      <c r="K12" s="88">
        <v>0.2800009849747222</v>
      </c>
      <c r="L12" s="85">
        <v>279980.29576999997</v>
      </c>
      <c r="M12" s="85">
        <v>335482.81117</v>
      </c>
      <c r="N12" s="89">
        <v>119.82372196848974</v>
      </c>
      <c r="O12" s="90">
        <v>0.14038671126109953</v>
      </c>
      <c r="P12" s="88">
        <v>0.15911242033369474</v>
      </c>
    </row>
    <row r="13" spans="1:16">
      <c r="A13" s="84" t="s">
        <v>1565</v>
      </c>
      <c r="B13" s="85">
        <v>481709.04317999998</v>
      </c>
      <c r="C13" s="85">
        <v>474005.09974999999</v>
      </c>
      <c r="D13" s="86">
        <v>98.400706082007005</v>
      </c>
      <c r="E13" s="87">
        <v>0.31475459689951729</v>
      </c>
      <c r="F13" s="88">
        <v>0.29086289576092994</v>
      </c>
      <c r="G13" s="85">
        <v>54588.551299999999</v>
      </c>
      <c r="H13" s="85">
        <v>57612.325490000003</v>
      </c>
      <c r="I13" s="86">
        <v>105.53920944591913</v>
      </c>
      <c r="J13" s="88">
        <v>0.11766724986910539</v>
      </c>
      <c r="K13" s="88">
        <v>0.12032330438526453</v>
      </c>
      <c r="L13" s="85">
        <v>536297.59447999997</v>
      </c>
      <c r="M13" s="85">
        <v>531617.42524000001</v>
      </c>
      <c r="N13" s="89">
        <v>99.127318621569074</v>
      </c>
      <c r="O13" s="90">
        <v>0.26890840778357827</v>
      </c>
      <c r="P13" s="88">
        <v>0.25213493033072409</v>
      </c>
    </row>
    <row r="14" spans="1:16">
      <c r="A14" s="84" t="s">
        <v>1566</v>
      </c>
      <c r="B14" s="85">
        <v>199016.76099000001</v>
      </c>
      <c r="C14" s="85">
        <v>211847.24306000001</v>
      </c>
      <c r="D14" s="86">
        <v>106.44693542703405</v>
      </c>
      <c r="E14" s="87">
        <v>0.13003999254016047</v>
      </c>
      <c r="F14" s="88">
        <v>0.12999544225979856</v>
      </c>
      <c r="G14" s="85">
        <v>0</v>
      </c>
      <c r="H14" s="85">
        <v>0</v>
      </c>
      <c r="I14" s="86" t="s">
        <v>150</v>
      </c>
      <c r="J14" s="87">
        <v>0</v>
      </c>
      <c r="K14" s="88">
        <v>0</v>
      </c>
      <c r="L14" s="85">
        <v>199016.76099000001</v>
      </c>
      <c r="M14" s="85">
        <v>211847.24306000001</v>
      </c>
      <c r="N14" s="89">
        <v>106.44693542703405</v>
      </c>
      <c r="O14" s="90">
        <v>9.9790267327148449E-2</v>
      </c>
      <c r="P14" s="88">
        <v>0.10047467846934316</v>
      </c>
    </row>
    <row r="15" spans="1:16">
      <c r="A15" s="84" t="s">
        <v>1567</v>
      </c>
      <c r="B15" s="85">
        <v>107292.35851999999</v>
      </c>
      <c r="C15" s="85">
        <v>120195.23263</v>
      </c>
      <c r="D15" s="86">
        <v>112.02590220588246</v>
      </c>
      <c r="E15" s="87">
        <v>7.0106142980882316E-2</v>
      </c>
      <c r="F15" s="88">
        <v>7.3755184148565522E-2</v>
      </c>
      <c r="G15" s="85">
        <v>54771.153140000002</v>
      </c>
      <c r="H15" s="85">
        <v>25423.898949999999</v>
      </c>
      <c r="I15" s="86">
        <v>46.418410956245928</v>
      </c>
      <c r="J15" s="87">
        <v>0.11806085357944672</v>
      </c>
      <c r="K15" s="88">
        <v>5.3097796452462848E-2</v>
      </c>
      <c r="L15" s="85">
        <v>162063.51165999999</v>
      </c>
      <c r="M15" s="85">
        <v>145619.13158000002</v>
      </c>
      <c r="N15" s="89">
        <v>89.853126153097719</v>
      </c>
      <c r="O15" s="90">
        <v>8.1261302174144276E-2</v>
      </c>
      <c r="P15" s="88">
        <v>6.9064082275272429E-2</v>
      </c>
    </row>
    <row r="16" spans="1:16">
      <c r="A16" s="84" t="s">
        <v>1568</v>
      </c>
      <c r="B16" s="85">
        <v>25786.31122</v>
      </c>
      <c r="C16" s="85">
        <v>31947.958739999998</v>
      </c>
      <c r="D16" s="86">
        <v>123.89503278476293</v>
      </c>
      <c r="E16" s="87">
        <v>1.6849092016202327E-2</v>
      </c>
      <c r="F16" s="88">
        <v>1.9604168389049301E-2</v>
      </c>
      <c r="G16" s="85">
        <v>40026.520960000002</v>
      </c>
      <c r="H16" s="85">
        <v>38117.782579999999</v>
      </c>
      <c r="I16" s="86">
        <v>95.231315802071634</v>
      </c>
      <c r="J16" s="87">
        <v>8.6278359308489358E-2</v>
      </c>
      <c r="K16" s="88">
        <v>7.9608964173139701E-2</v>
      </c>
      <c r="L16" s="85">
        <v>65812.832179999998</v>
      </c>
      <c r="M16" s="85">
        <v>70065.741319999986</v>
      </c>
      <c r="N16" s="89">
        <v>106.46212752000727</v>
      </c>
      <c r="O16" s="90">
        <v>3.2999633217470334E-2</v>
      </c>
      <c r="P16" s="88">
        <v>3.3230703072446063E-2</v>
      </c>
    </row>
    <row r="17" spans="1:16">
      <c r="A17" s="84" t="s">
        <v>1569</v>
      </c>
      <c r="B17" s="85">
        <v>47782.190139999999</v>
      </c>
      <c r="C17" s="85">
        <v>45990.150700000006</v>
      </c>
      <c r="D17" s="86">
        <v>96.249566135940228</v>
      </c>
      <c r="E17" s="87">
        <v>3.1221469078528234E-2</v>
      </c>
      <c r="F17" s="88">
        <v>2.8220853353980318E-2</v>
      </c>
      <c r="G17" s="85">
        <v>0</v>
      </c>
      <c r="H17" s="85">
        <v>0</v>
      </c>
      <c r="I17" s="86" t="s">
        <v>150</v>
      </c>
      <c r="J17" s="87">
        <v>0</v>
      </c>
      <c r="K17" s="88">
        <v>0</v>
      </c>
      <c r="L17" s="85">
        <v>47782.190139999999</v>
      </c>
      <c r="M17" s="85">
        <v>45990.150700000006</v>
      </c>
      <c r="N17" s="89">
        <v>96.249566135940228</v>
      </c>
      <c r="O17" s="90">
        <v>2.3958773642119641E-2</v>
      </c>
      <c r="P17" s="88">
        <v>2.1812158315557634E-2</v>
      </c>
    </row>
    <row r="18" spans="1:16">
      <c r="A18" s="84" t="s">
        <v>1570</v>
      </c>
      <c r="B18" s="85">
        <v>1756.8780099999999</v>
      </c>
      <c r="C18" s="85">
        <v>2091.4691200000002</v>
      </c>
      <c r="D18" s="86">
        <v>119.04464101067553</v>
      </c>
      <c r="E18" s="87">
        <v>1.1479656395666676E-3</v>
      </c>
      <c r="F18" s="88">
        <v>1.2833844297426549E-3</v>
      </c>
      <c r="G18" s="85">
        <v>0</v>
      </c>
      <c r="H18" s="85">
        <v>0</v>
      </c>
      <c r="I18" s="86" t="s">
        <v>150</v>
      </c>
      <c r="J18" s="87">
        <v>0</v>
      </c>
      <c r="K18" s="88">
        <v>0</v>
      </c>
      <c r="L18" s="85">
        <v>1756.8780099999999</v>
      </c>
      <c r="M18" s="85">
        <v>2091.4691200000002</v>
      </c>
      <c r="N18" s="89">
        <v>119.04464101067553</v>
      </c>
      <c r="O18" s="90">
        <v>8.8092744252780725E-4</v>
      </c>
      <c r="P18" s="88">
        <v>9.9193968411023271E-4</v>
      </c>
    </row>
    <row r="19" spans="1:16">
      <c r="A19" s="84" t="s">
        <v>1571</v>
      </c>
      <c r="B19" s="85">
        <v>12912.16894</v>
      </c>
      <c r="C19" s="85">
        <v>0</v>
      </c>
      <c r="D19" s="86" t="s">
        <v>150</v>
      </c>
      <c r="E19" s="87">
        <v>8.4369695511186688E-3</v>
      </c>
      <c r="F19" s="88">
        <v>0</v>
      </c>
      <c r="G19" s="85">
        <v>0</v>
      </c>
      <c r="H19" s="85">
        <v>0</v>
      </c>
      <c r="I19" s="86" t="s">
        <v>150</v>
      </c>
      <c r="J19" s="87">
        <v>0</v>
      </c>
      <c r="K19" s="88">
        <v>0</v>
      </c>
      <c r="L19" s="85">
        <v>12912.16894</v>
      </c>
      <c r="M19" s="85">
        <v>0</v>
      </c>
      <c r="N19" s="89" t="s">
        <v>150</v>
      </c>
      <c r="O19" s="90">
        <v>6.4743732331200322E-3</v>
      </c>
      <c r="P19" s="88">
        <v>0</v>
      </c>
    </row>
    <row r="20" spans="1:16">
      <c r="A20" s="84" t="s">
        <v>1572</v>
      </c>
      <c r="B20" s="85">
        <v>6326.4396299999999</v>
      </c>
      <c r="C20" s="85">
        <v>6891.9099100000003</v>
      </c>
      <c r="D20" s="86">
        <v>108.93820716028868</v>
      </c>
      <c r="E20" s="87">
        <v>4.1337732470297477E-3</v>
      </c>
      <c r="F20" s="88">
        <v>4.229070266972482E-3</v>
      </c>
      <c r="G20" s="85">
        <v>35301.796179999998</v>
      </c>
      <c r="H20" s="85">
        <v>30024.852320000002</v>
      </c>
      <c r="I20" s="86">
        <v>85.051911146125718</v>
      </c>
      <c r="J20" s="87">
        <v>7.609407417888904E-2</v>
      </c>
      <c r="K20" s="88">
        <v>6.2706884578874439E-2</v>
      </c>
      <c r="L20" s="85">
        <v>41628.235810000006</v>
      </c>
      <c r="M20" s="85">
        <v>36916.76223</v>
      </c>
      <c r="N20" s="89">
        <v>88.682024380028608</v>
      </c>
      <c r="O20" s="90">
        <v>2.0873080031918546E-2</v>
      </c>
      <c r="P20" s="88">
        <v>1.750884156721318E-2</v>
      </c>
    </row>
    <row r="21" spans="1:16">
      <c r="A21" s="84" t="s">
        <v>1573</v>
      </c>
      <c r="B21" s="85">
        <v>0</v>
      </c>
      <c r="C21" s="85">
        <v>0</v>
      </c>
      <c r="D21" s="86" t="s">
        <v>150</v>
      </c>
      <c r="E21" s="87">
        <v>0</v>
      </c>
      <c r="F21" s="88">
        <v>0</v>
      </c>
      <c r="G21" s="85">
        <v>7569.7906299999995</v>
      </c>
      <c r="H21" s="85">
        <v>4972.5632999999998</v>
      </c>
      <c r="I21" s="86">
        <v>65.689575089344316</v>
      </c>
      <c r="J21" s="86">
        <v>1.6316909394095289E-2</v>
      </c>
      <c r="K21" s="88">
        <v>1.0385195223975942E-2</v>
      </c>
      <c r="L21" s="85">
        <v>7569.7906299999995</v>
      </c>
      <c r="M21" s="85">
        <v>4972.5632999999998</v>
      </c>
      <c r="N21" s="89">
        <v>65.689575089344316</v>
      </c>
      <c r="O21" s="90">
        <v>3.7956171471215912E-3</v>
      </c>
      <c r="P21" s="88">
        <v>2.3583818770511592E-3</v>
      </c>
    </row>
    <row r="22" spans="1:16">
      <c r="A22" s="84" t="s">
        <v>1574</v>
      </c>
      <c r="B22" s="85">
        <v>107134.89006999999</v>
      </c>
      <c r="C22" s="85">
        <v>145214.83528999999</v>
      </c>
      <c r="D22" s="86">
        <v>135.54392522839126</v>
      </c>
      <c r="E22" s="87">
        <v>7.0003251164326527E-2</v>
      </c>
      <c r="F22" s="88">
        <v>8.9107917872978282E-2</v>
      </c>
      <c r="G22" s="85">
        <v>9691.2429900000006</v>
      </c>
      <c r="H22" s="85">
        <v>10272.510900000001</v>
      </c>
      <c r="I22" s="86">
        <v>105.99786746240692</v>
      </c>
      <c r="J22" s="86">
        <v>2.08897632065672E-2</v>
      </c>
      <c r="K22" s="88">
        <v>2.1454132345971506E-2</v>
      </c>
      <c r="L22" s="85">
        <v>116826.13306000001</v>
      </c>
      <c r="M22" s="85">
        <v>155487.34619000001</v>
      </c>
      <c r="N22" s="89">
        <v>133.09294942608793</v>
      </c>
      <c r="O22" s="90">
        <v>5.8578538766592636E-2</v>
      </c>
      <c r="P22" s="88">
        <v>7.3744368294974882E-2</v>
      </c>
    </row>
    <row r="23" spans="1:16">
      <c r="A23" s="84" t="s">
        <v>1575</v>
      </c>
      <c r="B23" s="85">
        <v>82145.518489999988</v>
      </c>
      <c r="C23" s="85">
        <v>72322.445829999997</v>
      </c>
      <c r="D23" s="86">
        <v>88.041864193485125</v>
      </c>
      <c r="E23" s="87">
        <v>5.3674889283239623E-2</v>
      </c>
      <c r="F23" s="88">
        <v>4.4379092194834116E-2</v>
      </c>
      <c r="G23" s="85">
        <v>33409.119379999996</v>
      </c>
      <c r="H23" s="85">
        <v>26066.831489999997</v>
      </c>
      <c r="I23" s="86">
        <v>78.02310259516932</v>
      </c>
      <c r="J23" s="86">
        <v>7.2014352906874649E-2</v>
      </c>
      <c r="K23" s="88">
        <v>5.4440560644875784E-2</v>
      </c>
      <c r="L23" s="85">
        <v>115554.63787000001</v>
      </c>
      <c r="M23" s="85">
        <v>98389.277319999994</v>
      </c>
      <c r="N23" s="89">
        <v>85.145243093305183</v>
      </c>
      <c r="O23" s="90">
        <v>5.7940990229051824E-2</v>
      </c>
      <c r="P23" s="88">
        <v>4.6663958712732455E-2</v>
      </c>
    </row>
    <row r="24" spans="1:16" s="272" customFormat="1" ht="24">
      <c r="A24" s="84" t="s">
        <v>1576</v>
      </c>
      <c r="B24" s="85">
        <v>99708.734370000006</v>
      </c>
      <c r="C24" s="85">
        <v>125049.75214</v>
      </c>
      <c r="D24" s="86">
        <v>125.41504305526969</v>
      </c>
      <c r="E24" s="87">
        <v>6.5150909949314023E-2</v>
      </c>
      <c r="F24" s="88">
        <v>7.673405421336281E-2</v>
      </c>
      <c r="G24" s="85">
        <v>91013.855650000012</v>
      </c>
      <c r="H24" s="85">
        <v>92805.636180000001</v>
      </c>
      <c r="I24" s="86">
        <v>101.96868984090774</v>
      </c>
      <c r="J24" s="86">
        <v>0.19618307940550239</v>
      </c>
      <c r="K24" s="88">
        <v>0.19382451091463931</v>
      </c>
      <c r="L24" s="85">
        <v>190722.59002</v>
      </c>
      <c r="M24" s="85">
        <v>217855.38832</v>
      </c>
      <c r="N24" s="89">
        <v>114.22631597922131</v>
      </c>
      <c r="O24" s="90">
        <v>9.5631433999562726E-2</v>
      </c>
      <c r="P24" s="88">
        <v>0.10332421502443837</v>
      </c>
    </row>
    <row r="25" spans="1:16">
      <c r="A25" s="84" t="s">
        <v>1577</v>
      </c>
      <c r="B25" s="85">
        <v>0</v>
      </c>
      <c r="C25" s="85">
        <v>0</v>
      </c>
      <c r="D25" s="86" t="s">
        <v>150</v>
      </c>
      <c r="E25" s="87">
        <v>0</v>
      </c>
      <c r="F25" s="88">
        <v>0</v>
      </c>
      <c r="G25" s="85">
        <v>7205.7326299999995</v>
      </c>
      <c r="H25" s="85">
        <v>8992.2897100000009</v>
      </c>
      <c r="I25" s="86">
        <v>124.79355218596282</v>
      </c>
      <c r="J25" s="86">
        <v>1.5532171520810736E-2</v>
      </c>
      <c r="K25" s="88">
        <v>1.8780391221746743E-2</v>
      </c>
      <c r="L25" s="85">
        <v>7205.7326299999995</v>
      </c>
      <c r="M25" s="85">
        <v>8992.2897100000009</v>
      </c>
      <c r="N25" s="89">
        <v>124.79355218596282</v>
      </c>
      <c r="O25" s="90">
        <v>3.6130724962998829E-3</v>
      </c>
      <c r="P25" s="88">
        <v>4.2648533172534231E-3</v>
      </c>
    </row>
    <row r="26" spans="1:16" ht="18.75" customHeight="1">
      <c r="A26" s="403" t="s">
        <v>571</v>
      </c>
      <c r="B26" s="404">
        <v>1530427.3485600003</v>
      </c>
      <c r="C26" s="404">
        <v>1629651.3122100001</v>
      </c>
      <c r="D26" s="405">
        <v>106.48341548152291</v>
      </c>
      <c r="E26" s="406">
        <v>1</v>
      </c>
      <c r="F26" s="407">
        <v>1</v>
      </c>
      <c r="G26" s="408">
        <v>463923.06576999999</v>
      </c>
      <c r="H26" s="404">
        <v>478812.69372000004</v>
      </c>
      <c r="I26" s="405">
        <v>103.20950369761997</v>
      </c>
      <c r="J26" s="406">
        <v>1</v>
      </c>
      <c r="K26" s="407">
        <v>1</v>
      </c>
      <c r="L26" s="409">
        <v>1994350.4143300003</v>
      </c>
      <c r="M26" s="410">
        <v>2108464.00593</v>
      </c>
      <c r="N26" s="411">
        <v>105.72184259997941</v>
      </c>
      <c r="O26" s="412">
        <v>1</v>
      </c>
      <c r="P26" s="407">
        <v>1</v>
      </c>
    </row>
    <row r="27" spans="1:16" ht="12.75" customHeight="1">
      <c r="A27" s="34" t="s">
        <v>572</v>
      </c>
    </row>
    <row r="28" spans="1:16" ht="12.75" customHeight="1"/>
    <row r="29" spans="1:16" ht="12.75" customHeight="1">
      <c r="A29" s="299" t="s">
        <v>252</v>
      </c>
    </row>
    <row r="30" spans="1:16" ht="12.75" customHeight="1">
      <c r="A30" s="935" t="s">
        <v>1579</v>
      </c>
    </row>
    <row r="31" spans="1:16">
      <c r="A31" s="935" t="s">
        <v>1580</v>
      </c>
    </row>
    <row r="32" spans="1:16" ht="12.75" customHeight="1">
      <c r="A32" s="570" t="s">
        <v>1112</v>
      </c>
    </row>
    <row r="33" spans="1:16" ht="12.75" customHeight="1">
      <c r="A33" s="868" t="s">
        <v>1581</v>
      </c>
    </row>
    <row r="34" spans="1:16" ht="12.75" customHeight="1">
      <c r="A34" s="936" t="s">
        <v>1582</v>
      </c>
    </row>
    <row r="35" spans="1:16" ht="12.75" customHeight="1">
      <c r="A35" s="936"/>
    </row>
    <row r="36" spans="1:16" ht="12.75" customHeight="1"/>
    <row r="37" spans="1:16" ht="12.75" customHeight="1">
      <c r="A37" s="638" t="s">
        <v>87</v>
      </c>
    </row>
    <row r="38" spans="1:16" ht="12.75" customHeight="1"/>
    <row r="39" spans="1:16" ht="12.75" customHeight="1"/>
    <row r="40" spans="1:16" ht="12.75" customHeight="1"/>
    <row r="41" spans="1:16" ht="12.75" customHeight="1"/>
    <row r="42" spans="1:16" ht="12.75" customHeight="1"/>
    <row r="43" spans="1:16" ht="12.75" customHeight="1"/>
    <row r="44" spans="1:16" ht="12.75" customHeight="1"/>
    <row r="45" spans="1:16" ht="12.75" customHeight="1">
      <c r="P45" s="25" t="s">
        <v>1421</v>
      </c>
    </row>
    <row r="46" spans="1:16" ht="12.75" customHeight="1"/>
    <row r="47" spans="1:16" ht="12.75" customHeight="1"/>
    <row r="48" spans="1:16" ht="12.75" customHeight="1"/>
    <row r="49" ht="12.75" customHeight="1"/>
    <row r="50" ht="12.75" customHeight="1"/>
    <row r="51" ht="12.75" customHeight="1"/>
    <row r="52" ht="12.75" customHeight="1"/>
    <row r="104" spans="1:1">
      <c r="A104" s="668"/>
    </row>
    <row r="106" spans="1:1">
      <c r="A106" s="669"/>
    </row>
    <row r="108" spans="1:1">
      <c r="A108" s="669"/>
    </row>
    <row r="110" spans="1:1">
      <c r="A110" s="669"/>
    </row>
    <row r="112" spans="1:1">
      <c r="A112" s="669"/>
    </row>
    <row r="114" spans="1:1">
      <c r="A114" s="669"/>
    </row>
    <row r="116" spans="1:1">
      <c r="A116" s="669"/>
    </row>
  </sheetData>
  <mergeCells count="11">
    <mergeCell ref="L6:P6"/>
    <mergeCell ref="A7:A9"/>
    <mergeCell ref="B7:F7"/>
    <mergeCell ref="G7:K7"/>
    <mergeCell ref="L7:P7"/>
    <mergeCell ref="B8:D8"/>
    <mergeCell ref="E8:F8"/>
    <mergeCell ref="G8:I8"/>
    <mergeCell ref="J8:K8"/>
    <mergeCell ref="L8:N8"/>
    <mergeCell ref="O8:P8"/>
  </mergeCells>
  <hyperlinks>
    <hyperlink ref="A37"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1104</v>
      </c>
    </row>
    <row r="2" spans="1:1">
      <c r="A2" s="1"/>
    </row>
    <row r="3" spans="1:1">
      <c r="A3" s="687" t="s">
        <v>669</v>
      </c>
    </row>
    <row r="4" spans="1:1">
      <c r="A4" s="655"/>
    </row>
    <row r="5" spans="1:1">
      <c r="A5" s="869" t="s">
        <v>814</v>
      </c>
    </row>
    <row r="6" spans="1:1">
      <c r="A6" s="870" t="s">
        <v>1018</v>
      </c>
    </row>
    <row r="7" spans="1:1">
      <c r="A7" s="869" t="s">
        <v>691</v>
      </c>
    </row>
    <row r="8" spans="1:1">
      <c r="A8" s="870" t="s">
        <v>692</v>
      </c>
    </row>
    <row r="9" spans="1:1">
      <c r="A9" s="869" t="s">
        <v>781</v>
      </c>
    </row>
    <row r="10" spans="1:1">
      <c r="A10" s="870" t="s">
        <v>782</v>
      </c>
    </row>
    <row r="11" spans="1:1">
      <c r="A11" s="869" t="s">
        <v>693</v>
      </c>
    </row>
    <row r="12" spans="1:1" s="272" customFormat="1">
      <c r="A12" s="870" t="s">
        <v>825</v>
      </c>
    </row>
    <row r="13" spans="1:1">
      <c r="A13" s="869" t="s">
        <v>785</v>
      </c>
    </row>
    <row r="14" spans="1:1">
      <c r="A14" s="870" t="s">
        <v>1019</v>
      </c>
    </row>
    <row r="15" spans="1:1">
      <c r="A15" s="869" t="s">
        <v>695</v>
      </c>
    </row>
    <row r="16" spans="1:1">
      <c r="A16" s="870" t="s">
        <v>1020</v>
      </c>
    </row>
    <row r="17" spans="1:2">
      <c r="A17" s="869" t="s">
        <v>696</v>
      </c>
    </row>
    <row r="18" spans="1:2">
      <c r="A18" s="870" t="s">
        <v>697</v>
      </c>
      <c r="B18" s="153"/>
    </row>
    <row r="19" spans="1:2">
      <c r="A19" s="869" t="s">
        <v>698</v>
      </c>
      <c r="B19" s="574"/>
    </row>
    <row r="20" spans="1:2">
      <c r="A20" s="870" t="s">
        <v>699</v>
      </c>
      <c r="B20" s="354"/>
    </row>
    <row r="21" spans="1:2">
      <c r="A21" s="869" t="s">
        <v>700</v>
      </c>
      <c r="B21" s="153"/>
    </row>
    <row r="22" spans="1:2">
      <c r="A22" s="870" t="s">
        <v>1000</v>
      </c>
      <c r="B22" s="574"/>
    </row>
    <row r="23" spans="1:2">
      <c r="A23" s="869" t="s">
        <v>701</v>
      </c>
      <c r="B23" s="153"/>
    </row>
    <row r="24" spans="1:2">
      <c r="A24" s="870" t="s">
        <v>1001</v>
      </c>
      <c r="B24" s="574"/>
    </row>
    <row r="25" spans="1:2">
      <c r="A25" s="869" t="s">
        <v>838</v>
      </c>
      <c r="B25" s="319"/>
    </row>
    <row r="26" spans="1:2">
      <c r="A26" s="870" t="s">
        <v>1021</v>
      </c>
      <c r="B26" s="581"/>
    </row>
    <row r="27" spans="1:2">
      <c r="A27" s="869" t="s">
        <v>704</v>
      </c>
      <c r="B27" s="139"/>
    </row>
    <row r="28" spans="1:2">
      <c r="A28" s="870" t="s">
        <v>703</v>
      </c>
      <c r="B28" s="550"/>
    </row>
    <row r="29" spans="1:2">
      <c r="A29" s="869" t="s">
        <v>783</v>
      </c>
      <c r="B29" s="154"/>
    </row>
    <row r="30" spans="1:2">
      <c r="A30" s="870" t="s">
        <v>1022</v>
      </c>
      <c r="B30" s="578"/>
    </row>
    <row r="31" spans="1:2">
      <c r="A31" s="869" t="s">
        <v>706</v>
      </c>
      <c r="B31" s="153"/>
    </row>
    <row r="32" spans="1:2">
      <c r="A32" s="870" t="s">
        <v>1004</v>
      </c>
      <c r="B32" s="574"/>
    </row>
    <row r="33" spans="1:2">
      <c r="A33" s="869" t="s">
        <v>707</v>
      </c>
      <c r="B33" s="139"/>
    </row>
    <row r="34" spans="1:2">
      <c r="A34" s="870" t="s">
        <v>1005</v>
      </c>
      <c r="B34" s="550"/>
    </row>
    <row r="35" spans="1:2">
      <c r="A35" s="869" t="s">
        <v>784</v>
      </c>
      <c r="B35" s="139"/>
    </row>
    <row r="36" spans="1:2">
      <c r="A36" s="870" t="s">
        <v>1023</v>
      </c>
      <c r="B36" s="550"/>
    </row>
    <row r="37" spans="1:2">
      <c r="A37" s="869" t="s">
        <v>708</v>
      </c>
      <c r="B37" s="153"/>
    </row>
    <row r="38" spans="1:2">
      <c r="A38" s="870" t="s">
        <v>1006</v>
      </c>
      <c r="B38" s="577"/>
    </row>
    <row r="39" spans="1:2">
      <c r="A39" s="869" t="s">
        <v>1432</v>
      </c>
      <c r="B39" s="155"/>
    </row>
    <row r="40" spans="1:2">
      <c r="A40" s="870" t="s">
        <v>1433</v>
      </c>
      <c r="B40" s="577"/>
    </row>
    <row r="41" spans="1:2">
      <c r="A41" s="869" t="s">
        <v>1434</v>
      </c>
      <c r="B41" s="154"/>
    </row>
    <row r="42" spans="1:2">
      <c r="A42" s="870" t="s">
        <v>1435</v>
      </c>
      <c r="B42" s="550"/>
    </row>
    <row r="43" spans="1:2">
      <c r="A43" s="869" t="s">
        <v>1436</v>
      </c>
      <c r="B43" s="154"/>
    </row>
    <row r="44" spans="1:2">
      <c r="A44" s="870" t="s">
        <v>1437</v>
      </c>
      <c r="B44" s="550"/>
    </row>
    <row r="45" spans="1:2" s="272" customFormat="1">
      <c r="A45" s="869" t="s">
        <v>1438</v>
      </c>
      <c r="B45" s="550"/>
    </row>
    <row r="46" spans="1:2" s="272" customFormat="1">
      <c r="A46" s="870" t="s">
        <v>1007</v>
      </c>
      <c r="B46" s="550"/>
    </row>
    <row r="47" spans="1:2" s="272" customFormat="1">
      <c r="A47" s="869" t="s">
        <v>1412</v>
      </c>
      <c r="B47" s="550"/>
    </row>
    <row r="48" spans="1:2" s="272" customFormat="1">
      <c r="A48" s="870" t="s">
        <v>1413</v>
      </c>
      <c r="B48" s="550"/>
    </row>
    <row r="49" spans="1:5" s="272" customFormat="1">
      <c r="A49" s="869" t="s">
        <v>1415</v>
      </c>
      <c r="B49" s="550"/>
    </row>
    <row r="50" spans="1:5" s="272" customFormat="1">
      <c r="A50" s="870" t="s">
        <v>1416</v>
      </c>
      <c r="B50" s="550"/>
    </row>
    <row r="51" spans="1:5" s="272" customFormat="1">
      <c r="A51" s="869" t="s">
        <v>1439</v>
      </c>
      <c r="B51" s="550"/>
    </row>
    <row r="52" spans="1:5" s="272" customFormat="1">
      <c r="A52" s="870" t="s">
        <v>1440</v>
      </c>
      <c r="B52" s="550"/>
    </row>
    <row r="53" spans="1:5">
      <c r="A53" s="657"/>
      <c r="B53" s="574"/>
    </row>
    <row r="54" spans="1:5">
      <c r="A54" s="665" t="s">
        <v>670</v>
      </c>
      <c r="B54" s="139"/>
    </row>
    <row r="55" spans="1:5">
      <c r="A55" s="656"/>
      <c r="B55" s="550"/>
    </row>
    <row r="56" spans="1:5">
      <c r="A56" s="871" t="s">
        <v>92</v>
      </c>
      <c r="B56" s="156"/>
    </row>
    <row r="57" spans="1:5">
      <c r="A57" s="872" t="s">
        <v>93</v>
      </c>
      <c r="B57" s="550"/>
    </row>
    <row r="58" spans="1:5" ht="15" customHeight="1">
      <c r="A58" s="918" t="s">
        <v>709</v>
      </c>
      <c r="C58" s="785"/>
      <c r="D58" s="59"/>
      <c r="E58" s="59"/>
    </row>
    <row r="59" spans="1:5">
      <c r="A59" s="872" t="s">
        <v>786</v>
      </c>
      <c r="C59" s="786"/>
    </row>
    <row r="60" spans="1:5">
      <c r="A60" s="918" t="s">
        <v>711</v>
      </c>
      <c r="C60" s="786"/>
    </row>
    <row r="61" spans="1:5">
      <c r="A61" s="872" t="s">
        <v>787</v>
      </c>
      <c r="C61" s="786"/>
    </row>
    <row r="62" spans="1:5">
      <c r="A62" s="918" t="s">
        <v>94</v>
      </c>
    </row>
    <row r="63" spans="1:5">
      <c r="A63" s="872" t="s">
        <v>95</v>
      </c>
    </row>
    <row r="64" spans="1:5">
      <c r="A64" s="918" t="s">
        <v>713</v>
      </c>
    </row>
    <row r="65" spans="1:1">
      <c r="A65" s="872" t="s">
        <v>788</v>
      </c>
    </row>
    <row r="66" spans="1:1">
      <c r="A66" s="918" t="s">
        <v>715</v>
      </c>
    </row>
    <row r="67" spans="1:1">
      <c r="A67" s="872" t="s">
        <v>789</v>
      </c>
    </row>
    <row r="68" spans="1:1" s="272" customFormat="1">
      <c r="A68" s="918" t="s">
        <v>1028</v>
      </c>
    </row>
    <row r="69" spans="1:1" s="272" customFormat="1">
      <c r="A69" s="872" t="s">
        <v>1029</v>
      </c>
    </row>
    <row r="70" spans="1:1" s="272" customFormat="1">
      <c r="A70" s="918" t="s">
        <v>1094</v>
      </c>
    </row>
    <row r="71" spans="1:1" s="272" customFormat="1">
      <c r="A71" s="872" t="s">
        <v>1095</v>
      </c>
    </row>
    <row r="72" spans="1:1" s="272" customFormat="1">
      <c r="A72" s="918" t="s">
        <v>1097</v>
      </c>
    </row>
    <row r="73" spans="1:1" s="272" customFormat="1">
      <c r="A73" s="872" t="s">
        <v>1098</v>
      </c>
    </row>
    <row r="74" spans="1:1" s="272" customFormat="1">
      <c r="A74" s="918" t="s">
        <v>1099</v>
      </c>
    </row>
    <row r="75" spans="1:1" s="272" customFormat="1">
      <c r="A75" s="872" t="s">
        <v>1100</v>
      </c>
    </row>
    <row r="76" spans="1:1" s="272" customFormat="1">
      <c r="A76" s="918" t="s">
        <v>1101</v>
      </c>
    </row>
    <row r="77" spans="1:1" s="272" customFormat="1">
      <c r="A77" s="872" t="s">
        <v>1102</v>
      </c>
    </row>
    <row r="78" spans="1:1">
      <c r="A78" s="656"/>
    </row>
    <row r="79" spans="1:1">
      <c r="A79" s="666" t="s">
        <v>671</v>
      </c>
    </row>
    <row r="80" spans="1:1">
      <c r="A80" s="658"/>
    </row>
    <row r="81" spans="1:1">
      <c r="A81" s="920" t="s">
        <v>790</v>
      </c>
    </row>
    <row r="82" spans="1:1">
      <c r="A82" s="921" t="s">
        <v>791</v>
      </c>
    </row>
    <row r="83" spans="1:1">
      <c r="A83" s="920" t="s">
        <v>792</v>
      </c>
    </row>
    <row r="84" spans="1:1">
      <c r="A84" s="921" t="s">
        <v>793</v>
      </c>
    </row>
    <row r="85" spans="1:1">
      <c r="A85" s="659"/>
    </row>
    <row r="86" spans="1:1">
      <c r="A86" s="667" t="s">
        <v>672</v>
      </c>
    </row>
    <row r="87" spans="1:1">
      <c r="A87" s="660"/>
    </row>
    <row r="88" spans="1:1">
      <c r="A88" s="874" t="s">
        <v>717</v>
      </c>
    </row>
    <row r="89" spans="1:1">
      <c r="A89" s="919" t="s">
        <v>718</v>
      </c>
    </row>
    <row r="90" spans="1:1" s="272" customFormat="1">
      <c r="A90" s="874" t="s">
        <v>719</v>
      </c>
    </row>
    <row r="91" spans="1:1" s="272" customFormat="1">
      <c r="A91" s="919" t="s">
        <v>720</v>
      </c>
    </row>
    <row r="92" spans="1:1">
      <c r="A92" s="874" t="s">
        <v>970</v>
      </c>
    </row>
    <row r="93" spans="1:1">
      <c r="A93" s="919" t="s">
        <v>971</v>
      </c>
    </row>
    <row r="94" spans="1:1">
      <c r="A94" s="874" t="s">
        <v>980</v>
      </c>
    </row>
    <row r="95" spans="1:1">
      <c r="A95" s="919" t="s">
        <v>981</v>
      </c>
    </row>
    <row r="96" spans="1:1">
      <c r="A96" s="874" t="s">
        <v>982</v>
      </c>
    </row>
    <row r="97" spans="1:5">
      <c r="A97" s="919" t="s">
        <v>983</v>
      </c>
    </row>
    <row r="98" spans="1:5">
      <c r="A98" s="874" t="s">
        <v>984</v>
      </c>
    </row>
    <row r="99" spans="1:5">
      <c r="A99" s="919" t="s">
        <v>985</v>
      </c>
    </row>
    <row r="100" spans="1:5">
      <c r="A100" s="874" t="s">
        <v>986</v>
      </c>
    </row>
    <row r="101" spans="1:5">
      <c r="A101" s="919" t="s">
        <v>987</v>
      </c>
    </row>
    <row r="102" spans="1:5" s="272" customFormat="1">
      <c r="A102" s="874" t="s">
        <v>1395</v>
      </c>
    </row>
    <row r="103" spans="1:5" s="272" customFormat="1">
      <c r="A103" s="919" t="s">
        <v>1396</v>
      </c>
    </row>
    <row r="104" spans="1:5">
      <c r="A104" s="661"/>
    </row>
    <row r="105" spans="1:5" s="272" customFormat="1">
      <c r="A105" s="787" t="s">
        <v>797</v>
      </c>
    </row>
    <row r="106" spans="1:5" s="272" customFormat="1">
      <c r="A106" s="661"/>
    </row>
    <row r="107" spans="1:5" s="272" customFormat="1">
      <c r="A107" s="922" t="s">
        <v>724</v>
      </c>
      <c r="E107" s="151"/>
    </row>
    <row r="108" spans="1:5" s="272" customFormat="1">
      <c r="A108" s="919" t="s">
        <v>725</v>
      </c>
      <c r="E108" s="151"/>
    </row>
    <row r="109" spans="1:5" s="272" customFormat="1">
      <c r="A109" s="922" t="s">
        <v>726</v>
      </c>
      <c r="E109" s="151"/>
    </row>
    <row r="110" spans="1:5" s="272" customFormat="1">
      <c r="A110" s="919" t="s">
        <v>727</v>
      </c>
      <c r="E110" s="151"/>
    </row>
    <row r="111" spans="1:5" s="272" customFormat="1">
      <c r="A111" s="922" t="s">
        <v>728</v>
      </c>
      <c r="E111" s="151"/>
    </row>
    <row r="112" spans="1:5" s="272" customFormat="1">
      <c r="A112" s="919" t="s">
        <v>729</v>
      </c>
      <c r="E112" s="760"/>
    </row>
    <row r="113" spans="1:5" s="272" customFormat="1">
      <c r="A113" s="922" t="s">
        <v>944</v>
      </c>
      <c r="E113" s="760"/>
    </row>
    <row r="114" spans="1:5" s="272" customFormat="1">
      <c r="A114" s="919" t="s">
        <v>945</v>
      </c>
      <c r="E114" s="760"/>
    </row>
    <row r="115" spans="1:5" s="272" customFormat="1">
      <c r="A115" s="661"/>
      <c r="E115" s="760"/>
    </row>
    <row r="116" spans="1:5">
      <c r="A116" s="686" t="s">
        <v>794</v>
      </c>
      <c r="E116" s="151"/>
    </row>
    <row r="117" spans="1:5">
      <c r="A117" s="658"/>
      <c r="E117" s="760"/>
    </row>
    <row r="118" spans="1:5">
      <c r="A118" s="923" t="s">
        <v>798</v>
      </c>
    </row>
    <row r="119" spans="1:5">
      <c r="A119" s="919" t="s">
        <v>799</v>
      </c>
    </row>
    <row r="120" spans="1:5">
      <c r="A120" s="923" t="s">
        <v>800</v>
      </c>
    </row>
    <row r="121" spans="1:5">
      <c r="A121" s="919" t="s">
        <v>801</v>
      </c>
      <c r="C121" s="670"/>
    </row>
    <row r="122" spans="1:5">
      <c r="A122" s="923" t="s">
        <v>764</v>
      </c>
    </row>
    <row r="123" spans="1:5">
      <c r="A123" s="919" t="s">
        <v>765</v>
      </c>
    </row>
    <row r="124" spans="1:5">
      <c r="A124" s="923" t="s">
        <v>802</v>
      </c>
    </row>
    <row r="125" spans="1:5">
      <c r="A125" s="919" t="s">
        <v>803</v>
      </c>
    </row>
    <row r="126" spans="1:5">
      <c r="A126" s="923" t="s">
        <v>804</v>
      </c>
    </row>
    <row r="127" spans="1:5">
      <c r="A127" s="919" t="s">
        <v>805</v>
      </c>
    </row>
    <row r="128" spans="1:5">
      <c r="A128" s="923" t="s">
        <v>806</v>
      </c>
    </row>
    <row r="129" spans="1:1">
      <c r="A129" s="919" t="s">
        <v>879</v>
      </c>
    </row>
    <row r="130" spans="1:1">
      <c r="A130" s="923" t="s">
        <v>771</v>
      </c>
    </row>
    <row r="131" spans="1:1">
      <c r="A131" s="919" t="s">
        <v>875</v>
      </c>
    </row>
    <row r="132" spans="1:1">
      <c r="A132" s="923" t="s">
        <v>772</v>
      </c>
    </row>
    <row r="133" spans="1:1">
      <c r="A133" s="919" t="s">
        <v>877</v>
      </c>
    </row>
    <row r="134" spans="1:1">
      <c r="A134" s="923" t="s">
        <v>773</v>
      </c>
    </row>
    <row r="135" spans="1:1">
      <c r="A135" s="919" t="s">
        <v>807</v>
      </c>
    </row>
    <row r="136" spans="1:1">
      <c r="A136" s="923" t="s">
        <v>808</v>
      </c>
    </row>
    <row r="137" spans="1:1">
      <c r="A137" s="919" t="s">
        <v>809</v>
      </c>
    </row>
    <row r="138" spans="1:1">
      <c r="A138" s="923" t="s">
        <v>810</v>
      </c>
    </row>
    <row r="139" spans="1:1">
      <c r="A139" s="919" t="s">
        <v>811</v>
      </c>
    </row>
    <row r="140" spans="1:1">
      <c r="A140" s="923" t="s">
        <v>812</v>
      </c>
    </row>
    <row r="141" spans="1:1">
      <c r="A141" s="919" t="s">
        <v>813</v>
      </c>
    </row>
    <row r="142" spans="1:1">
      <c r="A142" s="671"/>
    </row>
    <row r="143" spans="1:1">
      <c r="A143" s="672" t="s">
        <v>795</v>
      </c>
    </row>
    <row r="144" spans="1:1">
      <c r="A144" s="661"/>
    </row>
    <row r="145" spans="1:1">
      <c r="A145" s="924" t="s">
        <v>738</v>
      </c>
    </row>
    <row r="146" spans="1:1">
      <c r="A146" s="919" t="s">
        <v>739</v>
      </c>
    </row>
    <row r="147" spans="1:1">
      <c r="A147" s="924" t="s">
        <v>740</v>
      </c>
    </row>
    <row r="148" spans="1:1">
      <c r="A148" s="919" t="s">
        <v>741</v>
      </c>
    </row>
    <row r="149" spans="1:1">
      <c r="A149" s="924" t="s">
        <v>742</v>
      </c>
    </row>
    <row r="150" spans="1:1">
      <c r="A150" s="919" t="s">
        <v>743</v>
      </c>
    </row>
    <row r="151" spans="1:1">
      <c r="A151" s="924" t="s">
        <v>744</v>
      </c>
    </row>
    <row r="152" spans="1:1">
      <c r="A152" s="919" t="s">
        <v>1103</v>
      </c>
    </row>
    <row r="153" spans="1:1">
      <c r="A153" s="924" t="s">
        <v>745</v>
      </c>
    </row>
    <row r="154" spans="1:1">
      <c r="A154" s="919" t="s">
        <v>746</v>
      </c>
    </row>
    <row r="155" spans="1:1">
      <c r="A155" s="924" t="s">
        <v>747</v>
      </c>
    </row>
    <row r="156" spans="1:1">
      <c r="A156" s="919" t="s">
        <v>748</v>
      </c>
    </row>
    <row r="157" spans="1:1">
      <c r="A157" s="924" t="s">
        <v>749</v>
      </c>
    </row>
    <row r="158" spans="1:1">
      <c r="A158" s="919" t="s">
        <v>750</v>
      </c>
    </row>
    <row r="159" spans="1:1" s="272" customFormat="1">
      <c r="A159" s="924" t="s">
        <v>893</v>
      </c>
    </row>
    <row r="160" spans="1:1" s="272" customFormat="1">
      <c r="A160" s="919" t="s">
        <v>894</v>
      </c>
    </row>
    <row r="161" spans="1:8">
      <c r="A161" s="673"/>
    </row>
    <row r="162" spans="1:8">
      <c r="A162" s="654" t="s">
        <v>796</v>
      </c>
    </row>
    <row r="163" spans="1:8">
      <c r="A163" s="193"/>
      <c r="B163" s="193"/>
      <c r="C163" s="193"/>
      <c r="D163" s="193"/>
      <c r="E163" s="193"/>
    </row>
    <row r="164" spans="1:8">
      <c r="A164" s="63" t="s">
        <v>753</v>
      </c>
    </row>
    <row r="165" spans="1:8">
      <c r="A165" s="919" t="s">
        <v>754</v>
      </c>
    </row>
    <row r="166" spans="1:8">
      <c r="A166" s="63" t="s">
        <v>756</v>
      </c>
    </row>
    <row r="167" spans="1:8">
      <c r="A167" s="919" t="s">
        <v>757</v>
      </c>
      <c r="H167" s="244"/>
    </row>
    <row r="168" spans="1:8">
      <c r="A168" s="63" t="s">
        <v>758</v>
      </c>
    </row>
    <row r="169" spans="1:8">
      <c r="A169" s="919" t="s">
        <v>759</v>
      </c>
      <c r="F169" s="63"/>
    </row>
    <row r="170" spans="1:8">
      <c r="A170" s="63" t="s">
        <v>760</v>
      </c>
    </row>
    <row r="171" spans="1:8">
      <c r="A171" s="919" t="s">
        <v>761</v>
      </c>
    </row>
    <row r="172" spans="1:8">
      <c r="A172" s="63" t="s">
        <v>762</v>
      </c>
    </row>
    <row r="173" spans="1:8" s="272" customFormat="1">
      <c r="A173" s="919" t="s">
        <v>763</v>
      </c>
    </row>
    <row r="174" spans="1:8">
      <c r="A174" s="63" t="s">
        <v>898</v>
      </c>
    </row>
    <row r="175" spans="1:8" s="272" customFormat="1">
      <c r="A175" s="919" t="s">
        <v>899</v>
      </c>
    </row>
    <row r="176" spans="1:8" s="272" customFormat="1">
      <c r="A176" s="662"/>
    </row>
    <row r="177" spans="1:1">
      <c r="A177" s="663"/>
    </row>
    <row r="178" spans="1:1">
      <c r="A178" s="26" t="s">
        <v>4</v>
      </c>
    </row>
    <row r="179" spans="1:1">
      <c r="A179" s="664" t="s">
        <v>5</v>
      </c>
    </row>
    <row r="180" spans="1:1">
      <c r="A180" s="662"/>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5.5703125" customWidth="1"/>
    <col min="2" max="2" width="36.85546875" customWidth="1"/>
    <col min="3" max="3" width="13.140625" bestFit="1" customWidth="1"/>
    <col min="4" max="4" width="11.5703125" customWidth="1"/>
    <col min="5" max="5" width="12" bestFit="1" customWidth="1"/>
    <col min="6" max="6" width="12.140625" customWidth="1"/>
  </cols>
  <sheetData>
    <row r="1" spans="1:8">
      <c r="A1" s="150" t="s">
        <v>1589</v>
      </c>
    </row>
    <row r="2" spans="1:8">
      <c r="A2" s="567" t="s">
        <v>1590</v>
      </c>
    </row>
    <row r="3" spans="1:8" ht="12.75" customHeight="1"/>
    <row r="4" spans="1:8" ht="12.75" customHeight="1">
      <c r="B4" s="854"/>
      <c r="C4" s="853"/>
      <c r="D4" s="853"/>
      <c r="E4" s="853"/>
      <c r="F4" s="25" t="s">
        <v>528</v>
      </c>
    </row>
    <row r="5" spans="1:8">
      <c r="A5" s="1147" t="s">
        <v>529</v>
      </c>
      <c r="B5" s="1147" t="s">
        <v>530</v>
      </c>
      <c r="C5" s="1148" t="s">
        <v>947</v>
      </c>
      <c r="D5" s="1148"/>
      <c r="E5" s="1149" t="s">
        <v>948</v>
      </c>
      <c r="F5" s="1149"/>
    </row>
    <row r="6" spans="1:8" ht="65.25">
      <c r="A6" s="1147"/>
      <c r="B6" s="1147"/>
      <c r="C6" s="413" t="s">
        <v>531</v>
      </c>
      <c r="D6" s="413" t="s">
        <v>532</v>
      </c>
      <c r="E6" s="413" t="s">
        <v>533</v>
      </c>
      <c r="F6" s="413" t="s">
        <v>534</v>
      </c>
    </row>
    <row r="7" spans="1:8" ht="22.5">
      <c r="A7" s="91">
        <v>1</v>
      </c>
      <c r="B7" s="92" t="s">
        <v>535</v>
      </c>
      <c r="C7" s="945">
        <v>405027</v>
      </c>
      <c r="D7" s="945">
        <v>92846.349279999995</v>
      </c>
      <c r="E7" s="945">
        <v>1825</v>
      </c>
      <c r="F7" s="945">
        <v>15075.214800000002</v>
      </c>
      <c r="G7" s="53"/>
    </row>
    <row r="8" spans="1:8" ht="22.5">
      <c r="A8" s="91">
        <v>2</v>
      </c>
      <c r="B8" s="92" t="s">
        <v>537</v>
      </c>
      <c r="C8" s="945">
        <v>124514</v>
      </c>
      <c r="D8" s="945">
        <v>140812.95621999999</v>
      </c>
      <c r="E8" s="945">
        <v>696931</v>
      </c>
      <c r="F8" s="945">
        <v>50138.861250000002</v>
      </c>
      <c r="G8" s="53"/>
    </row>
    <row r="9" spans="1:8" ht="22.5">
      <c r="A9" s="91">
        <v>3</v>
      </c>
      <c r="B9" s="92" t="s">
        <v>536</v>
      </c>
      <c r="C9" s="945">
        <v>111936</v>
      </c>
      <c r="D9" s="945">
        <v>231818.30338999999</v>
      </c>
      <c r="E9" s="945">
        <v>17141</v>
      </c>
      <c r="F9" s="945">
        <v>117926.52673</v>
      </c>
      <c r="G9" s="53"/>
    </row>
    <row r="10" spans="1:8" ht="33.75">
      <c r="A10" s="91">
        <v>4</v>
      </c>
      <c r="B10" s="92" t="s">
        <v>538</v>
      </c>
      <c r="C10" s="945">
        <v>10</v>
      </c>
      <c r="D10" s="945">
        <v>416.57144</v>
      </c>
      <c r="E10" s="945">
        <v>13</v>
      </c>
      <c r="F10" s="945">
        <v>873.38457999999991</v>
      </c>
    </row>
    <row r="11" spans="1:8" ht="22.5">
      <c r="A11" s="91">
        <v>5</v>
      </c>
      <c r="B11" s="92" t="s">
        <v>539</v>
      </c>
      <c r="C11" s="945">
        <v>31</v>
      </c>
      <c r="D11" s="945">
        <v>388.22176000000002</v>
      </c>
      <c r="E11" s="945">
        <v>4</v>
      </c>
      <c r="F11" s="190">
        <v>82.27046</v>
      </c>
    </row>
    <row r="12" spans="1:8" ht="22.5">
      <c r="A12" s="91">
        <v>6</v>
      </c>
      <c r="B12" s="92" t="s">
        <v>540</v>
      </c>
      <c r="C12" s="945">
        <v>2461</v>
      </c>
      <c r="D12" s="945">
        <v>30314.056920000003</v>
      </c>
      <c r="E12" s="945">
        <v>199</v>
      </c>
      <c r="F12" s="945">
        <v>13566.072029999999</v>
      </c>
    </row>
    <row r="13" spans="1:8" ht="22.5">
      <c r="A13" s="91">
        <v>7</v>
      </c>
      <c r="B13" s="92" t="s">
        <v>541</v>
      </c>
      <c r="C13" s="945">
        <v>1204</v>
      </c>
      <c r="D13" s="945">
        <v>12263.31229</v>
      </c>
      <c r="E13" s="945">
        <v>314</v>
      </c>
      <c r="F13" s="945">
        <v>1956.6684299999999</v>
      </c>
    </row>
    <row r="14" spans="1:8" ht="22.5">
      <c r="A14" s="91">
        <v>8</v>
      </c>
      <c r="B14" s="92" t="s">
        <v>542</v>
      </c>
      <c r="C14" s="945">
        <v>149858</v>
      </c>
      <c r="D14" s="945">
        <v>231309.08043999999</v>
      </c>
      <c r="E14" s="945">
        <v>8201</v>
      </c>
      <c r="F14" s="945">
        <v>125072.03786</v>
      </c>
      <c r="H14" s="272"/>
    </row>
    <row r="15" spans="1:8" ht="22.5">
      <c r="A15" s="91">
        <v>9</v>
      </c>
      <c r="B15" s="92" t="s">
        <v>543</v>
      </c>
      <c r="C15" s="945">
        <v>135787</v>
      </c>
      <c r="D15" s="945">
        <v>211125.90411</v>
      </c>
      <c r="E15" s="945">
        <v>10705</v>
      </c>
      <c r="F15" s="945">
        <v>55694.900600000001</v>
      </c>
    </row>
    <row r="16" spans="1:8" ht="33.75">
      <c r="A16" s="91">
        <v>10</v>
      </c>
      <c r="B16" s="92" t="s">
        <v>544</v>
      </c>
      <c r="C16" s="945">
        <v>468826</v>
      </c>
      <c r="D16" s="945">
        <v>439615.12520000001</v>
      </c>
      <c r="E16" s="945">
        <v>15582</v>
      </c>
      <c r="F16" s="945">
        <v>223654.82634999999</v>
      </c>
    </row>
    <row r="17" spans="1:6" ht="33.75">
      <c r="A17" s="91">
        <v>11</v>
      </c>
      <c r="B17" s="92" t="s">
        <v>545</v>
      </c>
      <c r="C17" s="945">
        <v>384</v>
      </c>
      <c r="D17" s="945">
        <v>430.06006000000002</v>
      </c>
      <c r="E17" s="945">
        <v>0</v>
      </c>
      <c r="F17" s="945">
        <v>14.750540000000001</v>
      </c>
    </row>
    <row r="18" spans="1:6" ht="22.5">
      <c r="A18" s="91">
        <v>12</v>
      </c>
      <c r="B18" s="92" t="s">
        <v>546</v>
      </c>
      <c r="C18" s="945">
        <v>4009</v>
      </c>
      <c r="D18" s="945">
        <v>3843.9281800000003</v>
      </c>
      <c r="E18" s="945">
        <v>24</v>
      </c>
      <c r="F18" s="945">
        <v>2237.6848199999999</v>
      </c>
    </row>
    <row r="19" spans="1:6" ht="22.5">
      <c r="A19" s="91">
        <v>13</v>
      </c>
      <c r="B19" s="92" t="s">
        <v>547</v>
      </c>
      <c r="C19" s="945">
        <v>60410</v>
      </c>
      <c r="D19" s="945">
        <v>119511.27554999999</v>
      </c>
      <c r="E19" s="945">
        <v>2416</v>
      </c>
      <c r="F19" s="945">
        <v>35578.287299999996</v>
      </c>
    </row>
    <row r="20" spans="1:6" ht="22.5">
      <c r="A20" s="91">
        <v>14</v>
      </c>
      <c r="B20" s="92" t="s">
        <v>548</v>
      </c>
      <c r="C20" s="945">
        <v>9133</v>
      </c>
      <c r="D20" s="945">
        <v>36661.169959999999</v>
      </c>
      <c r="E20" s="945">
        <v>204</v>
      </c>
      <c r="F20" s="945">
        <v>-4629.1344200000003</v>
      </c>
    </row>
    <row r="21" spans="1:6" ht="22.5">
      <c r="A21" s="91">
        <v>15</v>
      </c>
      <c r="B21" s="92" t="s">
        <v>549</v>
      </c>
      <c r="C21" s="945">
        <v>486</v>
      </c>
      <c r="D21" s="945">
        <v>4248.7290599999997</v>
      </c>
      <c r="E21" s="945">
        <v>96</v>
      </c>
      <c r="F21" s="945">
        <v>284.51540999999997</v>
      </c>
    </row>
    <row r="22" spans="1:6" ht="22.5">
      <c r="A22" s="91">
        <v>16</v>
      </c>
      <c r="B22" s="92" t="s">
        <v>550</v>
      </c>
      <c r="C22" s="945">
        <v>47704</v>
      </c>
      <c r="D22" s="945">
        <v>47951.132960000003</v>
      </c>
      <c r="E22" s="945">
        <v>131</v>
      </c>
      <c r="F22" s="945">
        <v>8740.18174</v>
      </c>
    </row>
    <row r="23" spans="1:6" ht="22.5">
      <c r="A23" s="91">
        <v>17</v>
      </c>
      <c r="B23" s="92" t="s">
        <v>551</v>
      </c>
      <c r="C23" s="945">
        <v>8498</v>
      </c>
      <c r="D23" s="945">
        <v>1105.4984199999999</v>
      </c>
      <c r="E23" s="945">
        <v>6</v>
      </c>
      <c r="F23" s="945">
        <v>96.257390000000001</v>
      </c>
    </row>
    <row r="24" spans="1:6" ht="22.5">
      <c r="A24" s="91">
        <v>18</v>
      </c>
      <c r="B24" s="92" t="s">
        <v>552</v>
      </c>
      <c r="C24" s="945">
        <v>118527</v>
      </c>
      <c r="D24" s="945">
        <v>24989.63697</v>
      </c>
      <c r="E24" s="945">
        <v>51223</v>
      </c>
      <c r="F24" s="945">
        <v>8379.2431300000007</v>
      </c>
    </row>
    <row r="25" spans="1:6" ht="22.5">
      <c r="A25" s="91">
        <v>19</v>
      </c>
      <c r="B25" s="92" t="s">
        <v>553</v>
      </c>
      <c r="C25" s="945">
        <v>718072</v>
      </c>
      <c r="D25" s="945">
        <v>417172.10459</v>
      </c>
      <c r="E25" s="945">
        <v>10268</v>
      </c>
      <c r="F25" s="945">
        <v>402752.54116000002</v>
      </c>
    </row>
    <row r="26" spans="1:6" ht="22.5">
      <c r="A26" s="91">
        <v>20</v>
      </c>
      <c r="B26" s="92" t="s">
        <v>554</v>
      </c>
      <c r="C26" s="945">
        <v>3493</v>
      </c>
      <c r="D26" s="945">
        <v>1345.0958700000001</v>
      </c>
      <c r="E26" s="945">
        <v>1372</v>
      </c>
      <c r="F26" s="945">
        <v>3672.4095299999999</v>
      </c>
    </row>
    <row r="27" spans="1:6" ht="33.75">
      <c r="A27" s="91">
        <v>21</v>
      </c>
      <c r="B27" s="92" t="s">
        <v>555</v>
      </c>
      <c r="C27" s="945">
        <v>600019</v>
      </c>
      <c r="D27" s="945">
        <v>20457.990600000001</v>
      </c>
      <c r="E27" s="945">
        <v>294</v>
      </c>
      <c r="F27" s="945">
        <v>1688.3529699999999</v>
      </c>
    </row>
    <row r="28" spans="1:6" ht="22.5">
      <c r="A28" s="91">
        <v>22</v>
      </c>
      <c r="B28" s="92" t="s">
        <v>556</v>
      </c>
      <c r="C28" s="945">
        <v>2208</v>
      </c>
      <c r="D28" s="945">
        <v>505.93523999999996</v>
      </c>
      <c r="E28" s="945">
        <v>33</v>
      </c>
      <c r="F28" s="945">
        <v>1186.4786399999998</v>
      </c>
    </row>
    <row r="29" spans="1:6" ht="45">
      <c r="A29" s="91">
        <v>23</v>
      </c>
      <c r="B29" s="92" t="s">
        <v>557</v>
      </c>
      <c r="C29" s="945">
        <v>67652</v>
      </c>
      <c r="D29" s="945">
        <v>39331.567419999999</v>
      </c>
      <c r="E29" s="945">
        <v>973</v>
      </c>
      <c r="F29" s="945">
        <v>44568.426189999998</v>
      </c>
    </row>
    <row r="30" spans="1:6" ht="22.5">
      <c r="A30" s="91">
        <v>24</v>
      </c>
      <c r="B30" s="92" t="s">
        <v>558</v>
      </c>
      <c r="C30" s="945">
        <v>0</v>
      </c>
      <c r="D30" s="945">
        <v>0</v>
      </c>
      <c r="E30" s="945">
        <v>0</v>
      </c>
      <c r="F30" s="945">
        <v>0</v>
      </c>
    </row>
    <row r="31" spans="1:6" ht="22.5">
      <c r="A31" s="91">
        <v>25</v>
      </c>
      <c r="B31" s="92" t="s">
        <v>559</v>
      </c>
      <c r="C31" s="945">
        <v>0</v>
      </c>
      <c r="D31" s="945">
        <v>0</v>
      </c>
      <c r="E31" s="945">
        <v>0</v>
      </c>
      <c r="F31" s="945">
        <v>0</v>
      </c>
    </row>
    <row r="32" spans="1:6" ht="22.5">
      <c r="A32" s="416"/>
      <c r="B32" s="417" t="s">
        <v>560</v>
      </c>
      <c r="C32" s="946">
        <v>1648805</v>
      </c>
      <c r="D32" s="946">
        <v>1629651.3122100001</v>
      </c>
      <c r="E32" s="946">
        <v>805015</v>
      </c>
      <c r="F32" s="946">
        <v>654742.549</v>
      </c>
    </row>
    <row r="33" spans="1:6" ht="22.5">
      <c r="A33" s="416"/>
      <c r="B33" s="417" t="s">
        <v>561</v>
      </c>
      <c r="C33" s="946">
        <v>1391444</v>
      </c>
      <c r="D33" s="946">
        <v>478812.69372000004</v>
      </c>
      <c r="E33" s="946">
        <v>12940</v>
      </c>
      <c r="F33" s="946">
        <v>453868.20848999999</v>
      </c>
    </row>
    <row r="34" spans="1:6">
      <c r="A34" s="414"/>
      <c r="B34" s="415" t="s">
        <v>305</v>
      </c>
      <c r="C34" s="947">
        <v>3040249</v>
      </c>
      <c r="D34" s="947">
        <v>2108464.00593</v>
      </c>
      <c r="E34" s="947">
        <v>817955</v>
      </c>
      <c r="F34" s="947">
        <v>1108610.7575000001</v>
      </c>
    </row>
    <row r="35" spans="1:6" ht="12.75" customHeight="1">
      <c r="A35" s="34" t="s">
        <v>527</v>
      </c>
    </row>
    <row r="36" spans="1:6" ht="12.75" customHeight="1"/>
    <row r="37" spans="1:6" ht="12.75" customHeight="1">
      <c r="A37" s="638" t="s">
        <v>87</v>
      </c>
    </row>
    <row r="38" spans="1:6" ht="12.75" customHeight="1">
      <c r="F38" s="35" t="s">
        <v>1422</v>
      </c>
    </row>
    <row r="39" spans="1:6" ht="12.75" customHeight="1"/>
    <row r="40" spans="1:6">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8"/>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23" t="s">
        <v>98</v>
      </c>
      <c r="B1" s="204"/>
      <c r="C1" s="204"/>
      <c r="D1" s="204"/>
      <c r="E1" s="204"/>
      <c r="F1" s="204"/>
      <c r="G1" s="204"/>
    </row>
    <row r="2" spans="1:9">
      <c r="A2" s="624" t="s">
        <v>99</v>
      </c>
      <c r="B2" s="204"/>
      <c r="C2" s="204"/>
      <c r="D2" s="204"/>
      <c r="E2" s="204"/>
      <c r="F2" s="204"/>
      <c r="G2" s="204"/>
    </row>
    <row r="3" spans="1:9" s="272" customFormat="1">
      <c r="A3" s="566"/>
      <c r="B3" s="204"/>
      <c r="C3" s="204"/>
      <c r="D3" s="204"/>
      <c r="E3" s="204"/>
      <c r="F3" s="204"/>
      <c r="G3" s="204"/>
    </row>
    <row r="4" spans="1:9" ht="12.75" customHeight="1">
      <c r="A4" s="24" t="s">
        <v>717</v>
      </c>
    </row>
    <row r="5" spans="1:9" ht="12.75" customHeight="1">
      <c r="A5" s="548" t="s">
        <v>718</v>
      </c>
      <c r="B5" s="204"/>
    </row>
    <row r="6" spans="1:9" ht="53.25" customHeight="1">
      <c r="A6" s="862" t="s">
        <v>906</v>
      </c>
      <c r="B6" s="1155" t="s">
        <v>507</v>
      </c>
      <c r="C6" s="1156"/>
      <c r="D6" s="1157"/>
      <c r="E6" s="1155" t="s">
        <v>916</v>
      </c>
      <c r="F6" s="1156"/>
      <c r="G6" s="1157"/>
      <c r="I6" s="195"/>
    </row>
    <row r="7" spans="1:9" s="272" customFormat="1">
      <c r="A7" s="1151" t="s">
        <v>928</v>
      </c>
      <c r="B7" s="425" t="str">
        <f>Naslovnica!A20</f>
        <v>Veljača 2021.</v>
      </c>
      <c r="C7" s="1158" t="s">
        <v>929</v>
      </c>
      <c r="D7" s="1159" t="s">
        <v>924</v>
      </c>
      <c r="E7" s="425" t="str">
        <f>$B$7</f>
        <v>Veljača 2021.</v>
      </c>
      <c r="F7" s="1158" t="s">
        <v>929</v>
      </c>
      <c r="G7" s="1159" t="s">
        <v>924</v>
      </c>
    </row>
    <row r="8" spans="1:9" s="272" customFormat="1">
      <c r="A8" s="1151"/>
      <c r="B8" s="844" t="str">
        <f>Naslovnica!A24</f>
        <v>February 2021</v>
      </c>
      <c r="C8" s="1150"/>
      <c r="D8" s="1151"/>
      <c r="E8" s="844" t="str">
        <f>$B$8</f>
        <v>February 2021</v>
      </c>
      <c r="F8" s="1150"/>
      <c r="G8" s="1151"/>
    </row>
    <row r="9" spans="1:9" ht="25.5">
      <c r="A9" s="252" t="s">
        <v>513</v>
      </c>
      <c r="B9" s="260">
        <v>160483242.84999999</v>
      </c>
      <c r="C9" s="256">
        <v>311632063.34999996</v>
      </c>
      <c r="D9" s="263">
        <v>6.1756501434293343E-2</v>
      </c>
      <c r="E9" s="260">
        <v>246500</v>
      </c>
      <c r="F9" s="255">
        <v>327030</v>
      </c>
      <c r="G9" s="266">
        <v>2.0609710666832237</v>
      </c>
    </row>
    <row r="10" spans="1:9">
      <c r="A10" s="93" t="s">
        <v>515</v>
      </c>
      <c r="B10" s="261">
        <v>141840776.19</v>
      </c>
      <c r="C10" s="196">
        <v>266624183.14999998</v>
      </c>
      <c r="D10" s="264">
        <v>0.13669581273308107</v>
      </c>
      <c r="E10" s="261">
        <v>246500</v>
      </c>
      <c r="F10" s="197">
        <v>327030</v>
      </c>
      <c r="G10" s="264">
        <v>2.0609710666832237</v>
      </c>
    </row>
    <row r="11" spans="1:9">
      <c r="A11" s="93" t="s">
        <v>514</v>
      </c>
      <c r="B11" s="261">
        <v>12481057.199999999</v>
      </c>
      <c r="C11" s="196">
        <v>33196548.059999999</v>
      </c>
      <c r="D11" s="264">
        <v>-0.39750125718237506</v>
      </c>
      <c r="E11" s="261" t="s">
        <v>150</v>
      </c>
      <c r="F11" s="197" t="s">
        <v>150</v>
      </c>
      <c r="G11" s="264" t="s">
        <v>150</v>
      </c>
    </row>
    <row r="12" spans="1:9">
      <c r="A12" s="93" t="s">
        <v>516</v>
      </c>
      <c r="B12" s="261" t="s">
        <v>150</v>
      </c>
      <c r="C12" s="197" t="s">
        <v>150</v>
      </c>
      <c r="D12" s="265" t="s">
        <v>150</v>
      </c>
      <c r="E12" s="261" t="s">
        <v>150</v>
      </c>
      <c r="F12" s="197" t="s">
        <v>150</v>
      </c>
      <c r="G12" s="264" t="s">
        <v>150</v>
      </c>
    </row>
    <row r="13" spans="1:9">
      <c r="A13" s="93" t="s">
        <v>917</v>
      </c>
      <c r="B13" s="261" t="s">
        <v>150</v>
      </c>
      <c r="C13" s="197" t="s">
        <v>150</v>
      </c>
      <c r="D13" s="265" t="s">
        <v>150</v>
      </c>
      <c r="E13" s="261" t="s">
        <v>150</v>
      </c>
      <c r="F13" s="197" t="s">
        <v>150</v>
      </c>
      <c r="G13" s="264" t="s">
        <v>150</v>
      </c>
    </row>
    <row r="14" spans="1:9">
      <c r="A14" s="93" t="s">
        <v>517</v>
      </c>
      <c r="B14" s="261" t="s">
        <v>150</v>
      </c>
      <c r="C14" s="197" t="s">
        <v>150</v>
      </c>
      <c r="D14" s="265" t="s">
        <v>150</v>
      </c>
      <c r="E14" s="261" t="s">
        <v>150</v>
      </c>
      <c r="F14" s="197" t="s">
        <v>150</v>
      </c>
      <c r="G14" s="264" t="s">
        <v>150</v>
      </c>
    </row>
    <row r="15" spans="1:9" s="272" customFormat="1">
      <c r="A15" s="93" t="s">
        <v>1391</v>
      </c>
      <c r="B15" s="261">
        <v>6161409.46</v>
      </c>
      <c r="C15" s="197">
        <v>11811332.140000001</v>
      </c>
      <c r="D15" s="265">
        <v>9.0529872525618504E-2</v>
      </c>
      <c r="E15" s="261" t="s">
        <v>150</v>
      </c>
      <c r="F15" s="197" t="s">
        <v>150</v>
      </c>
      <c r="G15" s="264" t="s">
        <v>150</v>
      </c>
    </row>
    <row r="16" spans="1:9">
      <c r="A16" s="948" t="s">
        <v>1387</v>
      </c>
      <c r="B16" s="949">
        <v>39062823.399999999</v>
      </c>
      <c r="C16" s="950">
        <v>54846273.399999999</v>
      </c>
      <c r="D16" s="951">
        <v>1.4749229984572447</v>
      </c>
      <c r="E16" s="949" t="s">
        <v>150</v>
      </c>
      <c r="F16" s="950" t="s">
        <v>150</v>
      </c>
      <c r="G16" s="951" t="s">
        <v>150</v>
      </c>
    </row>
    <row r="17" spans="1:9">
      <c r="A17" s="948" t="s">
        <v>1388</v>
      </c>
      <c r="B17" s="949" t="s">
        <v>150</v>
      </c>
      <c r="C17" s="950" t="s">
        <v>150</v>
      </c>
      <c r="D17" s="951" t="s">
        <v>150</v>
      </c>
      <c r="E17" s="949" t="s">
        <v>150</v>
      </c>
      <c r="F17" s="950" t="s">
        <v>150</v>
      </c>
      <c r="G17" s="951" t="s">
        <v>150</v>
      </c>
    </row>
    <row r="18" spans="1:9" ht="18.75" customHeight="1">
      <c r="A18" s="418" t="s">
        <v>518</v>
      </c>
      <c r="B18" s="419">
        <v>199546066.25</v>
      </c>
      <c r="C18" s="420">
        <v>366478336.74999994</v>
      </c>
      <c r="D18" s="421">
        <v>0.19537142610182134</v>
      </c>
      <c r="E18" s="419">
        <v>246500</v>
      </c>
      <c r="F18" s="813">
        <v>327030</v>
      </c>
      <c r="G18" s="421">
        <v>2.0609710666832237</v>
      </c>
      <c r="I18" s="45"/>
    </row>
    <row r="19" spans="1:9" ht="15" customHeight="1">
      <c r="A19" s="1154" t="s">
        <v>927</v>
      </c>
      <c r="B19" s="422" t="str">
        <f>B7</f>
        <v>Veljača 2021.</v>
      </c>
      <c r="C19" s="1150" t="s">
        <v>929</v>
      </c>
      <c r="D19" s="1151" t="s">
        <v>924</v>
      </c>
      <c r="E19" s="845" t="str">
        <f>E7</f>
        <v>Veljača 2021.</v>
      </c>
      <c r="F19" s="1150" t="s">
        <v>929</v>
      </c>
      <c r="G19" s="1151" t="s">
        <v>924</v>
      </c>
    </row>
    <row r="20" spans="1:9" s="272" customFormat="1">
      <c r="A20" s="1154"/>
      <c r="B20" s="844" t="str">
        <f>B8</f>
        <v>February 2021</v>
      </c>
      <c r="C20" s="1150"/>
      <c r="D20" s="1151"/>
      <c r="E20" s="847" t="str">
        <f>E8</f>
        <v>February 2021</v>
      </c>
      <c r="F20" s="1150"/>
      <c r="G20" s="1151"/>
    </row>
    <row r="21" spans="1:9" ht="25.5">
      <c r="A21" s="253" t="s">
        <v>519</v>
      </c>
      <c r="B21" s="260">
        <v>13848316</v>
      </c>
      <c r="C21" s="255">
        <v>34676143</v>
      </c>
      <c r="D21" s="266">
        <v>-0.33510509761772078</v>
      </c>
      <c r="E21" s="260">
        <v>355</v>
      </c>
      <c r="F21" s="255">
        <v>479</v>
      </c>
      <c r="G21" s="266">
        <v>1.8629032258064515</v>
      </c>
    </row>
    <row r="22" spans="1:9">
      <c r="A22" s="93" t="s">
        <v>515</v>
      </c>
      <c r="B22" s="261">
        <v>3876987</v>
      </c>
      <c r="C22" s="197">
        <v>6727336</v>
      </c>
      <c r="D22" s="264">
        <v>0.36017975342668573</v>
      </c>
      <c r="E22" s="261">
        <v>355</v>
      </c>
      <c r="F22" s="197">
        <v>479</v>
      </c>
      <c r="G22" s="264">
        <v>1.8629032258064515</v>
      </c>
    </row>
    <row r="23" spans="1:9">
      <c r="A23" s="93" t="s">
        <v>514</v>
      </c>
      <c r="B23" s="261">
        <v>9915000</v>
      </c>
      <c r="C23" s="197">
        <v>27841050</v>
      </c>
      <c r="D23" s="264">
        <v>-0.44689432418184705</v>
      </c>
      <c r="E23" s="261" t="s">
        <v>150</v>
      </c>
      <c r="F23" s="197" t="s">
        <v>150</v>
      </c>
      <c r="G23" s="264" t="s">
        <v>150</v>
      </c>
    </row>
    <row r="24" spans="1:9">
      <c r="A24" s="93" t="s">
        <v>516</v>
      </c>
      <c r="B24" s="261" t="s">
        <v>150</v>
      </c>
      <c r="C24" s="197" t="s">
        <v>150</v>
      </c>
      <c r="D24" s="265" t="s">
        <v>150</v>
      </c>
      <c r="E24" s="261" t="s">
        <v>150</v>
      </c>
      <c r="F24" s="197" t="s">
        <v>150</v>
      </c>
      <c r="G24" s="264" t="s">
        <v>150</v>
      </c>
    </row>
    <row r="25" spans="1:9">
      <c r="A25" s="93" t="s">
        <v>917</v>
      </c>
      <c r="B25" s="261" t="s">
        <v>150</v>
      </c>
      <c r="C25" s="197" t="s">
        <v>150</v>
      </c>
      <c r="D25" s="265" t="s">
        <v>150</v>
      </c>
      <c r="E25" s="261" t="s">
        <v>150</v>
      </c>
      <c r="F25" s="197" t="s">
        <v>150</v>
      </c>
      <c r="G25" s="264" t="s">
        <v>150</v>
      </c>
    </row>
    <row r="26" spans="1:9">
      <c r="A26" s="93" t="s">
        <v>517</v>
      </c>
      <c r="B26" s="261" t="s">
        <v>150</v>
      </c>
      <c r="C26" s="197" t="s">
        <v>150</v>
      </c>
      <c r="D26" s="265" t="s">
        <v>150</v>
      </c>
      <c r="E26" s="261" t="s">
        <v>150</v>
      </c>
      <c r="F26" s="197" t="s">
        <v>150</v>
      </c>
      <c r="G26" s="264" t="s">
        <v>150</v>
      </c>
    </row>
    <row r="27" spans="1:9" s="272" customFormat="1">
      <c r="A27" s="93" t="s">
        <v>1391</v>
      </c>
      <c r="B27" s="261">
        <v>56329</v>
      </c>
      <c r="C27" s="197">
        <v>107757</v>
      </c>
      <c r="D27" s="265">
        <v>9.5298281092012216E-2</v>
      </c>
      <c r="E27" s="261" t="s">
        <v>150</v>
      </c>
      <c r="F27" s="197" t="s">
        <v>150</v>
      </c>
      <c r="G27" s="264" t="s">
        <v>150</v>
      </c>
    </row>
    <row r="28" spans="1:9">
      <c r="A28" s="948" t="s">
        <v>1389</v>
      </c>
      <c r="B28" s="949">
        <v>232480</v>
      </c>
      <c r="C28" s="950">
        <v>373912</v>
      </c>
      <c r="D28" s="1040">
        <v>0.64375813111601343</v>
      </c>
      <c r="E28" s="949">
        <v>0</v>
      </c>
      <c r="F28" s="950">
        <v>0</v>
      </c>
      <c r="G28" s="951" t="s">
        <v>150</v>
      </c>
    </row>
    <row r="29" spans="1:9">
      <c r="A29" s="948" t="s">
        <v>1390</v>
      </c>
      <c r="B29" s="949">
        <v>0</v>
      </c>
      <c r="C29" s="950">
        <v>0</v>
      </c>
      <c r="D29" s="951" t="s">
        <v>150</v>
      </c>
      <c r="E29" s="949">
        <v>0</v>
      </c>
      <c r="F29" s="950">
        <v>0</v>
      </c>
      <c r="G29" s="951" t="s">
        <v>150</v>
      </c>
    </row>
    <row r="30" spans="1:9" ht="18.75" customHeight="1">
      <c r="A30" s="418" t="s">
        <v>520</v>
      </c>
      <c r="B30" s="419">
        <v>14080796</v>
      </c>
      <c r="C30" s="423">
        <v>35050055</v>
      </c>
      <c r="D30" s="421">
        <v>-0.32850292897808164</v>
      </c>
      <c r="E30" s="419">
        <v>355</v>
      </c>
      <c r="F30" s="423">
        <v>479</v>
      </c>
      <c r="G30" s="421">
        <v>1.8629032258064515</v>
      </c>
    </row>
    <row r="31" spans="1:9" ht="18.75" customHeight="1">
      <c r="A31" s="426" t="s">
        <v>521</v>
      </c>
      <c r="B31" s="260">
        <v>9271</v>
      </c>
      <c r="C31" s="427">
        <v>16399</v>
      </c>
      <c r="D31" s="428">
        <v>0.30064534231200901</v>
      </c>
      <c r="E31" s="260">
        <v>16</v>
      </c>
      <c r="F31" s="427">
        <v>26</v>
      </c>
      <c r="G31" s="428">
        <v>0.60000000000000009</v>
      </c>
    </row>
    <row r="32" spans="1:9" ht="15" customHeight="1">
      <c r="A32" s="1154" t="s">
        <v>926</v>
      </c>
      <c r="B32" s="422" t="str">
        <f>B7</f>
        <v>Veljača 2021.</v>
      </c>
      <c r="C32" s="1150" t="s">
        <v>929</v>
      </c>
      <c r="D32" s="1151" t="s">
        <v>924</v>
      </c>
      <c r="E32" s="422" t="str">
        <f>E7</f>
        <v>Veljača 2021.</v>
      </c>
      <c r="F32" s="1150" t="s">
        <v>929</v>
      </c>
      <c r="G32" s="1151" t="s">
        <v>924</v>
      </c>
    </row>
    <row r="33" spans="1:7" s="272" customFormat="1">
      <c r="A33" s="1154"/>
      <c r="B33" s="844" t="str">
        <f>B8</f>
        <v>February 2021</v>
      </c>
      <c r="C33" s="1150"/>
      <c r="D33" s="1151"/>
      <c r="E33" s="844" t="str">
        <f>E8</f>
        <v>February 2021</v>
      </c>
      <c r="F33" s="1150"/>
      <c r="G33" s="1151"/>
    </row>
    <row r="34" spans="1:7" ht="17.25" customHeight="1">
      <c r="A34" s="254" t="s">
        <v>522</v>
      </c>
      <c r="B34" s="261">
        <v>487338033.42000002</v>
      </c>
      <c r="C34" s="197">
        <v>696285235.57000005</v>
      </c>
      <c r="D34" s="264">
        <v>1.3323501267566504</v>
      </c>
      <c r="E34" s="261" t="s">
        <v>150</v>
      </c>
      <c r="F34" s="197" t="s">
        <v>150</v>
      </c>
      <c r="G34" s="264" t="s">
        <v>150</v>
      </c>
    </row>
    <row r="35" spans="1:7" ht="17.25" customHeight="1">
      <c r="A35" s="254" t="s">
        <v>523</v>
      </c>
      <c r="B35" s="261">
        <v>419896918</v>
      </c>
      <c r="C35" s="270">
        <v>535104090</v>
      </c>
      <c r="D35" s="264">
        <v>2.644711615696981</v>
      </c>
      <c r="E35" s="261" t="s">
        <v>150</v>
      </c>
      <c r="F35" s="197" t="s">
        <v>150</v>
      </c>
      <c r="G35" s="264" t="s">
        <v>150</v>
      </c>
    </row>
    <row r="36" spans="1:7">
      <c r="A36" s="1154" t="s">
        <v>922</v>
      </c>
      <c r="B36" s="846" t="str">
        <f>B7</f>
        <v>Veljača 2021.</v>
      </c>
      <c r="C36" s="1152" t="s">
        <v>923</v>
      </c>
      <c r="D36" s="1151" t="s">
        <v>924</v>
      </c>
      <c r="E36" s="424"/>
      <c r="F36" s="1152"/>
      <c r="G36" s="1151"/>
    </row>
    <row r="37" spans="1:7" s="272" customFormat="1" ht="21" customHeight="1">
      <c r="A37" s="1154"/>
      <c r="B37" s="844" t="str">
        <f>B8</f>
        <v>February 2021</v>
      </c>
      <c r="C37" s="1152"/>
      <c r="D37" s="1151"/>
      <c r="E37" s="424"/>
      <c r="F37" s="1152"/>
      <c r="G37" s="1151"/>
    </row>
    <row r="38" spans="1:7">
      <c r="A38" s="198" t="s">
        <v>63</v>
      </c>
      <c r="B38" s="262">
        <v>1830.19</v>
      </c>
      <c r="C38" s="94">
        <v>5.2262704896825829E-2</v>
      </c>
      <c r="D38" s="264">
        <v>2.4604756359727809E-2</v>
      </c>
      <c r="E38" s="262"/>
      <c r="F38" s="94"/>
      <c r="G38" s="264"/>
    </row>
    <row r="39" spans="1:7">
      <c r="A39" s="95" t="s">
        <v>120</v>
      </c>
      <c r="B39" s="262">
        <v>1241.3399999999999</v>
      </c>
      <c r="C39" s="94">
        <v>5.208112620668004E-2</v>
      </c>
      <c r="D39" s="264">
        <v>2.4529142800548076E-2</v>
      </c>
      <c r="E39" s="262"/>
      <c r="F39" s="94"/>
      <c r="G39" s="264"/>
    </row>
    <row r="40" spans="1:7">
      <c r="A40" s="95" t="s">
        <v>64</v>
      </c>
      <c r="B40" s="262">
        <v>1132.54</v>
      </c>
      <c r="C40" s="94">
        <v>4.1119313115341782E-2</v>
      </c>
      <c r="D40" s="264">
        <v>1.4929920780011985E-2</v>
      </c>
      <c r="E40" s="262"/>
      <c r="F40" s="94"/>
      <c r="G40" s="264"/>
    </row>
    <row r="41" spans="1:7" s="272" customFormat="1">
      <c r="A41" s="95" t="s">
        <v>1119</v>
      </c>
      <c r="B41" s="262">
        <v>1131.95</v>
      </c>
      <c r="C41" s="94">
        <v>4.1036299927345032E-2</v>
      </c>
      <c r="D41" s="264">
        <v>1.490141931087674E-2</v>
      </c>
      <c r="E41" s="262"/>
      <c r="F41" s="94"/>
      <c r="G41" s="264"/>
    </row>
    <row r="42" spans="1:7">
      <c r="A42" s="95" t="s">
        <v>873</v>
      </c>
      <c r="B42" s="262">
        <v>1071.73</v>
      </c>
      <c r="C42" s="94">
        <v>2.2535802539809913E-2</v>
      </c>
      <c r="D42" s="264">
        <v>1.3782208937152207E-2</v>
      </c>
      <c r="E42" s="262"/>
      <c r="F42" s="94"/>
      <c r="G42" s="264"/>
    </row>
    <row r="43" spans="1:7" s="272" customFormat="1">
      <c r="A43" s="95" t="s">
        <v>100</v>
      </c>
      <c r="B43" s="262">
        <v>1211.1199999999999</v>
      </c>
      <c r="C43" s="94">
        <v>9.6730960789640497E-2</v>
      </c>
      <c r="D43" s="264">
        <v>4.417698382591273E-2</v>
      </c>
      <c r="E43" s="262"/>
      <c r="F43" s="94"/>
      <c r="G43" s="264"/>
    </row>
    <row r="44" spans="1:7">
      <c r="A44" s="95" t="s">
        <v>101</v>
      </c>
      <c r="B44" s="262">
        <v>1052.67</v>
      </c>
      <c r="C44" s="94">
        <v>0.10754905571045303</v>
      </c>
      <c r="D44" s="264">
        <v>1.3254403696217221E-2</v>
      </c>
      <c r="E44" s="262"/>
      <c r="F44" s="94"/>
      <c r="G44" s="264"/>
    </row>
    <row r="45" spans="1:7">
      <c r="A45" s="95" t="s">
        <v>102</v>
      </c>
      <c r="B45" s="262">
        <v>866.98</v>
      </c>
      <c r="C45" s="94">
        <v>0.2404212092597362</v>
      </c>
      <c r="D45" s="264">
        <v>0.17873069393082441</v>
      </c>
      <c r="E45" s="262"/>
      <c r="F45" s="94"/>
      <c r="G45" s="264"/>
    </row>
    <row r="46" spans="1:7">
      <c r="A46" s="95" t="s">
        <v>103</v>
      </c>
      <c r="B46" s="262">
        <v>644.32000000000005</v>
      </c>
      <c r="C46" s="94">
        <v>3.3624229979466236E-2</v>
      </c>
      <c r="D46" s="264">
        <v>2.5464731347084379E-2</v>
      </c>
      <c r="E46" s="262"/>
      <c r="F46" s="94"/>
      <c r="G46" s="264"/>
    </row>
    <row r="47" spans="1:7">
      <c r="A47" s="95" t="s">
        <v>104</v>
      </c>
      <c r="B47" s="262" t="s">
        <v>150</v>
      </c>
      <c r="C47" s="94" t="s">
        <v>150</v>
      </c>
      <c r="D47" s="264" t="s">
        <v>150</v>
      </c>
      <c r="E47" s="262"/>
      <c r="F47" s="94"/>
      <c r="G47" s="264"/>
    </row>
    <row r="48" spans="1:7">
      <c r="A48" s="95" t="s">
        <v>105</v>
      </c>
      <c r="B48" s="262">
        <v>3686.31</v>
      </c>
      <c r="C48" s="94">
        <v>5.9902759368252179E-2</v>
      </c>
      <c r="D48" s="264">
        <v>6.5512217963614949E-2</v>
      </c>
      <c r="E48" s="262"/>
      <c r="F48" s="94"/>
      <c r="G48" s="264"/>
    </row>
    <row r="49" spans="1:7">
      <c r="A49" s="198" t="s">
        <v>65</v>
      </c>
      <c r="B49" s="262">
        <v>112.27800000000001</v>
      </c>
      <c r="C49" s="94">
        <v>-7.2712903291838327E-4</v>
      </c>
      <c r="D49" s="264">
        <v>-1.3546170382894296E-3</v>
      </c>
      <c r="E49" s="262"/>
      <c r="F49" s="94"/>
      <c r="G49" s="264"/>
    </row>
    <row r="50" spans="1:7">
      <c r="A50" s="198" t="s">
        <v>88</v>
      </c>
      <c r="B50" s="262">
        <v>187.4794</v>
      </c>
      <c r="C50" s="94">
        <v>3.1709034559959104E-3</v>
      </c>
      <c r="D50" s="264">
        <v>5.6838528944158639E-4</v>
      </c>
      <c r="E50" s="262"/>
      <c r="F50" s="94"/>
      <c r="G50" s="264"/>
    </row>
    <row r="51" spans="1:7" ht="15" customHeight="1">
      <c r="A51" s="1154" t="s">
        <v>925</v>
      </c>
      <c r="B51" s="422" t="str">
        <f>B7</f>
        <v>Veljača 2021.</v>
      </c>
      <c r="C51" s="1153"/>
      <c r="D51" s="1151" t="s">
        <v>924</v>
      </c>
      <c r="E51" s="422" t="str">
        <f>E7</f>
        <v>Veljača 2021.</v>
      </c>
      <c r="F51" s="1153"/>
      <c r="G51" s="1151" t="s">
        <v>924</v>
      </c>
    </row>
    <row r="52" spans="1:7" s="272" customFormat="1">
      <c r="A52" s="1154"/>
      <c r="B52" s="844" t="str">
        <f>B8</f>
        <v>February 2021</v>
      </c>
      <c r="C52" s="1153"/>
      <c r="D52" s="1151"/>
      <c r="E52" s="844" t="str">
        <f>E8</f>
        <v>February 2021</v>
      </c>
      <c r="F52" s="1153"/>
      <c r="G52" s="1151"/>
    </row>
    <row r="53" spans="1:7">
      <c r="A53" s="93" t="s">
        <v>515</v>
      </c>
      <c r="B53" s="261">
        <v>142192.70307049999</v>
      </c>
      <c r="C53" s="197"/>
      <c r="D53" s="264">
        <v>2.7055757584559137E-2</v>
      </c>
      <c r="E53" s="261">
        <v>1085.5155999999999</v>
      </c>
      <c r="F53" s="197"/>
      <c r="G53" s="264">
        <v>1.0007835265986031E-3</v>
      </c>
    </row>
    <row r="54" spans="1:7">
      <c r="A54" s="93" t="s">
        <v>514</v>
      </c>
      <c r="B54" s="261">
        <v>133934.88020563</v>
      </c>
      <c r="C54" s="197"/>
      <c r="D54" s="264">
        <v>4.3423513411244841E-5</v>
      </c>
      <c r="E54" s="261" t="s">
        <v>150</v>
      </c>
      <c r="F54" s="197"/>
      <c r="G54" s="264" t="s">
        <v>150</v>
      </c>
    </row>
    <row r="55" spans="1:7">
      <c r="A55" s="93" t="s">
        <v>516</v>
      </c>
      <c r="B55" s="261" t="s">
        <v>150</v>
      </c>
      <c r="C55" s="197"/>
      <c r="D55" s="265" t="s">
        <v>150</v>
      </c>
      <c r="E55" s="261" t="s">
        <v>150</v>
      </c>
      <c r="F55" s="197"/>
      <c r="G55" s="264" t="s">
        <v>150</v>
      </c>
    </row>
    <row r="56" spans="1:7">
      <c r="A56" s="93" t="s">
        <v>524</v>
      </c>
      <c r="B56" s="261" t="s">
        <v>150</v>
      </c>
      <c r="C56" s="197"/>
      <c r="D56" s="265" t="s">
        <v>150</v>
      </c>
      <c r="E56" s="261" t="s">
        <v>150</v>
      </c>
      <c r="F56" s="197"/>
      <c r="G56" s="264" t="s">
        <v>150</v>
      </c>
    </row>
    <row r="57" spans="1:7" s="272" customFormat="1">
      <c r="A57" s="93" t="s">
        <v>1391</v>
      </c>
      <c r="B57" s="261">
        <v>34.555695399999998</v>
      </c>
      <c r="C57" s="197"/>
      <c r="D57" s="264">
        <v>0.17423329800498721</v>
      </c>
      <c r="E57" s="261" t="s">
        <v>150</v>
      </c>
      <c r="F57" s="197"/>
      <c r="G57" s="264" t="s">
        <v>150</v>
      </c>
    </row>
    <row r="58" spans="1:7" ht="18.75" customHeight="1">
      <c r="A58" s="418" t="s">
        <v>525</v>
      </c>
      <c r="B58" s="419">
        <v>276162.13897153002</v>
      </c>
      <c r="C58" s="423"/>
      <c r="D58" s="421">
        <v>1.3790949621845572E-2</v>
      </c>
      <c r="E58" s="419">
        <v>1085.5155999999999</v>
      </c>
      <c r="F58" s="423"/>
      <c r="G58" s="421">
        <v>1.0007835265986031E-3</v>
      </c>
    </row>
    <row r="59" spans="1:7" s="204" customFormat="1">
      <c r="A59" s="20" t="s">
        <v>526</v>
      </c>
      <c r="B59" s="267"/>
      <c r="C59" s="248"/>
      <c r="D59" s="248"/>
    </row>
    <row r="60" spans="1:7" s="204" customFormat="1">
      <c r="A60" s="300"/>
      <c r="B60" s="268"/>
      <c r="C60" s="250"/>
      <c r="D60" s="251"/>
    </row>
    <row r="61" spans="1:7" s="204" customFormat="1">
      <c r="B61" s="249"/>
      <c r="C61" s="250"/>
      <c r="D61" s="251"/>
    </row>
    <row r="62" spans="1:7" s="204" customFormat="1">
      <c r="A62" s="638" t="s">
        <v>87</v>
      </c>
      <c r="B62" s="249"/>
      <c r="C62" s="250"/>
      <c r="D62" s="251"/>
    </row>
    <row r="63" spans="1:7" ht="12.75" customHeight="1">
      <c r="B63" s="36"/>
      <c r="C63" s="36"/>
      <c r="D63" s="36"/>
    </row>
    <row r="64" spans="1:7" ht="12.75" customHeight="1">
      <c r="B64" s="52"/>
      <c r="C64" s="52"/>
      <c r="G64" s="14" t="s">
        <v>1423</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68"/>
    </row>
    <row r="118" spans="1:1">
      <c r="A118" s="669"/>
    </row>
    <row r="120" spans="1:1">
      <c r="A120" s="669"/>
    </row>
    <row r="122" spans="1:1">
      <c r="A122" s="669"/>
    </row>
    <row r="124" spans="1:1">
      <c r="A124" s="669"/>
    </row>
    <row r="126" spans="1:1">
      <c r="A126" s="669"/>
    </row>
    <row r="128" spans="1:1">
      <c r="A128" s="669"/>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719</v>
      </c>
      <c r="E1" s="140" t="str">
        <f>Naslovnica!A20</f>
        <v>Veljača 2021.</v>
      </c>
      <c r="G1" s="142" t="s">
        <v>970</v>
      </c>
      <c r="H1" s="272"/>
      <c r="I1" s="272"/>
      <c r="J1" s="272"/>
      <c r="K1" s="140" t="str">
        <f>E1</f>
        <v>Veljača 2021.</v>
      </c>
    </row>
    <row r="2" spans="1:18" ht="12.75" customHeight="1">
      <c r="A2" s="554" t="s">
        <v>720</v>
      </c>
      <c r="E2" s="564" t="str">
        <f>Naslovnica!A24</f>
        <v>February 2021</v>
      </c>
      <c r="G2" s="554" t="s">
        <v>971</v>
      </c>
      <c r="H2" s="272"/>
      <c r="I2" s="272"/>
      <c r="J2" s="272"/>
      <c r="K2" s="552" t="str">
        <f>E2</f>
        <v>February 2021</v>
      </c>
    </row>
    <row r="3" spans="1:18" ht="12.75" customHeight="1">
      <c r="A3" s="39" t="s">
        <v>491</v>
      </c>
      <c r="G3" s="39" t="s">
        <v>500</v>
      </c>
      <c r="H3" s="272"/>
      <c r="I3" s="272"/>
      <c r="J3" s="272"/>
      <c r="K3" s="272"/>
    </row>
    <row r="4" spans="1:18" ht="45" customHeight="1">
      <c r="A4" s="429" t="s">
        <v>492</v>
      </c>
      <c r="B4" s="429" t="s">
        <v>493</v>
      </c>
      <c r="C4" s="429" t="s">
        <v>494</v>
      </c>
      <c r="D4" s="429" t="s">
        <v>495</v>
      </c>
      <c r="E4" s="429" t="s">
        <v>496</v>
      </c>
      <c r="G4" s="429" t="s">
        <v>492</v>
      </c>
      <c r="H4" s="429" t="s">
        <v>493</v>
      </c>
      <c r="I4" s="429" t="s">
        <v>494</v>
      </c>
      <c r="J4" s="429" t="s">
        <v>495</v>
      </c>
      <c r="K4" s="429" t="s">
        <v>501</v>
      </c>
    </row>
    <row r="5" spans="1:18" ht="12.75" customHeight="1">
      <c r="A5" s="96" t="s">
        <v>1536</v>
      </c>
      <c r="B5" s="97">
        <v>15838965.9</v>
      </c>
      <c r="C5" s="98">
        <v>0.11166722521867216</v>
      </c>
      <c r="D5" s="99">
        <v>30.8</v>
      </c>
      <c r="E5" s="257">
        <v>3.36</v>
      </c>
      <c r="F5" s="53"/>
      <c r="G5" s="96" t="s">
        <v>1557</v>
      </c>
      <c r="H5" s="97">
        <v>246500</v>
      </c>
      <c r="I5" s="98">
        <v>1</v>
      </c>
      <c r="J5" s="99">
        <v>700</v>
      </c>
      <c r="K5" s="257">
        <v>2.94</v>
      </c>
      <c r="P5" s="77"/>
      <c r="R5" s="843"/>
    </row>
    <row r="6" spans="1:18" ht="12.75" customHeight="1">
      <c r="A6" s="96" t="s">
        <v>1537</v>
      </c>
      <c r="B6" s="97">
        <v>13114414</v>
      </c>
      <c r="C6" s="98">
        <v>9.2458701596731585E-2</v>
      </c>
      <c r="D6" s="99">
        <v>502</v>
      </c>
      <c r="E6" s="257">
        <v>2.4500000000000002</v>
      </c>
      <c r="F6" s="53"/>
      <c r="G6" s="96" t="s">
        <v>1558</v>
      </c>
      <c r="H6" s="97"/>
      <c r="I6" s="98"/>
      <c r="J6" s="99">
        <v>280</v>
      </c>
      <c r="K6" s="257"/>
      <c r="P6" s="77"/>
      <c r="R6" s="843"/>
    </row>
    <row r="7" spans="1:18" ht="12.75" customHeight="1">
      <c r="A7" s="96" t="s">
        <v>1538</v>
      </c>
      <c r="B7" s="97">
        <v>10561410</v>
      </c>
      <c r="C7" s="98">
        <v>7.445961791588529E-2</v>
      </c>
      <c r="D7" s="99">
        <v>1370</v>
      </c>
      <c r="E7" s="257">
        <v>2.2399999999999998</v>
      </c>
      <c r="F7" s="53"/>
      <c r="G7" s="96" t="s">
        <v>1558</v>
      </c>
      <c r="H7" s="97"/>
      <c r="I7" s="98"/>
      <c r="J7" s="99">
        <v>280</v>
      </c>
      <c r="K7" s="257"/>
      <c r="P7" s="77"/>
      <c r="R7" s="843"/>
    </row>
    <row r="8" spans="1:18" ht="12.75" customHeight="1">
      <c r="A8" s="96" t="s">
        <v>1539</v>
      </c>
      <c r="B8" s="97">
        <v>10424058</v>
      </c>
      <c r="C8" s="98">
        <v>7.3491264500954653E-2</v>
      </c>
      <c r="D8" s="99">
        <v>179.5</v>
      </c>
      <c r="E8" s="257">
        <v>-2.4500000000000002</v>
      </c>
      <c r="G8" s="96" t="s">
        <v>1558</v>
      </c>
      <c r="H8" s="97"/>
      <c r="I8" s="98"/>
      <c r="J8" s="99">
        <v>280</v>
      </c>
      <c r="K8" s="257"/>
      <c r="P8" s="77"/>
      <c r="R8" s="843"/>
    </row>
    <row r="9" spans="1:18" ht="12.75" customHeight="1">
      <c r="A9" s="96" t="s">
        <v>1540</v>
      </c>
      <c r="B9" s="97">
        <v>8996591.5500000007</v>
      </c>
      <c r="C9" s="98">
        <v>6.3427399311103569E-2</v>
      </c>
      <c r="D9" s="99">
        <v>13.5</v>
      </c>
      <c r="E9" s="257">
        <v>49.17</v>
      </c>
      <c r="G9" s="96"/>
      <c r="H9" s="97"/>
      <c r="I9" s="98"/>
      <c r="J9" s="99"/>
      <c r="K9" s="257"/>
      <c r="P9" s="77"/>
      <c r="R9" s="843"/>
    </row>
    <row r="10" spans="1:18" ht="12.75" customHeight="1">
      <c r="A10" s="96" t="s">
        <v>1541</v>
      </c>
      <c r="B10" s="97">
        <v>8333112.5</v>
      </c>
      <c r="C10" s="98">
        <v>5.8749766631547087E-2</v>
      </c>
      <c r="D10" s="99">
        <v>180.5</v>
      </c>
      <c r="E10" s="258">
        <v>4.9399999999999995</v>
      </c>
      <c r="G10" s="96"/>
      <c r="H10" s="97"/>
      <c r="I10" s="98"/>
      <c r="J10" s="99"/>
      <c r="K10" s="258"/>
    </row>
    <row r="11" spans="1:18" ht="12.75" customHeight="1">
      <c r="A11" s="96" t="s">
        <v>1542</v>
      </c>
      <c r="B11" s="97">
        <v>6391862</v>
      </c>
      <c r="C11" s="98">
        <v>4.5063642287447074E-2</v>
      </c>
      <c r="D11" s="99">
        <v>336</v>
      </c>
      <c r="E11" s="257">
        <v>6.3299999999999992</v>
      </c>
      <c r="G11" s="96"/>
      <c r="H11" s="97"/>
      <c r="I11" s="98"/>
      <c r="J11" s="99"/>
      <c r="K11" s="257"/>
    </row>
    <row r="12" spans="1:18" ht="12.75" customHeight="1">
      <c r="A12" s="96" t="s">
        <v>1543</v>
      </c>
      <c r="B12" s="97">
        <v>6236345</v>
      </c>
      <c r="C12" s="98">
        <v>4.3967222737460405E-2</v>
      </c>
      <c r="D12" s="99">
        <v>655</v>
      </c>
      <c r="E12" s="257">
        <v>3.9699999999999998</v>
      </c>
      <c r="G12" s="96"/>
      <c r="H12" s="97"/>
      <c r="I12" s="98"/>
      <c r="J12" s="99"/>
      <c r="K12" s="257"/>
    </row>
    <row r="13" spans="1:18" ht="12.75" customHeight="1">
      <c r="A13" s="96" t="s">
        <v>1544</v>
      </c>
      <c r="B13" s="97">
        <v>6163383.7800000003</v>
      </c>
      <c r="C13" s="98">
        <v>4.345283454839504E-2</v>
      </c>
      <c r="D13" s="99">
        <v>7</v>
      </c>
      <c r="E13" s="257">
        <v>4.4799999999999995</v>
      </c>
      <c r="G13" s="96"/>
      <c r="H13" s="97"/>
      <c r="I13" s="98"/>
      <c r="J13" s="99"/>
      <c r="K13" s="257"/>
    </row>
    <row r="14" spans="1:18" ht="12.75" customHeight="1">
      <c r="A14" s="96" t="s">
        <v>1545</v>
      </c>
      <c r="B14" s="97">
        <v>5643703.8399999999</v>
      </c>
      <c r="C14" s="98">
        <v>3.9789008433231417E-2</v>
      </c>
      <c r="D14" s="99">
        <v>6.5</v>
      </c>
      <c r="E14" s="257">
        <v>8.33</v>
      </c>
      <c r="G14" s="96"/>
      <c r="H14" s="97"/>
      <c r="I14" s="98"/>
      <c r="J14" s="99"/>
      <c r="K14" s="257"/>
    </row>
    <row r="15" spans="1:18" ht="12.75" customHeight="1">
      <c r="A15" s="96" t="s">
        <v>497</v>
      </c>
      <c r="B15" s="97">
        <v>50136929.61999999</v>
      </c>
      <c r="C15" s="98">
        <v>0.35347331681857169</v>
      </c>
      <c r="D15" s="100"/>
      <c r="E15" s="259"/>
      <c r="G15" s="96" t="s">
        <v>502</v>
      </c>
      <c r="H15" s="97"/>
      <c r="I15" s="98"/>
      <c r="J15" s="100"/>
      <c r="K15" s="259"/>
    </row>
    <row r="16" spans="1:18" ht="15.75" customHeight="1">
      <c r="A16" s="431" t="s">
        <v>498</v>
      </c>
      <c r="B16" s="432">
        <f>SUM(B5:B15)</f>
        <v>141840776.19</v>
      </c>
      <c r="C16" s="433"/>
      <c r="D16" s="434"/>
      <c r="E16" s="434"/>
      <c r="G16" s="431" t="s">
        <v>498</v>
      </c>
      <c r="H16" s="432">
        <f>SUM(H5:H15)</f>
        <v>246500</v>
      </c>
      <c r="I16" s="433"/>
      <c r="J16" s="434"/>
      <c r="K16" s="434"/>
    </row>
    <row r="17" spans="1:11" ht="12.75" customHeight="1">
      <c r="A17" s="38" t="s">
        <v>499</v>
      </c>
      <c r="G17" s="38" t="s">
        <v>499</v>
      </c>
      <c r="H17" s="272"/>
      <c r="I17" s="272"/>
      <c r="J17" s="272"/>
      <c r="K17" s="272"/>
    </row>
    <row r="18" spans="1:11" ht="12.75" customHeight="1"/>
    <row r="19" spans="1:11" ht="12.75" customHeight="1">
      <c r="A19" s="142" t="s">
        <v>972</v>
      </c>
    </row>
    <row r="20" spans="1:11" ht="12.75" customHeight="1">
      <c r="A20" s="554" t="s">
        <v>973</v>
      </c>
    </row>
    <row r="21" spans="1:11" ht="12.75" customHeight="1">
      <c r="A21" s="39" t="s">
        <v>503</v>
      </c>
    </row>
    <row r="22" spans="1:11" ht="43.5">
      <c r="A22" s="429" t="s">
        <v>504</v>
      </c>
      <c r="B22" s="429" t="s">
        <v>493</v>
      </c>
      <c r="C22" s="429" t="s">
        <v>494</v>
      </c>
      <c r="D22" s="429" t="s">
        <v>505</v>
      </c>
    </row>
    <row r="23" spans="1:11" ht="15" customHeight="1">
      <c r="A23" s="102" t="s">
        <v>1546</v>
      </c>
      <c r="B23" s="97">
        <v>11143750</v>
      </c>
      <c r="C23" s="103">
        <v>0.89285305094187062</v>
      </c>
      <c r="D23" s="137">
        <v>117.35</v>
      </c>
      <c r="E23" s="53"/>
      <c r="F23" s="53"/>
      <c r="H23" s="45"/>
    </row>
    <row r="24" spans="1:11" ht="12.75" customHeight="1">
      <c r="A24" s="102" t="s">
        <v>1547</v>
      </c>
      <c r="B24" s="97">
        <v>1031512.29</v>
      </c>
      <c r="C24" s="103">
        <v>8.2646227276324008E-2</v>
      </c>
      <c r="D24" s="137">
        <v>118.5</v>
      </c>
      <c r="E24" s="53"/>
      <c r="F24" s="53"/>
    </row>
    <row r="25" spans="1:11" ht="12.75" customHeight="1">
      <c r="A25" s="102" t="s">
        <v>1548</v>
      </c>
      <c r="B25" s="97">
        <v>305794.90999999997</v>
      </c>
      <c r="C25" s="103">
        <v>2.4500721781805471E-2</v>
      </c>
      <c r="D25" s="137">
        <v>100.2</v>
      </c>
      <c r="E25" s="53"/>
      <c r="F25" s="53"/>
    </row>
    <row r="26" spans="1:11" ht="12.75" customHeight="1">
      <c r="A26" s="102"/>
      <c r="B26" s="97"/>
      <c r="C26" s="103"/>
      <c r="D26" s="137"/>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502</v>
      </c>
      <c r="B33" s="276">
        <v>0</v>
      </c>
      <c r="C33" s="103"/>
      <c r="D33" s="104"/>
    </row>
    <row r="34" spans="1:10" ht="15" customHeight="1">
      <c r="A34" s="439" t="s">
        <v>498</v>
      </c>
      <c r="B34" s="440">
        <f>SUM(B23:B33)</f>
        <v>12481057.199999999</v>
      </c>
      <c r="C34" s="441"/>
      <c r="D34" s="442"/>
    </row>
    <row r="35" spans="1:10" ht="15" customHeight="1">
      <c r="A35" s="101" t="s">
        <v>506</v>
      </c>
      <c r="B35" s="97"/>
      <c r="C35" s="103"/>
      <c r="D35" s="104"/>
    </row>
    <row r="36" spans="1:10" ht="12.75" customHeight="1">
      <c r="A36" s="192" t="s">
        <v>150</v>
      </c>
      <c r="B36" s="276">
        <v>0</v>
      </c>
      <c r="C36" s="103"/>
      <c r="D36" s="104"/>
    </row>
    <row r="37" spans="1:10" ht="12.75" customHeight="1">
      <c r="A37" s="96" t="s">
        <v>502</v>
      </c>
      <c r="B37" s="277">
        <v>0</v>
      </c>
      <c r="C37" s="103"/>
      <c r="D37" s="104"/>
    </row>
    <row r="38" spans="1:10" ht="15" customHeight="1">
      <c r="A38" s="105" t="s">
        <v>498</v>
      </c>
      <c r="B38" s="97"/>
      <c r="C38" s="103"/>
      <c r="D38" s="104"/>
    </row>
    <row r="39" spans="1:10" ht="26.25" customHeight="1">
      <c r="A39" s="435" t="s">
        <v>507</v>
      </c>
      <c r="B39" s="436">
        <f>B34+B38</f>
        <v>12481057.199999999</v>
      </c>
      <c r="C39" s="437"/>
      <c r="D39" s="438"/>
    </row>
    <row r="40" spans="1:10" ht="12.75" customHeight="1"/>
    <row r="41" spans="1:10" ht="12.75" customHeight="1">
      <c r="A41" s="142" t="s">
        <v>974</v>
      </c>
      <c r="G41" s="147"/>
      <c r="H41" s="204"/>
      <c r="I41" s="204"/>
      <c r="J41" s="204"/>
    </row>
    <row r="42" spans="1:10" ht="12.75" customHeight="1">
      <c r="A42" s="554" t="s">
        <v>975</v>
      </c>
      <c r="B42" s="45"/>
      <c r="G42" s="166"/>
      <c r="H42" s="204"/>
      <c r="I42" s="204"/>
      <c r="J42" s="204"/>
    </row>
    <row r="43" spans="1:10" ht="12.75" customHeight="1">
      <c r="A43" s="39" t="s">
        <v>503</v>
      </c>
      <c r="G43" s="217"/>
      <c r="H43" s="204"/>
      <c r="I43" s="204"/>
      <c r="J43" s="204"/>
    </row>
    <row r="44" spans="1:10" ht="43.5">
      <c r="A44" s="429" t="s">
        <v>1026</v>
      </c>
      <c r="B44" s="429" t="s">
        <v>493</v>
      </c>
      <c r="C44" s="429" t="s">
        <v>494</v>
      </c>
      <c r="D44" s="207"/>
      <c r="G44" s="207"/>
      <c r="H44" s="218"/>
      <c r="I44" s="207"/>
      <c r="J44" s="207"/>
    </row>
    <row r="45" spans="1:10" ht="12.75" customHeight="1">
      <c r="A45" s="102" t="s">
        <v>1549</v>
      </c>
      <c r="B45" s="97">
        <v>141199150</v>
      </c>
      <c r="C45" s="103">
        <v>0.289735543538649</v>
      </c>
      <c r="D45" s="209"/>
      <c r="E45" s="53"/>
      <c r="F45" s="53"/>
      <c r="G45" s="206"/>
      <c r="H45" s="203"/>
      <c r="I45" s="208"/>
      <c r="J45" s="209"/>
    </row>
    <row r="46" spans="1:10" ht="12.75" customHeight="1">
      <c r="A46" s="102" t="s">
        <v>1550</v>
      </c>
      <c r="B46" s="97">
        <v>92279900</v>
      </c>
      <c r="C46" s="103">
        <v>0.18935501371072119</v>
      </c>
      <c r="D46" s="209"/>
      <c r="E46" s="53"/>
      <c r="F46" s="53"/>
      <c r="G46" s="214"/>
      <c r="H46" s="215"/>
      <c r="I46" s="208"/>
      <c r="J46" s="209"/>
    </row>
    <row r="47" spans="1:10" ht="12.75" customHeight="1">
      <c r="A47" s="102" t="s">
        <v>1551</v>
      </c>
      <c r="B47" s="97">
        <v>65295200</v>
      </c>
      <c r="C47" s="103">
        <v>0.13398338631971082</v>
      </c>
      <c r="D47" s="209"/>
      <c r="E47" s="53"/>
      <c r="G47" s="214"/>
      <c r="H47" s="215"/>
      <c r="I47" s="208"/>
      <c r="J47" s="209"/>
    </row>
    <row r="48" spans="1:10" ht="12.75" customHeight="1">
      <c r="A48" s="102" t="s">
        <v>1552</v>
      </c>
      <c r="B48" s="97">
        <v>53691675</v>
      </c>
      <c r="C48" s="103">
        <v>0.11017337313734178</v>
      </c>
      <c r="D48" s="209"/>
      <c r="G48" s="214"/>
      <c r="H48" s="215"/>
      <c r="I48" s="208"/>
      <c r="J48" s="209"/>
    </row>
    <row r="49" spans="1:10" ht="12.75" customHeight="1">
      <c r="A49" s="102" t="s">
        <v>1553</v>
      </c>
      <c r="B49" s="97">
        <v>34005380.700000003</v>
      </c>
      <c r="C49" s="103">
        <v>6.9777809996400014E-2</v>
      </c>
      <c r="D49" s="209"/>
      <c r="G49" s="214"/>
      <c r="H49" s="215"/>
      <c r="I49" s="208"/>
      <c r="J49" s="209"/>
    </row>
    <row r="50" spans="1:10" ht="12.75" customHeight="1">
      <c r="A50" s="102" t="s">
        <v>1546</v>
      </c>
      <c r="B50" s="97">
        <v>31000327</v>
      </c>
      <c r="C50" s="103">
        <v>6.3611548605079116E-2</v>
      </c>
      <c r="D50" s="210"/>
      <c r="G50" s="214"/>
      <c r="H50" s="215"/>
      <c r="I50" s="208"/>
      <c r="J50" s="210"/>
    </row>
    <row r="51" spans="1:10" ht="12.75" customHeight="1">
      <c r="A51" s="102" t="s">
        <v>1554</v>
      </c>
      <c r="B51" s="97">
        <v>19318588</v>
      </c>
      <c r="C51" s="103">
        <v>3.9641043126528892E-2</v>
      </c>
      <c r="D51" s="209"/>
      <c r="G51" s="214"/>
      <c r="H51" s="215"/>
      <c r="I51" s="208"/>
      <c r="J51" s="209"/>
    </row>
    <row r="52" spans="1:10" ht="12.75" customHeight="1">
      <c r="A52" s="102" t="s">
        <v>1555</v>
      </c>
      <c r="B52" s="97">
        <v>15052000</v>
      </c>
      <c r="C52" s="103">
        <v>3.0886159026762873E-2</v>
      </c>
      <c r="D52" s="209"/>
      <c r="G52" s="214"/>
      <c r="H52" s="215"/>
      <c r="I52" s="208"/>
      <c r="J52" s="209"/>
    </row>
    <row r="53" spans="1:10" ht="12.75" customHeight="1">
      <c r="A53" s="102" t="s">
        <v>1548</v>
      </c>
      <c r="B53" s="97">
        <v>11922529.369999999</v>
      </c>
      <c r="C53" s="103">
        <v>2.4464598599725679E-2</v>
      </c>
      <c r="D53" s="209"/>
      <c r="G53" s="214"/>
      <c r="H53" s="215"/>
      <c r="I53" s="208"/>
      <c r="J53" s="209"/>
    </row>
    <row r="54" spans="1:10" ht="12.75" customHeight="1">
      <c r="A54" s="106" t="s">
        <v>1556</v>
      </c>
      <c r="B54" s="97">
        <v>4831803.9400000004</v>
      </c>
      <c r="C54" s="103">
        <v>9.9146867444179793E-3</v>
      </c>
      <c r="D54" s="209"/>
      <c r="G54" s="214"/>
      <c r="H54" s="215"/>
      <c r="I54" s="208"/>
      <c r="J54" s="209"/>
    </row>
    <row r="55" spans="1:10" ht="24">
      <c r="A55" s="107" t="s">
        <v>508</v>
      </c>
      <c r="B55" s="97">
        <v>18741479.410000026</v>
      </c>
      <c r="C55" s="103">
        <v>3.8456837194662689E-2</v>
      </c>
      <c r="D55" s="211"/>
      <c r="G55" s="216"/>
      <c r="H55" s="215"/>
      <c r="I55" s="208"/>
      <c r="J55" s="211"/>
    </row>
    <row r="56" spans="1:10" ht="26.25" customHeight="1">
      <c r="A56" s="435" t="s">
        <v>509</v>
      </c>
      <c r="B56" s="436">
        <f>SUM(B45:B55)</f>
        <v>487338033.42000002</v>
      </c>
      <c r="C56" s="437"/>
      <c r="D56" s="213"/>
      <c r="G56" s="206"/>
      <c r="H56" s="203"/>
      <c r="I56" s="212"/>
      <c r="J56" s="213"/>
    </row>
    <row r="57" spans="1:10" ht="12.75" customHeight="1">
      <c r="G57" s="204"/>
      <c r="H57" s="204"/>
      <c r="I57" s="204"/>
      <c r="J57" s="204"/>
    </row>
    <row r="58" spans="1:10" ht="12.75" customHeight="1">
      <c r="A58" s="143" t="s">
        <v>976</v>
      </c>
      <c r="G58" s="219"/>
      <c r="H58" s="204"/>
      <c r="I58" s="204"/>
      <c r="J58" s="204"/>
    </row>
    <row r="59" spans="1:10" ht="12.75" customHeight="1">
      <c r="A59" s="565" t="s">
        <v>977</v>
      </c>
      <c r="G59" s="220"/>
      <c r="H59" s="204"/>
      <c r="I59" s="204"/>
      <c r="J59" s="204"/>
    </row>
    <row r="60" spans="1:10" ht="12.75" customHeight="1">
      <c r="A60" s="39" t="s">
        <v>510</v>
      </c>
      <c r="G60" s="217"/>
      <c r="H60" s="204"/>
      <c r="I60" s="204"/>
      <c r="J60" s="204"/>
    </row>
    <row r="61" spans="1:10" ht="12.75" customHeight="1">
      <c r="A61" s="430"/>
      <c r="B61" s="952" t="s">
        <v>66</v>
      </c>
      <c r="C61" s="952" t="s">
        <v>67</v>
      </c>
      <c r="D61" s="952" t="s">
        <v>68</v>
      </c>
      <c r="E61" s="952" t="s">
        <v>69</v>
      </c>
      <c r="F61" s="952" t="s">
        <v>70</v>
      </c>
      <c r="G61" s="221"/>
      <c r="H61" s="201"/>
      <c r="I61" s="201"/>
      <c r="J61" s="201"/>
    </row>
    <row r="62" spans="1:10" ht="12.75" customHeight="1">
      <c r="A62" s="430"/>
      <c r="B62" s="953" t="s">
        <v>71</v>
      </c>
      <c r="C62" s="953" t="s">
        <v>72</v>
      </c>
      <c r="D62" s="953" t="s">
        <v>217</v>
      </c>
      <c r="E62" s="953" t="s">
        <v>73</v>
      </c>
      <c r="F62" s="953" t="s">
        <v>74</v>
      </c>
      <c r="G62" s="221"/>
      <c r="H62" s="202"/>
      <c r="I62" s="202"/>
      <c r="J62" s="202"/>
    </row>
    <row r="63" spans="1:10" ht="12.75" customHeight="1">
      <c r="A63" s="108" t="s">
        <v>150</v>
      </c>
      <c r="B63" s="109" t="s">
        <v>150</v>
      </c>
      <c r="C63" s="109" t="s">
        <v>150</v>
      </c>
      <c r="D63" s="109" t="s">
        <v>150</v>
      </c>
      <c r="E63" s="110" t="s">
        <v>150</v>
      </c>
      <c r="F63" s="110" t="s">
        <v>150</v>
      </c>
      <c r="G63" s="206"/>
      <c r="H63" s="203"/>
      <c r="I63" s="203"/>
      <c r="J63" s="205"/>
    </row>
    <row r="64" spans="1:10" ht="15" customHeight="1">
      <c r="A64" s="431" t="s">
        <v>498</v>
      </c>
      <c r="B64" s="443"/>
      <c r="C64" s="443"/>
      <c r="D64" s="443"/>
      <c r="E64" s="444" t="str">
        <f>IF(SUM(E63:E63)=0,"",SUM(E63:E63))</f>
        <v/>
      </c>
      <c r="F64" s="444" t="str">
        <f>IF(SUM(F63:F63)=0,"",SUM(F63:F63))</f>
        <v/>
      </c>
      <c r="G64" s="206"/>
      <c r="H64" s="203"/>
      <c r="I64" s="203"/>
      <c r="J64" s="205"/>
    </row>
    <row r="65" spans="1:7" ht="12.75" customHeight="1"/>
    <row r="66" spans="1:7" ht="12.75" customHeight="1">
      <c r="A66" s="143" t="s">
        <v>978</v>
      </c>
    </row>
    <row r="67" spans="1:7" ht="12.75" customHeight="1">
      <c r="A67" s="565" t="s">
        <v>979</v>
      </c>
    </row>
    <row r="68" spans="1:7" ht="12.75" customHeight="1">
      <c r="A68" s="39" t="s">
        <v>511</v>
      </c>
    </row>
    <row r="69" spans="1:7" ht="12.75" customHeight="1">
      <c r="A69" s="430"/>
      <c r="B69" s="952" t="s">
        <v>66</v>
      </c>
      <c r="C69" s="952" t="s">
        <v>67</v>
      </c>
      <c r="D69" s="952" t="s">
        <v>68</v>
      </c>
      <c r="E69" s="952" t="s">
        <v>69</v>
      </c>
      <c r="F69" s="952" t="s">
        <v>70</v>
      </c>
    </row>
    <row r="70" spans="1:7" ht="12.75" customHeight="1">
      <c r="A70" s="430"/>
      <c r="B70" s="953" t="s">
        <v>71</v>
      </c>
      <c r="C70" s="953" t="s">
        <v>72</v>
      </c>
      <c r="D70" s="953" t="s">
        <v>217</v>
      </c>
      <c r="E70" s="953" t="s">
        <v>73</v>
      </c>
      <c r="F70" s="953" t="s">
        <v>74</v>
      </c>
    </row>
    <row r="71" spans="1:7" ht="12.75" customHeight="1">
      <c r="A71" s="108" t="s">
        <v>150</v>
      </c>
      <c r="B71" s="111" t="s">
        <v>150</v>
      </c>
      <c r="C71" s="111" t="s">
        <v>150</v>
      </c>
      <c r="D71" s="111" t="s">
        <v>150</v>
      </c>
      <c r="E71" s="112" t="s">
        <v>150</v>
      </c>
      <c r="F71" s="112" t="s">
        <v>150</v>
      </c>
      <c r="G71" s="53"/>
    </row>
    <row r="72" spans="1:7" ht="15" customHeight="1">
      <c r="A72" s="431" t="s">
        <v>498</v>
      </c>
      <c r="B72" s="445"/>
      <c r="C72" s="445"/>
      <c r="D72" s="445"/>
      <c r="E72" s="444" t="str">
        <f>IF(SUM(E71)=0,"",SUM(E71))</f>
        <v/>
      </c>
      <c r="F72" s="444" t="str">
        <f>IF(SUM(F71)=0,"",SUM(F71))</f>
        <v/>
      </c>
    </row>
    <row r="73" spans="1:7" ht="12.75" customHeight="1">
      <c r="A73" s="17"/>
    </row>
    <row r="74" spans="1:7" s="272" customFormat="1" ht="12.75" customHeight="1">
      <c r="A74" s="143" t="s">
        <v>1393</v>
      </c>
    </row>
    <row r="75" spans="1:7" s="272" customFormat="1" ht="12.75" customHeight="1">
      <c r="A75" s="565" t="s">
        <v>1394</v>
      </c>
    </row>
    <row r="76" spans="1:7" ht="12.75" customHeight="1">
      <c r="A76" s="39" t="s">
        <v>511</v>
      </c>
    </row>
    <row r="77" spans="1:7" ht="43.5">
      <c r="A77" s="429" t="s">
        <v>1392</v>
      </c>
      <c r="B77" s="429" t="s">
        <v>493</v>
      </c>
      <c r="C77" s="429" t="s">
        <v>494</v>
      </c>
      <c r="D77" s="429" t="s">
        <v>495</v>
      </c>
      <c r="E77" s="429" t="s">
        <v>496</v>
      </c>
    </row>
    <row r="78" spans="1:7" ht="12.75" customHeight="1">
      <c r="A78" s="96" t="s">
        <v>1382</v>
      </c>
      <c r="B78" s="97">
        <v>3652125.8</v>
      </c>
      <c r="C78" s="98">
        <v>0.59274194057539553</v>
      </c>
      <c r="D78" s="99">
        <v>108.8</v>
      </c>
      <c r="E78" s="257">
        <v>1.87</v>
      </c>
    </row>
    <row r="79" spans="1:7" ht="12.75" customHeight="1">
      <c r="A79" s="96" t="s">
        <v>1496</v>
      </c>
      <c r="B79" s="97">
        <v>2509283.66</v>
      </c>
      <c r="C79" s="98">
        <v>0.40725805942460447</v>
      </c>
      <c r="D79" s="99">
        <v>115.4</v>
      </c>
      <c r="E79" s="257">
        <v>2.94</v>
      </c>
    </row>
    <row r="80" spans="1:7" ht="12.75" customHeight="1">
      <c r="A80" s="431" t="s">
        <v>498</v>
      </c>
      <c r="B80" s="432">
        <f>SUM(B78:B79)</f>
        <v>6161409.46</v>
      </c>
      <c r="C80" s="433"/>
      <c r="D80" s="434"/>
      <c r="E80" s="434"/>
    </row>
    <row r="81" spans="1:11" ht="12.75" customHeight="1">
      <c r="A81" s="17" t="s">
        <v>512</v>
      </c>
      <c r="B81" s="272"/>
      <c r="C81" s="272"/>
      <c r="D81" s="272"/>
      <c r="E81" s="272"/>
    </row>
    <row r="82" spans="1:11" ht="12.75" customHeight="1">
      <c r="A82" s="272"/>
      <c r="B82" s="272"/>
      <c r="C82" s="272"/>
      <c r="D82" s="272"/>
      <c r="E82" s="272"/>
    </row>
    <row r="83" spans="1:11" ht="12.75" customHeight="1">
      <c r="A83" s="638" t="s">
        <v>87</v>
      </c>
      <c r="K83" s="35" t="s">
        <v>1424</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7"/>
    <col min="2" max="2" width="13.42578125" style="327" customWidth="1"/>
    <col min="3" max="4" width="14.85546875" style="327" bestFit="1" customWidth="1"/>
    <col min="5" max="5" width="12.140625" style="327" bestFit="1" customWidth="1"/>
    <col min="6" max="6" width="10.5703125" style="327" bestFit="1" customWidth="1"/>
    <col min="7" max="7" width="11.140625" style="327" bestFit="1" customWidth="1"/>
    <col min="8" max="8" width="13.5703125" style="327" customWidth="1"/>
    <col min="9" max="9" width="12.7109375" style="327" bestFit="1" customWidth="1"/>
    <col min="10" max="10" width="12.85546875" style="327" bestFit="1" customWidth="1"/>
    <col min="11" max="16384" width="9.140625" style="327"/>
  </cols>
  <sheetData>
    <row r="1" spans="1:7" ht="15">
      <c r="A1" s="758" t="s">
        <v>721</v>
      </c>
      <c r="B1" s="757"/>
      <c r="C1" s="757"/>
      <c r="D1" s="757"/>
    </row>
    <row r="2" spans="1:7">
      <c r="A2" s="759" t="s">
        <v>722</v>
      </c>
      <c r="B2" s="757"/>
      <c r="C2" s="757"/>
      <c r="D2" s="757"/>
    </row>
    <row r="3" spans="1:7">
      <c r="A3" s="42" t="s">
        <v>919</v>
      </c>
    </row>
    <row r="4" spans="1:7">
      <c r="A4" s="1160"/>
      <c r="B4" s="1160"/>
      <c r="C4" s="1160"/>
      <c r="D4" s="1160"/>
      <c r="E4" s="1160"/>
      <c r="F4" s="1160"/>
      <c r="G4" s="1160"/>
    </row>
    <row r="5" spans="1:7">
      <c r="A5" s="151" t="s">
        <v>724</v>
      </c>
    </row>
    <row r="6" spans="1:7" s="761" customFormat="1">
      <c r="A6" s="760" t="s">
        <v>725</v>
      </c>
    </row>
    <row r="8" spans="1:7" ht="63.75">
      <c r="A8" s="784" t="s">
        <v>723</v>
      </c>
      <c r="B8" s="764" t="s">
        <v>676</v>
      </c>
      <c r="C8" s="764" t="s">
        <v>677</v>
      </c>
      <c r="D8" s="764" t="s">
        <v>678</v>
      </c>
      <c r="E8" s="756"/>
    </row>
    <row r="9" spans="1:7">
      <c r="A9" s="765" t="s">
        <v>674</v>
      </c>
      <c r="B9" s="766">
        <v>7</v>
      </c>
      <c r="C9" s="766">
        <v>13</v>
      </c>
      <c r="D9" s="766">
        <v>7</v>
      </c>
    </row>
    <row r="10" spans="1:7">
      <c r="A10" s="765" t="s">
        <v>886</v>
      </c>
      <c r="B10" s="766">
        <v>7</v>
      </c>
      <c r="C10" s="766">
        <v>13</v>
      </c>
      <c r="D10" s="766">
        <v>7</v>
      </c>
    </row>
    <row r="11" spans="1:7">
      <c r="A11" s="765" t="s">
        <v>907</v>
      </c>
      <c r="B11" s="766">
        <v>7</v>
      </c>
      <c r="C11" s="766">
        <v>13</v>
      </c>
      <c r="D11" s="766">
        <v>7</v>
      </c>
    </row>
    <row r="12" spans="1:7">
      <c r="A12" s="765" t="s">
        <v>915</v>
      </c>
      <c r="B12" s="766">
        <v>8</v>
      </c>
      <c r="C12" s="766">
        <v>13</v>
      </c>
      <c r="D12" s="766">
        <v>7</v>
      </c>
    </row>
    <row r="13" spans="1:7">
      <c r="A13" s="765" t="s">
        <v>968</v>
      </c>
      <c r="B13" s="766">
        <v>8</v>
      </c>
      <c r="C13" s="766">
        <v>13</v>
      </c>
      <c r="D13" s="766">
        <v>7</v>
      </c>
    </row>
    <row r="14" spans="1:7">
      <c r="A14" s="765" t="s">
        <v>1027</v>
      </c>
      <c r="B14" s="766">
        <v>8</v>
      </c>
      <c r="C14" s="766">
        <v>13</v>
      </c>
      <c r="D14" s="766">
        <v>7</v>
      </c>
    </row>
    <row r="15" spans="1:7">
      <c r="A15" s="765" t="s">
        <v>1126</v>
      </c>
      <c r="B15" s="766">
        <v>7</v>
      </c>
      <c r="C15" s="766">
        <v>13</v>
      </c>
      <c r="D15" s="766">
        <v>7</v>
      </c>
    </row>
    <row r="16" spans="1:7">
      <c r="A16" s="327" t="s">
        <v>1369</v>
      </c>
      <c r="B16" s="327">
        <v>7</v>
      </c>
      <c r="C16" s="327">
        <v>13</v>
      </c>
      <c r="D16" s="327">
        <v>7</v>
      </c>
    </row>
    <row r="17" spans="1:8">
      <c r="A17" s="861" t="s">
        <v>1497</v>
      </c>
      <c r="B17" s="327">
        <v>7</v>
      </c>
      <c r="C17" s="327">
        <v>13</v>
      </c>
      <c r="D17" s="327">
        <v>7</v>
      </c>
    </row>
    <row r="19" spans="1:8">
      <c r="A19" s="151" t="s">
        <v>726</v>
      </c>
    </row>
    <row r="20" spans="1:8" s="761" customFormat="1">
      <c r="A20" s="760" t="s">
        <v>727</v>
      </c>
    </row>
    <row r="22" spans="1:8" s="762" customFormat="1">
      <c r="D22" s="140" t="s">
        <v>675</v>
      </c>
    </row>
    <row r="23" spans="1:8" s="762" customFormat="1" ht="63.75">
      <c r="A23" s="784" t="s">
        <v>723</v>
      </c>
      <c r="B23" s="764" t="s">
        <v>676</v>
      </c>
      <c r="C23" s="764" t="s">
        <v>677</v>
      </c>
      <c r="D23" s="764" t="s">
        <v>678</v>
      </c>
      <c r="H23" s="639"/>
    </row>
    <row r="24" spans="1:8">
      <c r="A24" s="765" t="s">
        <v>674</v>
      </c>
      <c r="B24" s="767">
        <v>27933640</v>
      </c>
      <c r="C24" s="767">
        <v>5814218.1600000001</v>
      </c>
      <c r="D24" s="767">
        <v>5701762160.6099997</v>
      </c>
      <c r="H24" s="640"/>
    </row>
    <row r="25" spans="1:8">
      <c r="A25" s="765" t="s">
        <v>886</v>
      </c>
      <c r="B25" s="767">
        <v>26077968.09</v>
      </c>
      <c r="C25" s="767">
        <v>5941982.1500000004</v>
      </c>
      <c r="D25" s="767">
        <v>5736476640.1199989</v>
      </c>
    </row>
    <row r="26" spans="1:8">
      <c r="A26" s="765" t="s">
        <v>907</v>
      </c>
      <c r="B26" s="767">
        <v>26962504.780000001</v>
      </c>
      <c r="C26" s="767">
        <v>643361182.92999995</v>
      </c>
      <c r="D26" s="767">
        <v>4887481299.5200005</v>
      </c>
    </row>
    <row r="27" spans="1:8">
      <c r="A27" s="765" t="s">
        <v>915</v>
      </c>
      <c r="B27" s="767">
        <v>35330535.030000001</v>
      </c>
      <c r="C27" s="767">
        <v>674308740.87000012</v>
      </c>
      <c r="D27" s="767">
        <v>5051461411.3599997</v>
      </c>
    </row>
    <row r="28" spans="1:8">
      <c r="A28" s="765" t="s">
        <v>968</v>
      </c>
      <c r="B28" s="767">
        <v>28523526.240000002</v>
      </c>
      <c r="C28" s="767">
        <v>689369248.30999994</v>
      </c>
      <c r="D28" s="767">
        <v>5033734212.2300005</v>
      </c>
      <c r="E28" s="1048"/>
      <c r="F28" s="1048"/>
      <c r="G28" s="1048"/>
    </row>
    <row r="29" spans="1:8">
      <c r="A29" s="765" t="s">
        <v>1027</v>
      </c>
      <c r="B29" s="767">
        <v>23106079.199999999</v>
      </c>
      <c r="C29" s="767">
        <v>446254295.61000001</v>
      </c>
      <c r="D29" s="767">
        <v>4762517597.2600002</v>
      </c>
    </row>
    <row r="30" spans="1:8">
      <c r="A30" s="765" t="s">
        <v>1126</v>
      </c>
      <c r="B30" s="767">
        <v>25085759.48</v>
      </c>
      <c r="C30" s="767">
        <v>466382089.70999998</v>
      </c>
      <c r="D30" s="767">
        <v>4767162185.4899998</v>
      </c>
    </row>
    <row r="31" spans="1:8">
      <c r="A31" s="327" t="s">
        <v>1369</v>
      </c>
      <c r="B31" s="767">
        <v>24967072.579999998</v>
      </c>
      <c r="C31" s="767">
        <v>476551769.30000001</v>
      </c>
      <c r="D31" s="767">
        <v>4788638479.9700003</v>
      </c>
    </row>
    <row r="32" spans="1:8">
      <c r="A32" s="861" t="s">
        <v>1497</v>
      </c>
      <c r="B32" s="767">
        <v>26311748.579999998</v>
      </c>
      <c r="C32" s="767">
        <v>495411108.20999998</v>
      </c>
      <c r="D32" s="767">
        <v>4848513273.4499998</v>
      </c>
      <c r="E32" s="1048"/>
      <c r="F32" s="1048"/>
      <c r="G32" s="1048"/>
    </row>
    <row r="33" spans="1:10">
      <c r="A33" s="820" t="s">
        <v>908</v>
      </c>
    </row>
    <row r="34" spans="1:10">
      <c r="A34" s="580" t="s">
        <v>918</v>
      </c>
    </row>
    <row r="36" spans="1:10" s="761" customFormat="1">
      <c r="A36" s="151" t="s">
        <v>728</v>
      </c>
      <c r="B36" s="327"/>
      <c r="C36" s="327"/>
      <c r="D36" s="327"/>
      <c r="E36" s="327"/>
      <c r="F36" s="327"/>
      <c r="G36" s="327"/>
      <c r="H36" s="327"/>
      <c r="I36" s="327"/>
      <c r="J36" s="327"/>
    </row>
    <row r="37" spans="1:10">
      <c r="A37" s="760" t="s">
        <v>729</v>
      </c>
      <c r="B37" s="761"/>
      <c r="C37" s="761"/>
      <c r="D37" s="761"/>
      <c r="E37" s="761"/>
      <c r="F37" s="761"/>
      <c r="G37" s="761"/>
      <c r="H37" s="761"/>
      <c r="I37" s="761"/>
      <c r="J37" s="761"/>
    </row>
    <row r="38" spans="1:10" s="762" customFormat="1">
      <c r="A38" s="327"/>
      <c r="B38" s="327"/>
      <c r="C38" s="327"/>
      <c r="D38" s="327"/>
      <c r="E38" s="327"/>
      <c r="F38" s="327"/>
      <c r="G38" s="327"/>
      <c r="H38" s="327"/>
      <c r="I38" s="327"/>
      <c r="J38" s="327"/>
    </row>
    <row r="39" spans="1:10" s="762" customFormat="1">
      <c r="C39" s="140" t="s">
        <v>675</v>
      </c>
    </row>
    <row r="40" spans="1:10" ht="51">
      <c r="A40" s="784" t="s">
        <v>723</v>
      </c>
      <c r="B40" s="764" t="s">
        <v>676</v>
      </c>
      <c r="C40" s="764" t="s">
        <v>677</v>
      </c>
      <c r="D40" s="762"/>
      <c r="E40" s="762"/>
      <c r="F40" s="762"/>
      <c r="G40" s="762"/>
      <c r="H40" s="762"/>
      <c r="I40" s="762"/>
      <c r="J40" s="762"/>
    </row>
    <row r="41" spans="1:10">
      <c r="A41" s="765" t="s">
        <v>674</v>
      </c>
      <c r="B41" s="767">
        <v>677304983.26999998</v>
      </c>
      <c r="C41" s="767">
        <v>65327948714.93</v>
      </c>
    </row>
    <row r="42" spans="1:10">
      <c r="A42" s="765" t="s">
        <v>886</v>
      </c>
      <c r="B42" s="767">
        <v>687319465.50000012</v>
      </c>
      <c r="C42" s="767">
        <v>67079325238.159996</v>
      </c>
    </row>
    <row r="43" spans="1:10">
      <c r="A43" s="765" t="s">
        <v>907</v>
      </c>
      <c r="B43" s="767">
        <v>883191040.87</v>
      </c>
      <c r="C43" s="767">
        <v>63704837486.640007</v>
      </c>
    </row>
    <row r="44" spans="1:10">
      <c r="A44" s="765" t="s">
        <v>915</v>
      </c>
      <c r="B44" s="767">
        <v>958580449.08000004</v>
      </c>
      <c r="C44" s="767">
        <v>64060198640.399994</v>
      </c>
      <c r="D44" s="753"/>
      <c r="E44" s="753"/>
      <c r="F44" s="753"/>
      <c r="G44" s="753"/>
      <c r="H44" s="753"/>
      <c r="I44" s="753"/>
      <c r="J44" s="753"/>
    </row>
    <row r="45" spans="1:10">
      <c r="A45" s="765" t="s">
        <v>968</v>
      </c>
      <c r="B45" s="767">
        <v>952430859.49999988</v>
      </c>
      <c r="C45" s="767">
        <v>71879828164.23999</v>
      </c>
      <c r="H45" s="640"/>
    </row>
    <row r="46" spans="1:10">
      <c r="A46" s="765" t="s">
        <v>1027</v>
      </c>
      <c r="B46" s="767">
        <v>1055282770.03</v>
      </c>
      <c r="C46" s="767">
        <v>64379615908.760002</v>
      </c>
    </row>
    <row r="47" spans="1:10">
      <c r="A47" s="765" t="s">
        <v>1126</v>
      </c>
      <c r="B47" s="767">
        <v>1556161632.3999999</v>
      </c>
      <c r="C47" s="767">
        <v>74137097962.550003</v>
      </c>
    </row>
    <row r="48" spans="1:10">
      <c r="A48" s="327" t="s">
        <v>1369</v>
      </c>
      <c r="B48" s="767">
        <v>1576542951.0999999</v>
      </c>
      <c r="C48" s="767">
        <v>74376441449.460007</v>
      </c>
    </row>
    <row r="49" spans="1:10">
      <c r="A49" s="861" t="s">
        <v>1497</v>
      </c>
      <c r="B49" s="767">
        <v>1822577372.0999999</v>
      </c>
      <c r="C49" s="767">
        <v>68389725441.550003</v>
      </c>
    </row>
    <row r="50" spans="1:10">
      <c r="A50" s="288" t="s">
        <v>890</v>
      </c>
    </row>
    <row r="51" spans="1:10">
      <c r="A51" s="818" t="s">
        <v>891</v>
      </c>
    </row>
    <row r="53" spans="1:10">
      <c r="A53" s="151" t="s">
        <v>944</v>
      </c>
    </row>
    <row r="54" spans="1:10" ht="15" customHeight="1">
      <c r="A54" s="760" t="s">
        <v>945</v>
      </c>
    </row>
    <row r="55" spans="1:10" ht="15" customHeight="1">
      <c r="J55" s="140" t="s">
        <v>675</v>
      </c>
    </row>
    <row r="56" spans="1:10" ht="58.5">
      <c r="A56" s="757"/>
      <c r="B56" s="933" t="s">
        <v>959</v>
      </c>
      <c r="C56" s="933"/>
      <c r="D56" s="933"/>
      <c r="E56" s="933"/>
      <c r="F56" s="933"/>
      <c r="G56" s="933"/>
      <c r="H56" s="933"/>
      <c r="I56" s="933"/>
      <c r="J56" s="933"/>
    </row>
    <row r="57" spans="1:10" ht="84">
      <c r="A57" s="784" t="s">
        <v>723</v>
      </c>
      <c r="B57" s="850" t="s">
        <v>960</v>
      </c>
      <c r="C57" s="850" t="s">
        <v>961</v>
      </c>
      <c r="D57" s="850" t="s">
        <v>962</v>
      </c>
      <c r="E57" s="850" t="s">
        <v>963</v>
      </c>
      <c r="F57" s="850" t="s">
        <v>964</v>
      </c>
      <c r="G57" s="850" t="s">
        <v>965</v>
      </c>
      <c r="H57" s="860" t="s">
        <v>966</v>
      </c>
      <c r="I57" s="860" t="s">
        <v>967</v>
      </c>
      <c r="J57" s="850" t="s">
        <v>946</v>
      </c>
    </row>
    <row r="58" spans="1:10">
      <c r="A58" s="861" t="s">
        <v>907</v>
      </c>
      <c r="B58" s="848">
        <v>2205052261.21</v>
      </c>
      <c r="C58" s="848">
        <v>40115071.869999997</v>
      </c>
      <c r="D58" s="848">
        <v>225998943.99000001</v>
      </c>
      <c r="E58" s="848">
        <v>0</v>
      </c>
      <c r="F58" s="848">
        <v>0</v>
      </c>
      <c r="G58" s="848">
        <v>103088815.43000001</v>
      </c>
      <c r="H58" s="848">
        <v>0</v>
      </c>
      <c r="I58" s="848">
        <v>23822548</v>
      </c>
      <c r="J58" s="848">
        <v>2598077640.4999995</v>
      </c>
    </row>
    <row r="59" spans="1:10">
      <c r="A59" s="861" t="s">
        <v>915</v>
      </c>
      <c r="B59" s="848">
        <v>2421756293.1199999</v>
      </c>
      <c r="C59" s="848">
        <v>10326553.619999999</v>
      </c>
      <c r="D59" s="848">
        <v>0</v>
      </c>
      <c r="E59" s="848">
        <v>0</v>
      </c>
      <c r="F59" s="848">
        <v>0</v>
      </c>
      <c r="G59" s="848">
        <v>96472811.489999995</v>
      </c>
      <c r="H59" s="848">
        <v>0</v>
      </c>
      <c r="I59" s="848">
        <v>14989259</v>
      </c>
      <c r="J59" s="848">
        <v>2543544917.2299995</v>
      </c>
    </row>
    <row r="60" spans="1:10">
      <c r="A60" s="861" t="s">
        <v>968</v>
      </c>
      <c r="B60" s="848">
        <v>2053200805.8699999</v>
      </c>
      <c r="C60" s="848">
        <v>21168125.230000019</v>
      </c>
      <c r="D60" s="848">
        <v>0</v>
      </c>
      <c r="E60" s="848">
        <v>0</v>
      </c>
      <c r="F60" s="848">
        <v>0</v>
      </c>
      <c r="G60" s="848">
        <v>43779936.980000004</v>
      </c>
      <c r="H60" s="848">
        <v>0</v>
      </c>
      <c r="I60" s="848">
        <v>34833088.239999995</v>
      </c>
      <c r="J60" s="848">
        <v>2152981956.3199997</v>
      </c>
    </row>
    <row r="61" spans="1:10">
      <c r="A61" s="861" t="s">
        <v>1027</v>
      </c>
      <c r="B61" s="848">
        <v>3248325997.1374593</v>
      </c>
      <c r="C61" s="848">
        <v>15779178.74418975</v>
      </c>
      <c r="D61" s="848">
        <v>0</v>
      </c>
      <c r="E61" s="848">
        <v>0</v>
      </c>
      <c r="F61" s="848">
        <v>0</v>
      </c>
      <c r="G61" s="848">
        <v>60032322.7324</v>
      </c>
      <c r="H61" s="848">
        <v>0</v>
      </c>
      <c r="I61" s="848">
        <v>8669671.3699999992</v>
      </c>
      <c r="J61" s="848">
        <v>3332807169.9840488</v>
      </c>
    </row>
    <row r="62" spans="1:10">
      <c r="A62" s="861" t="s">
        <v>1126</v>
      </c>
      <c r="B62" s="848">
        <v>1065610680.5776603</v>
      </c>
      <c r="C62" s="848">
        <v>2361570.7503999993</v>
      </c>
      <c r="D62" s="848">
        <v>0</v>
      </c>
      <c r="E62" s="848">
        <v>0</v>
      </c>
      <c r="F62" s="848">
        <v>0</v>
      </c>
      <c r="G62" s="848">
        <v>74187470.391000003</v>
      </c>
      <c r="H62" s="848">
        <v>0</v>
      </c>
      <c r="I62" s="848">
        <v>16743858.124341002</v>
      </c>
      <c r="J62" s="848">
        <v>1158903579.8434012</v>
      </c>
    </row>
    <row r="63" spans="1:10">
      <c r="A63" s="861" t="s">
        <v>1369</v>
      </c>
      <c r="B63" s="848">
        <v>1226025283.1185656</v>
      </c>
      <c r="C63" s="848">
        <v>782433.43800000008</v>
      </c>
      <c r="D63" s="848">
        <v>0</v>
      </c>
      <c r="E63" s="848">
        <v>0</v>
      </c>
      <c r="F63" s="848">
        <v>0</v>
      </c>
      <c r="G63" s="848">
        <v>1830368.923</v>
      </c>
      <c r="H63" s="848">
        <v>0</v>
      </c>
      <c r="I63" s="848">
        <v>6640210.54</v>
      </c>
      <c r="J63" s="848">
        <v>1235278296.0195656</v>
      </c>
    </row>
    <row r="64" spans="1:10">
      <c r="A64" s="861" t="s">
        <v>1497</v>
      </c>
      <c r="B64" s="848">
        <v>1217931277.6589918</v>
      </c>
      <c r="C64" s="848">
        <v>36587646.544</v>
      </c>
      <c r="D64" s="848">
        <v>48306405.590000004</v>
      </c>
      <c r="E64" s="848">
        <v>0</v>
      </c>
      <c r="F64" s="848">
        <v>0</v>
      </c>
      <c r="G64" s="848">
        <v>112100238.66600001</v>
      </c>
      <c r="H64" s="848">
        <v>0</v>
      </c>
      <c r="I64" s="848">
        <v>6456466.4500000002</v>
      </c>
      <c r="J64" s="848">
        <v>1421382034.9089916</v>
      </c>
    </row>
    <row r="65" spans="1:10">
      <c r="A65" s="34"/>
    </row>
    <row r="66" spans="1:10">
      <c r="A66" s="34" t="s">
        <v>527</v>
      </c>
    </row>
    <row r="69" spans="1:10">
      <c r="A69" s="638" t="s">
        <v>87</v>
      </c>
    </row>
    <row r="74" spans="1:10">
      <c r="J74" s="35" t="s">
        <v>1425</v>
      </c>
    </row>
    <row r="105" spans="2:2">
      <c r="B105" s="763"/>
    </row>
    <row r="106" spans="2:2">
      <c r="B106" s="768"/>
    </row>
  </sheetData>
  <mergeCells count="1">
    <mergeCell ref="A4:G4"/>
  </mergeCells>
  <hyperlinks>
    <hyperlink ref="A69" location="'2 Sadržaj'!A1" display="Sadržaj / Contents"/>
  </hyperlinks>
  <pageMargins left="0.7" right="0.7" top="0.75" bottom="0.75" header="0.3" footer="0.3"/>
  <pageSetup paperSize="9" scale="63" orientation="portrait" r:id="rId1"/>
  <rowBreaks count="1" manualBreakCount="1">
    <brk id="8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3"/>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72" customWidth="1"/>
    <col min="8" max="8" width="11.85546875" bestFit="1" customWidth="1"/>
    <col min="9"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25" t="s">
        <v>730</v>
      </c>
      <c r="B1" s="560"/>
      <c r="C1" s="560"/>
      <c r="D1" s="560"/>
      <c r="E1" s="561"/>
      <c r="F1" s="561"/>
      <c r="G1" s="561"/>
      <c r="H1" s="561"/>
      <c r="I1" s="561"/>
      <c r="J1" s="561"/>
      <c r="K1" s="561"/>
      <c r="L1" s="561"/>
    </row>
    <row r="2" spans="1:19" ht="15" customHeight="1">
      <c r="A2" s="626" t="s">
        <v>731</v>
      </c>
      <c r="B2" s="563"/>
      <c r="C2" s="563"/>
      <c r="D2" s="563"/>
      <c r="E2" s="563"/>
      <c r="F2" s="563"/>
      <c r="G2" s="563"/>
      <c r="H2" s="563"/>
      <c r="I2" s="563"/>
      <c r="J2" s="561"/>
      <c r="K2" s="561"/>
      <c r="L2" s="561"/>
    </row>
    <row r="3" spans="1:19" s="272" customFormat="1">
      <c r="A3" s="562"/>
      <c r="B3" s="563"/>
      <c r="C3" s="563"/>
      <c r="D3" s="563"/>
      <c r="E3" s="563"/>
      <c r="F3" s="563"/>
      <c r="G3" s="563"/>
      <c r="H3" s="563"/>
      <c r="I3" s="563"/>
      <c r="J3" s="561"/>
      <c r="K3" s="561"/>
      <c r="L3" s="561"/>
    </row>
    <row r="4" spans="1:19" ht="12.75" customHeight="1">
      <c r="A4" s="142" t="s">
        <v>732</v>
      </c>
    </row>
    <row r="5" spans="1:19" ht="12.75" customHeight="1">
      <c r="A5" s="554" t="s">
        <v>733</v>
      </c>
      <c r="H5" s="272"/>
      <c r="I5" s="272"/>
    </row>
    <row r="6" spans="1:19" ht="12.75" customHeight="1">
      <c r="F6" s="140"/>
      <c r="G6" s="140"/>
      <c r="H6" s="1162" t="str">
        <f>Naslovnica!A20</f>
        <v>Veljača 2021.</v>
      </c>
      <c r="I6" s="1162"/>
    </row>
    <row r="7" spans="1:19" ht="12.75" customHeight="1">
      <c r="F7" s="294"/>
      <c r="G7" s="294"/>
      <c r="H7" s="1163" t="str">
        <f>Naslovnica!A24</f>
        <v>February 2021</v>
      </c>
      <c r="I7" s="1163"/>
    </row>
    <row r="8" spans="1:19" ht="15" customHeight="1">
      <c r="A8" s="584"/>
      <c r="B8" s="585"/>
      <c r="C8" s="585"/>
      <c r="D8" s="585"/>
      <c r="E8" s="585"/>
      <c r="F8" s="585"/>
      <c r="G8" s="585"/>
      <c r="H8" s="789"/>
      <c r="I8" s="789"/>
      <c r="J8" s="586"/>
      <c r="K8" s="1161" t="s">
        <v>1477</v>
      </c>
      <c r="L8" s="1161"/>
    </row>
    <row r="9" spans="1:19" ht="33.75">
      <c r="A9" s="587" t="s">
        <v>75</v>
      </c>
      <c r="B9" s="588" t="s">
        <v>181</v>
      </c>
      <c r="C9" s="588" t="s">
        <v>182</v>
      </c>
      <c r="D9" s="589" t="s">
        <v>76</v>
      </c>
      <c r="E9" s="588" t="s">
        <v>113</v>
      </c>
      <c r="F9" s="588" t="s">
        <v>152</v>
      </c>
      <c r="G9" s="588" t="s">
        <v>687</v>
      </c>
      <c r="H9" s="588" t="s">
        <v>834</v>
      </c>
      <c r="I9" s="588" t="s">
        <v>836</v>
      </c>
      <c r="J9" s="588" t="s">
        <v>681</v>
      </c>
      <c r="K9" s="588" t="s">
        <v>685</v>
      </c>
      <c r="L9" s="588" t="s">
        <v>60</v>
      </c>
    </row>
    <row r="10" spans="1:19" ht="31.5">
      <c r="A10" s="590" t="s">
        <v>218</v>
      </c>
      <c r="B10" s="591" t="s">
        <v>184</v>
      </c>
      <c r="C10" s="591" t="s">
        <v>183</v>
      </c>
      <c r="D10" s="592" t="s">
        <v>77</v>
      </c>
      <c r="E10" s="591" t="s">
        <v>486</v>
      </c>
      <c r="F10" s="591" t="s">
        <v>153</v>
      </c>
      <c r="G10" s="593" t="s">
        <v>688</v>
      </c>
      <c r="H10" s="593" t="s">
        <v>835</v>
      </c>
      <c r="I10" s="593" t="s">
        <v>837</v>
      </c>
      <c r="J10" s="593" t="s">
        <v>829</v>
      </c>
      <c r="K10" s="593" t="s">
        <v>265</v>
      </c>
      <c r="L10" s="593" t="s">
        <v>266</v>
      </c>
    </row>
    <row r="11" spans="1:19" ht="12.75" customHeight="1">
      <c r="A11" s="136" t="s">
        <v>1133</v>
      </c>
      <c r="B11" s="194">
        <v>28508707379</v>
      </c>
      <c r="C11" s="446" t="s">
        <v>1134</v>
      </c>
      <c r="D11" s="446" t="s">
        <v>1135</v>
      </c>
      <c r="E11" s="447" t="s">
        <v>1136</v>
      </c>
      <c r="F11" s="447" t="s">
        <v>910</v>
      </c>
      <c r="G11" s="447" t="s">
        <v>1137</v>
      </c>
      <c r="H11" s="448">
        <v>32960565.289999999</v>
      </c>
      <c r="I11" s="449">
        <v>1362.0887862595732</v>
      </c>
      <c r="J11" s="450">
        <v>-5.3117990156240302E-2</v>
      </c>
      <c r="K11" s="450">
        <v>1.7761042747010958E-3</v>
      </c>
      <c r="L11" s="450">
        <v>3.1798224900626781E-2</v>
      </c>
      <c r="M11" s="301"/>
      <c r="N11" s="301"/>
      <c r="O11" s="301"/>
      <c r="P11" s="167"/>
      <c r="Q11" s="200"/>
      <c r="R11" s="77"/>
      <c r="S11" s="77"/>
    </row>
    <row r="12" spans="1:19" ht="12.75" customHeight="1">
      <c r="A12" s="136" t="s">
        <v>1138</v>
      </c>
      <c r="B12" s="194">
        <v>26655747081</v>
      </c>
      <c r="C12" s="446" t="s">
        <v>1139</v>
      </c>
      <c r="D12" s="446" t="s">
        <v>1135</v>
      </c>
      <c r="E12" s="447" t="s">
        <v>1140</v>
      </c>
      <c r="F12" s="447" t="s">
        <v>910</v>
      </c>
      <c r="G12" s="447" t="s">
        <v>1141</v>
      </c>
      <c r="H12" s="448">
        <v>112192149.65000001</v>
      </c>
      <c r="I12" s="449">
        <v>185.32072080212546</v>
      </c>
      <c r="J12" s="450">
        <v>2.5296829846975122E-2</v>
      </c>
      <c r="K12" s="450">
        <v>-7.8499385629948737E-4</v>
      </c>
      <c r="L12" s="450">
        <v>1.2596908059620882E-2</v>
      </c>
      <c r="M12" s="301"/>
      <c r="N12" s="301"/>
      <c r="O12" s="301"/>
      <c r="P12" s="167"/>
      <c r="Q12" s="200"/>
      <c r="R12" s="77"/>
      <c r="S12" s="77"/>
    </row>
    <row r="13" spans="1:19" ht="12.75" customHeight="1">
      <c r="A13" s="136" t="s">
        <v>1142</v>
      </c>
      <c r="B13" s="194">
        <v>12916294683</v>
      </c>
      <c r="C13" s="446" t="s">
        <v>1143</v>
      </c>
      <c r="D13" s="446" t="s">
        <v>1135</v>
      </c>
      <c r="E13" s="114" t="s">
        <v>1144</v>
      </c>
      <c r="F13" s="114" t="s">
        <v>910</v>
      </c>
      <c r="G13" s="114" t="s">
        <v>1141</v>
      </c>
      <c r="H13" s="448">
        <v>139967943.65000001</v>
      </c>
      <c r="I13" s="449">
        <v>119.83576780007384</v>
      </c>
      <c r="J13" s="450">
        <v>1.8108699291212726E-3</v>
      </c>
      <c r="K13" s="450">
        <v>-6.4418319986525585E-4</v>
      </c>
      <c r="L13" s="450">
        <v>-1.5005513224042311E-4</v>
      </c>
      <c r="M13" s="301"/>
      <c r="N13" s="301"/>
      <c r="O13" s="301"/>
      <c r="P13" s="167"/>
      <c r="Q13" s="200"/>
      <c r="R13" s="77"/>
      <c r="S13" s="77"/>
    </row>
    <row r="14" spans="1:19" ht="12.75" customHeight="1">
      <c r="A14" s="136" t="s">
        <v>1145</v>
      </c>
      <c r="B14" s="194">
        <v>37695515978</v>
      </c>
      <c r="C14" s="446" t="s">
        <v>1146</v>
      </c>
      <c r="D14" s="446" t="s">
        <v>78</v>
      </c>
      <c r="E14" s="447" t="s">
        <v>1136</v>
      </c>
      <c r="F14" s="447" t="s">
        <v>910</v>
      </c>
      <c r="G14" s="447" t="s">
        <v>1141</v>
      </c>
      <c r="H14" s="448">
        <v>7240924.9400000004</v>
      </c>
      <c r="I14" s="449">
        <v>84.086742055634858</v>
      </c>
      <c r="J14" s="450">
        <v>0.13320141152567766</v>
      </c>
      <c r="K14" s="450">
        <v>0.12357238008631111</v>
      </c>
      <c r="L14" s="450">
        <v>0.14824373686757908</v>
      </c>
      <c r="M14" s="301"/>
      <c r="N14" s="301"/>
      <c r="O14" s="301"/>
      <c r="P14" s="167"/>
      <c r="Q14" s="200"/>
      <c r="R14" s="77"/>
      <c r="S14" s="77"/>
    </row>
    <row r="15" spans="1:19" s="272" customFormat="1" ht="12.75" customHeight="1">
      <c r="A15" s="136" t="s">
        <v>1147</v>
      </c>
      <c r="B15" s="194">
        <v>56499633647</v>
      </c>
      <c r="C15" s="446" t="s">
        <v>1148</v>
      </c>
      <c r="D15" s="446" t="s">
        <v>112</v>
      </c>
      <c r="E15" s="447" t="s">
        <v>1144</v>
      </c>
      <c r="F15" s="447" t="s">
        <v>910</v>
      </c>
      <c r="G15" s="447" t="s">
        <v>1137</v>
      </c>
      <c r="H15" s="448">
        <v>1729718253.4100001</v>
      </c>
      <c r="I15" s="449">
        <v>975.66465290535677</v>
      </c>
      <c r="J15" s="450">
        <v>-1.4868956263629718E-2</v>
      </c>
      <c r="K15" s="450">
        <v>-2.2025000017582341E-2</v>
      </c>
      <c r="L15" s="450">
        <v>-2.4229867271080008E-2</v>
      </c>
      <c r="M15" s="301"/>
      <c r="N15" s="301"/>
      <c r="O15" s="301"/>
      <c r="P15" s="167"/>
      <c r="Q15" s="200"/>
      <c r="R15" s="77"/>
      <c r="S15" s="77"/>
    </row>
    <row r="16" spans="1:19" s="272" customFormat="1" ht="12.75" customHeight="1">
      <c r="A16" s="136" t="s">
        <v>1149</v>
      </c>
      <c r="B16" s="194">
        <v>29300390100</v>
      </c>
      <c r="C16" s="446" t="s">
        <v>1150</v>
      </c>
      <c r="D16" s="446" t="s">
        <v>112</v>
      </c>
      <c r="E16" s="447" t="s">
        <v>1136</v>
      </c>
      <c r="F16" s="447" t="s">
        <v>910</v>
      </c>
      <c r="G16" s="447" t="s">
        <v>1137</v>
      </c>
      <c r="H16" s="448">
        <v>109825250.28</v>
      </c>
      <c r="I16" s="449">
        <v>636.32804578214598</v>
      </c>
      <c r="J16" s="450">
        <v>-3.2697087071141828E-3</v>
      </c>
      <c r="K16" s="450">
        <v>-4.2441661850695089E-3</v>
      </c>
      <c r="L16" s="450">
        <v>4.5597315161207685E-3</v>
      </c>
      <c r="M16" s="301"/>
      <c r="N16" s="301"/>
      <c r="O16" s="301"/>
      <c r="P16" s="167"/>
      <c r="Q16" s="200"/>
      <c r="R16" s="77"/>
      <c r="S16" s="77"/>
    </row>
    <row r="17" spans="1:19" s="272" customFormat="1" ht="12.75" customHeight="1">
      <c r="A17" s="136" t="s">
        <v>1151</v>
      </c>
      <c r="B17" s="194" t="s">
        <v>1152</v>
      </c>
      <c r="C17" s="446" t="s">
        <v>1153</v>
      </c>
      <c r="D17" s="446" t="s">
        <v>112</v>
      </c>
      <c r="E17" s="447" t="s">
        <v>1154</v>
      </c>
      <c r="F17" s="447"/>
      <c r="G17" s="447" t="s">
        <v>1137</v>
      </c>
      <c r="H17" s="448">
        <v>78468417.349999994</v>
      </c>
      <c r="I17" s="449">
        <v>767.05707909330317</v>
      </c>
      <c r="J17" s="450">
        <v>6.3228657925292309E-2</v>
      </c>
      <c r="K17" s="450">
        <v>-1.660908548185891E-2</v>
      </c>
      <c r="L17" s="450">
        <v>-2.0126652052061988E-2</v>
      </c>
      <c r="M17" s="301"/>
      <c r="N17" s="301"/>
      <c r="O17" s="301"/>
      <c r="P17" s="167"/>
      <c r="Q17" s="200"/>
      <c r="R17" s="77"/>
      <c r="S17" s="77"/>
    </row>
    <row r="18" spans="1:19" s="272" customFormat="1" ht="12.75" customHeight="1">
      <c r="A18" s="136" t="s">
        <v>1155</v>
      </c>
      <c r="B18" s="194">
        <v>96069213114</v>
      </c>
      <c r="C18" s="446" t="s">
        <v>1156</v>
      </c>
      <c r="D18" s="446" t="s">
        <v>112</v>
      </c>
      <c r="E18" s="447" t="s">
        <v>1144</v>
      </c>
      <c r="F18" s="447" t="s">
        <v>910</v>
      </c>
      <c r="G18" s="447" t="s">
        <v>1141</v>
      </c>
      <c r="H18" s="448">
        <v>389240260.18000001</v>
      </c>
      <c r="I18" s="449">
        <v>155.21315286473282</v>
      </c>
      <c r="J18" s="450">
        <v>1.1371167118914061E-2</v>
      </c>
      <c r="K18" s="450">
        <v>-2.4160517532858528E-3</v>
      </c>
      <c r="L18" s="450">
        <v>-2.2128868269295499E-3</v>
      </c>
      <c r="M18" s="301"/>
      <c r="N18" s="301"/>
      <c r="O18" s="301"/>
      <c r="P18" s="167"/>
      <c r="Q18" s="200"/>
      <c r="R18" s="77"/>
      <c r="S18" s="77"/>
    </row>
    <row r="19" spans="1:19" s="272" customFormat="1" ht="12.75" customHeight="1">
      <c r="A19" s="136" t="s">
        <v>1157</v>
      </c>
      <c r="B19" s="194">
        <v>15448763136</v>
      </c>
      <c r="C19" s="446" t="s">
        <v>1158</v>
      </c>
      <c r="D19" s="446" t="s">
        <v>112</v>
      </c>
      <c r="E19" s="447" t="s">
        <v>1144</v>
      </c>
      <c r="F19" s="447" t="s">
        <v>910</v>
      </c>
      <c r="G19" s="447" t="s">
        <v>1137</v>
      </c>
      <c r="H19" s="448">
        <v>384869075.99000001</v>
      </c>
      <c r="I19" s="449">
        <v>905.36049418168875</v>
      </c>
      <c r="J19" s="450">
        <v>2.9192316378114924E-2</v>
      </c>
      <c r="K19" s="450">
        <v>-9.2033136589462217E-3</v>
      </c>
      <c r="L19" s="450">
        <v>-7.7233806114733738E-3</v>
      </c>
      <c r="M19" s="301"/>
      <c r="N19" s="301"/>
      <c r="O19" s="301"/>
      <c r="P19" s="167"/>
      <c r="Q19" s="200"/>
      <c r="R19" s="77"/>
      <c r="S19" s="77"/>
    </row>
    <row r="20" spans="1:19" ht="12.75" customHeight="1">
      <c r="A20" s="113" t="s">
        <v>1159</v>
      </c>
      <c r="B20" s="451">
        <v>66973781540</v>
      </c>
      <c r="C20" s="452" t="s">
        <v>1160</v>
      </c>
      <c r="D20" s="452" t="s">
        <v>914</v>
      </c>
      <c r="E20" s="114" t="s">
        <v>1140</v>
      </c>
      <c r="F20" s="114" t="s">
        <v>910</v>
      </c>
      <c r="G20" s="114" t="s">
        <v>1141</v>
      </c>
      <c r="H20" s="448">
        <v>11313451.0844</v>
      </c>
      <c r="I20" s="449">
        <v>129.0033278544054</v>
      </c>
      <c r="J20" s="450">
        <v>1.1906250362773818E-2</v>
      </c>
      <c r="K20" s="450">
        <v>1.6589895372644659E-2</v>
      </c>
      <c r="L20" s="450">
        <v>3.0469028064393999E-2</v>
      </c>
      <c r="M20" s="301"/>
      <c r="N20" s="301"/>
      <c r="O20" s="301"/>
      <c r="P20" s="167"/>
      <c r="Q20" s="200"/>
      <c r="R20" s="77"/>
      <c r="S20" s="77"/>
    </row>
    <row r="21" spans="1:19" s="272" customFormat="1" ht="12.75" customHeight="1">
      <c r="A21" s="113" t="s">
        <v>1161</v>
      </c>
      <c r="B21" s="451">
        <v>16642777540</v>
      </c>
      <c r="C21" s="452" t="s">
        <v>1162</v>
      </c>
      <c r="D21" s="452" t="s">
        <v>914</v>
      </c>
      <c r="E21" s="114" t="s">
        <v>1136</v>
      </c>
      <c r="F21" s="114" t="s">
        <v>910</v>
      </c>
      <c r="G21" s="114" t="s">
        <v>1137</v>
      </c>
      <c r="H21" s="448">
        <v>6251114.25</v>
      </c>
      <c r="I21" s="449">
        <v>788.93566787048985</v>
      </c>
      <c r="J21" s="450">
        <v>-2.1090497719827739E-2</v>
      </c>
      <c r="K21" s="450">
        <v>1.7613296776069154E-2</v>
      </c>
      <c r="L21" s="450">
        <v>5.4206123456763677E-2</v>
      </c>
      <c r="M21" s="301"/>
      <c r="N21" s="301"/>
      <c r="O21" s="301"/>
      <c r="P21" s="167"/>
      <c r="Q21" s="200"/>
      <c r="R21" s="77"/>
      <c r="S21" s="77"/>
    </row>
    <row r="22" spans="1:19" s="272" customFormat="1" ht="12.75" customHeight="1">
      <c r="A22" s="113" t="s">
        <v>1163</v>
      </c>
      <c r="B22" s="451">
        <v>30082084002</v>
      </c>
      <c r="C22" s="452" t="s">
        <v>1164</v>
      </c>
      <c r="D22" s="452" t="s">
        <v>914</v>
      </c>
      <c r="E22" s="114" t="s">
        <v>1154</v>
      </c>
      <c r="F22" s="114" t="s">
        <v>910</v>
      </c>
      <c r="G22" s="114" t="s">
        <v>1141</v>
      </c>
      <c r="H22" s="448">
        <v>7232626.2000000002</v>
      </c>
      <c r="I22" s="449">
        <v>8.3917606488407124</v>
      </c>
      <c r="J22" s="450">
        <v>0.11700994296792699</v>
      </c>
      <c r="K22" s="450">
        <v>0.11375786993696879</v>
      </c>
      <c r="L22" s="450">
        <v>0.13478382066662631</v>
      </c>
      <c r="M22" s="301"/>
      <c r="N22" s="301"/>
      <c r="O22" s="301"/>
      <c r="P22" s="167"/>
      <c r="Q22" s="200"/>
      <c r="R22" s="77"/>
      <c r="S22" s="77"/>
    </row>
    <row r="23" spans="1:19" s="272" customFormat="1" ht="12.75" customHeight="1">
      <c r="A23" s="460" t="s">
        <v>1165</v>
      </c>
      <c r="B23" s="451">
        <v>44832307529</v>
      </c>
      <c r="C23" s="452" t="s">
        <v>1166</v>
      </c>
      <c r="D23" s="452" t="s">
        <v>914</v>
      </c>
      <c r="E23" s="114" t="s">
        <v>1136</v>
      </c>
      <c r="F23" s="114" t="s">
        <v>910</v>
      </c>
      <c r="G23" s="114" t="s">
        <v>1137</v>
      </c>
      <c r="H23" s="448">
        <v>18797541.899999999</v>
      </c>
      <c r="I23" s="449">
        <v>938.24716264657866</v>
      </c>
      <c r="J23" s="450">
        <v>2.2447137064785627E-2</v>
      </c>
      <c r="K23" s="450">
        <v>1.9971867809482236E-2</v>
      </c>
      <c r="L23" s="450">
        <v>1.4189654541935992E-2</v>
      </c>
      <c r="M23" s="301"/>
      <c r="N23" s="301"/>
      <c r="O23" s="301"/>
      <c r="P23" s="167"/>
      <c r="Q23" s="200"/>
      <c r="R23" s="77"/>
      <c r="S23" s="77"/>
    </row>
    <row r="24" spans="1:19" s="272" customFormat="1" ht="12.75" customHeight="1">
      <c r="A24" s="460" t="s">
        <v>1167</v>
      </c>
      <c r="B24" s="451" t="s">
        <v>1168</v>
      </c>
      <c r="C24" s="452" t="s">
        <v>1169</v>
      </c>
      <c r="D24" s="452" t="s">
        <v>914</v>
      </c>
      <c r="E24" s="114" t="s">
        <v>1144</v>
      </c>
      <c r="F24" s="114" t="s">
        <v>910</v>
      </c>
      <c r="G24" s="114" t="s">
        <v>1141</v>
      </c>
      <c r="H24" s="448">
        <v>9833528.6799999997</v>
      </c>
      <c r="I24" s="449">
        <v>1018.2279596536671</v>
      </c>
      <c r="J24" s="450">
        <v>-2.1119978405552575E-2</v>
      </c>
      <c r="K24" s="450">
        <v>-5.5345374079696086E-5</v>
      </c>
      <c r="L24" s="450">
        <v>1.0354984014957491E-3</v>
      </c>
      <c r="M24" s="301"/>
      <c r="N24" s="301"/>
      <c r="O24" s="301"/>
      <c r="P24" s="167"/>
      <c r="Q24" s="200"/>
      <c r="R24" s="77"/>
      <c r="S24" s="77"/>
    </row>
    <row r="25" spans="1:19" s="272" customFormat="1" ht="12.75" customHeight="1">
      <c r="A25" s="460" t="s">
        <v>1170</v>
      </c>
      <c r="B25" s="451">
        <v>30290598804</v>
      </c>
      <c r="C25" s="452" t="s">
        <v>1171</v>
      </c>
      <c r="D25" s="452" t="s">
        <v>914</v>
      </c>
      <c r="E25" s="114" t="s">
        <v>1136</v>
      </c>
      <c r="F25" s="114" t="s">
        <v>910</v>
      </c>
      <c r="G25" s="114" t="s">
        <v>1141</v>
      </c>
      <c r="H25" s="448">
        <v>33079499.23</v>
      </c>
      <c r="I25" s="449">
        <v>6.1374834607275721</v>
      </c>
      <c r="J25" s="450">
        <v>2.6388217509666578E-2</v>
      </c>
      <c r="K25" s="450">
        <v>2.5160852693014713E-2</v>
      </c>
      <c r="L25" s="450">
        <v>1.7312999441638111E-2</v>
      </c>
      <c r="M25" s="301"/>
      <c r="N25" s="301"/>
      <c r="O25" s="301"/>
      <c r="P25" s="167"/>
      <c r="Q25" s="200"/>
      <c r="R25" s="77"/>
      <c r="S25" s="77"/>
    </row>
    <row r="26" spans="1:19" s="272" customFormat="1" ht="12.75" customHeight="1">
      <c r="A26" s="460" t="s">
        <v>1172</v>
      </c>
      <c r="B26" s="451">
        <v>10423796399</v>
      </c>
      <c r="C26" s="452" t="s">
        <v>1173</v>
      </c>
      <c r="D26" s="452" t="s">
        <v>914</v>
      </c>
      <c r="E26" s="114" t="s">
        <v>1144</v>
      </c>
      <c r="F26" s="114" t="s">
        <v>910</v>
      </c>
      <c r="G26" s="114" t="s">
        <v>1141</v>
      </c>
      <c r="H26" s="448">
        <v>94126735.439999998</v>
      </c>
      <c r="I26" s="449">
        <v>1420.1317866750599</v>
      </c>
      <c r="J26" s="450">
        <v>0.23047773215025469</v>
      </c>
      <c r="K26" s="450">
        <v>1.6908238580399804E-3</v>
      </c>
      <c r="L26" s="450">
        <v>1.0835115200960033E-3</v>
      </c>
      <c r="M26" s="301"/>
      <c r="N26" s="301"/>
      <c r="O26" s="301"/>
      <c r="P26" s="167"/>
      <c r="Q26" s="200"/>
      <c r="R26" s="77"/>
      <c r="S26" s="77"/>
    </row>
    <row r="27" spans="1:19" s="272" customFormat="1" ht="12.75" customHeight="1">
      <c r="A27" s="460" t="s">
        <v>1174</v>
      </c>
      <c r="B27" s="451">
        <v>86292133603</v>
      </c>
      <c r="C27" s="452" t="s">
        <v>1175</v>
      </c>
      <c r="D27" s="452" t="s">
        <v>914</v>
      </c>
      <c r="E27" s="114" t="s">
        <v>1154</v>
      </c>
      <c r="F27" s="114" t="s">
        <v>910</v>
      </c>
      <c r="G27" s="114" t="s">
        <v>1141</v>
      </c>
      <c r="H27" s="448">
        <v>14578555.310000001</v>
      </c>
      <c r="I27" s="449">
        <v>19.511715330949905</v>
      </c>
      <c r="J27" s="450">
        <v>3.4915099634849511E-2</v>
      </c>
      <c r="K27" s="450">
        <v>2.2665813230754228E-2</v>
      </c>
      <c r="L27" s="450">
        <v>3.4346038879838447E-2</v>
      </c>
      <c r="M27" s="301"/>
      <c r="N27" s="301"/>
      <c r="O27" s="301"/>
      <c r="P27" s="167"/>
      <c r="Q27" s="200"/>
      <c r="R27" s="77"/>
      <c r="S27" s="77"/>
    </row>
    <row r="28" spans="1:19" s="272" customFormat="1" ht="12.75" customHeight="1">
      <c r="A28" s="460" t="s">
        <v>1176</v>
      </c>
      <c r="B28" s="451" t="s">
        <v>1177</v>
      </c>
      <c r="C28" s="452" t="s">
        <v>1178</v>
      </c>
      <c r="D28" s="452" t="s">
        <v>914</v>
      </c>
      <c r="E28" s="114" t="s">
        <v>1136</v>
      </c>
      <c r="F28" s="114" t="s">
        <v>910</v>
      </c>
      <c r="G28" s="114" t="s">
        <v>1141</v>
      </c>
      <c r="H28" s="448">
        <v>58974339.109999999</v>
      </c>
      <c r="I28" s="449">
        <v>20.42507419411082</v>
      </c>
      <c r="J28" s="450">
        <v>2.0209669758610271E-2</v>
      </c>
      <c r="K28" s="450">
        <v>2.5404892438893656E-2</v>
      </c>
      <c r="L28" s="450">
        <v>5.1590299197316947E-2</v>
      </c>
      <c r="M28" s="301"/>
      <c r="N28" s="301"/>
      <c r="O28" s="301"/>
      <c r="P28" s="167"/>
      <c r="Q28" s="200"/>
      <c r="R28" s="77"/>
      <c r="S28" s="77"/>
    </row>
    <row r="29" spans="1:19" s="272" customFormat="1" ht="12.75" customHeight="1">
      <c r="A29" s="460" t="s">
        <v>1179</v>
      </c>
      <c r="B29" s="451">
        <v>84300431782</v>
      </c>
      <c r="C29" s="452" t="s">
        <v>1180</v>
      </c>
      <c r="D29" s="452" t="s">
        <v>151</v>
      </c>
      <c r="E29" s="114" t="s">
        <v>1136</v>
      </c>
      <c r="F29" s="114" t="s">
        <v>910</v>
      </c>
      <c r="G29" s="114" t="s">
        <v>1141</v>
      </c>
      <c r="H29" s="448">
        <v>26202516.993799999</v>
      </c>
      <c r="I29" s="449">
        <v>120.48969698660906</v>
      </c>
      <c r="J29" s="450">
        <v>4.2451573537301446E-2</v>
      </c>
      <c r="K29" s="450">
        <v>4.7498212918408056E-2</v>
      </c>
      <c r="L29" s="450">
        <v>7.1348476353786605E-2</v>
      </c>
      <c r="M29" s="301"/>
      <c r="N29" s="301"/>
      <c r="O29" s="301"/>
      <c r="P29" s="167"/>
      <c r="Q29" s="200"/>
      <c r="R29" s="77"/>
      <c r="S29" s="77"/>
    </row>
    <row r="30" spans="1:19" s="272" customFormat="1" ht="12.75" customHeight="1">
      <c r="A30" s="460" t="s">
        <v>1181</v>
      </c>
      <c r="B30" s="451" t="s">
        <v>1182</v>
      </c>
      <c r="C30" s="452" t="s">
        <v>1183</v>
      </c>
      <c r="D30" s="452" t="s">
        <v>151</v>
      </c>
      <c r="E30" s="114" t="s">
        <v>1136</v>
      </c>
      <c r="F30" s="114" t="s">
        <v>910</v>
      </c>
      <c r="G30" s="114" t="s">
        <v>1184</v>
      </c>
      <c r="H30" s="448">
        <v>6491686.7669000002</v>
      </c>
      <c r="I30" s="449">
        <v>152.98114322876182</v>
      </c>
      <c r="J30" s="450">
        <v>6.4424393021008663E-2</v>
      </c>
      <c r="K30" s="450">
        <v>2.5921197837080134E-2</v>
      </c>
      <c r="L30" s="450">
        <v>2.3340486368452318E-2</v>
      </c>
      <c r="M30" s="301"/>
      <c r="N30" s="301"/>
      <c r="O30" s="301"/>
      <c r="P30" s="167"/>
      <c r="Q30" s="200"/>
      <c r="R30" s="77"/>
      <c r="S30" s="77"/>
    </row>
    <row r="31" spans="1:19" s="272" customFormat="1" ht="12.75" customHeight="1">
      <c r="A31" s="460" t="s">
        <v>1185</v>
      </c>
      <c r="B31" s="451" t="s">
        <v>1186</v>
      </c>
      <c r="C31" s="452" t="s">
        <v>1187</v>
      </c>
      <c r="D31" s="452" t="s">
        <v>1188</v>
      </c>
      <c r="E31" s="114" t="s">
        <v>1140</v>
      </c>
      <c r="F31" s="114" t="s">
        <v>910</v>
      </c>
      <c r="G31" s="114" t="s">
        <v>1137</v>
      </c>
      <c r="H31" s="448">
        <v>68197913.620000005</v>
      </c>
      <c r="I31" s="449">
        <v>805.80423208450816</v>
      </c>
      <c r="J31" s="450">
        <v>8.7785941771704845E-2</v>
      </c>
      <c r="K31" s="450">
        <v>-1.3145137029038301E-2</v>
      </c>
      <c r="L31" s="450">
        <v>-1.488371127104815E-2</v>
      </c>
      <c r="M31" s="301"/>
      <c r="N31" s="301"/>
      <c r="O31" s="301"/>
      <c r="P31" s="167"/>
      <c r="Q31" s="200"/>
      <c r="R31" s="77"/>
      <c r="S31" s="77"/>
    </row>
    <row r="32" spans="1:19" s="272" customFormat="1" ht="12.75" customHeight="1">
      <c r="A32" s="460" t="s">
        <v>1189</v>
      </c>
      <c r="B32" s="451">
        <v>80921653541</v>
      </c>
      <c r="C32" s="452" t="s">
        <v>1190</v>
      </c>
      <c r="D32" s="452" t="s">
        <v>1188</v>
      </c>
      <c r="E32" s="114" t="s">
        <v>1136</v>
      </c>
      <c r="F32" s="114" t="s">
        <v>910</v>
      </c>
      <c r="G32" s="114" t="s">
        <v>1141</v>
      </c>
      <c r="H32" s="448">
        <v>31356925.07</v>
      </c>
      <c r="I32" s="449">
        <v>125.13568879222484</v>
      </c>
      <c r="J32" s="450">
        <v>7.5198399138174388E-3</v>
      </c>
      <c r="K32" s="450">
        <v>8.7964859414120244E-3</v>
      </c>
      <c r="L32" s="450">
        <v>3.5477358805078296E-3</v>
      </c>
      <c r="M32" s="301"/>
      <c r="N32" s="301"/>
      <c r="O32" s="301"/>
      <c r="P32" s="167"/>
      <c r="Q32" s="200"/>
      <c r="R32" s="77"/>
      <c r="S32" s="77"/>
    </row>
    <row r="33" spans="1:19" s="272" customFormat="1" ht="12.75" customHeight="1">
      <c r="A33" s="460" t="s">
        <v>1191</v>
      </c>
      <c r="B33" s="451">
        <v>43449016606</v>
      </c>
      <c r="C33" s="452" t="s">
        <v>1192</v>
      </c>
      <c r="D33" s="452" t="s">
        <v>1188</v>
      </c>
      <c r="E33" s="114" t="s">
        <v>1140</v>
      </c>
      <c r="F33" s="114" t="s">
        <v>910</v>
      </c>
      <c r="G33" s="114" t="s">
        <v>1141</v>
      </c>
      <c r="H33" s="448">
        <v>79195898.189999998</v>
      </c>
      <c r="I33" s="449">
        <v>117.85818821232672</v>
      </c>
      <c r="J33" s="450">
        <v>1.9901993291118636E-2</v>
      </c>
      <c r="K33" s="450">
        <v>2.071149611145362E-2</v>
      </c>
      <c r="L33" s="450">
        <v>2.8735944676437475E-2</v>
      </c>
      <c r="M33" s="301"/>
      <c r="N33" s="301"/>
      <c r="O33" s="301"/>
      <c r="P33" s="167"/>
      <c r="Q33" s="200"/>
      <c r="R33" s="77"/>
      <c r="S33" s="77"/>
    </row>
    <row r="34" spans="1:19" s="272" customFormat="1" ht="12.75" customHeight="1">
      <c r="A34" s="460" t="s">
        <v>1193</v>
      </c>
      <c r="B34" s="451">
        <v>70498146370</v>
      </c>
      <c r="C34" s="452" t="s">
        <v>1194</v>
      </c>
      <c r="D34" s="452" t="s">
        <v>1188</v>
      </c>
      <c r="E34" s="114" t="s">
        <v>1144</v>
      </c>
      <c r="F34" s="114" t="s">
        <v>910</v>
      </c>
      <c r="G34" s="114" t="s">
        <v>1137</v>
      </c>
      <c r="H34" s="448">
        <v>20939029.5</v>
      </c>
      <c r="I34" s="449">
        <v>811.75962438459203</v>
      </c>
      <c r="J34" s="450">
        <v>2.7319170901639156E-2</v>
      </c>
      <c r="K34" s="450">
        <v>-2.0525914939084622E-4</v>
      </c>
      <c r="L34" s="450">
        <v>3.2487764040749489E-3</v>
      </c>
      <c r="M34" s="301"/>
      <c r="N34" s="301"/>
      <c r="O34" s="301"/>
      <c r="P34" s="167"/>
      <c r="Q34" s="200"/>
      <c r="R34" s="77"/>
      <c r="S34" s="77"/>
    </row>
    <row r="35" spans="1:19" s="272" customFormat="1" ht="12.75" customHeight="1">
      <c r="A35" s="460" t="s">
        <v>1195</v>
      </c>
      <c r="B35" s="451" t="s">
        <v>1196</v>
      </c>
      <c r="C35" s="452" t="s">
        <v>1197</v>
      </c>
      <c r="D35" s="452" t="s">
        <v>1188</v>
      </c>
      <c r="E35" s="114" t="s">
        <v>1144</v>
      </c>
      <c r="F35" s="114" t="s">
        <v>910</v>
      </c>
      <c r="G35" s="114" t="s">
        <v>1141</v>
      </c>
      <c r="H35" s="448">
        <v>293052808.02999997</v>
      </c>
      <c r="I35" s="449">
        <v>144.78725186214652</v>
      </c>
      <c r="J35" s="450">
        <v>5.1799029092697069E-2</v>
      </c>
      <c r="K35" s="450">
        <v>1.4793452668970808E-4</v>
      </c>
      <c r="L35" s="450">
        <v>2.9302907721051596E-4</v>
      </c>
      <c r="M35" s="301"/>
      <c r="N35" s="301"/>
      <c r="O35" s="301"/>
      <c r="P35" s="167"/>
      <c r="Q35" s="200"/>
      <c r="R35" s="77"/>
      <c r="S35" s="77"/>
    </row>
    <row r="36" spans="1:19" s="272" customFormat="1" ht="12.75" customHeight="1">
      <c r="A36" s="460" t="s">
        <v>1198</v>
      </c>
      <c r="B36" s="451" t="s">
        <v>1199</v>
      </c>
      <c r="C36" s="452" t="s">
        <v>1200</v>
      </c>
      <c r="D36" s="452" t="s">
        <v>1188</v>
      </c>
      <c r="E36" s="114" t="s">
        <v>1144</v>
      </c>
      <c r="F36" s="114" t="s">
        <v>910</v>
      </c>
      <c r="G36" s="114" t="s">
        <v>1137</v>
      </c>
      <c r="H36" s="448">
        <v>387612619.26999998</v>
      </c>
      <c r="I36" s="449">
        <v>1313.4301040878006</v>
      </c>
      <c r="J36" s="450">
        <v>-1.472145233186517E-2</v>
      </c>
      <c r="K36" s="450">
        <v>-1.6148306861709205E-2</v>
      </c>
      <c r="L36" s="450">
        <v>-1.5580193899855099E-2</v>
      </c>
      <c r="M36" s="301"/>
      <c r="N36" s="301"/>
      <c r="O36" s="301"/>
      <c r="P36" s="167"/>
      <c r="Q36" s="200"/>
      <c r="R36" s="77"/>
      <c r="S36" s="77"/>
    </row>
    <row r="37" spans="1:19" s="272" customFormat="1" ht="12.75" customHeight="1">
      <c r="A37" s="460" t="s">
        <v>1201</v>
      </c>
      <c r="B37" s="451">
        <v>99792542550</v>
      </c>
      <c r="C37" s="452" t="s">
        <v>1202</v>
      </c>
      <c r="D37" s="452" t="s">
        <v>121</v>
      </c>
      <c r="E37" s="114" t="s">
        <v>1140</v>
      </c>
      <c r="F37" s="114" t="s">
        <v>123</v>
      </c>
      <c r="G37" s="114" t="s">
        <v>1137</v>
      </c>
      <c r="H37" s="448">
        <v>81598905.052599996</v>
      </c>
      <c r="I37" s="449">
        <v>122.8138</v>
      </c>
      <c r="J37" s="450">
        <v>7.7674879315917655E-2</v>
      </c>
      <c r="K37" s="450">
        <v>4.3453778622912775E-3</v>
      </c>
      <c r="L37" s="450">
        <v>4.3778715023528036E-3</v>
      </c>
      <c r="M37" s="301"/>
      <c r="N37" s="301"/>
      <c r="O37" s="301"/>
      <c r="P37" s="167"/>
      <c r="Q37" s="200"/>
      <c r="R37" s="77"/>
      <c r="S37" s="77"/>
    </row>
    <row r="38" spans="1:19" s="272" customFormat="1" ht="12.75" customHeight="1">
      <c r="A38" s="460" t="s">
        <v>910</v>
      </c>
      <c r="B38" s="451" t="s">
        <v>910</v>
      </c>
      <c r="C38" s="452" t="s">
        <v>910</v>
      </c>
      <c r="D38" s="452" t="s">
        <v>910</v>
      </c>
      <c r="E38" s="114" t="s">
        <v>910</v>
      </c>
      <c r="F38" s="114" t="s">
        <v>124</v>
      </c>
      <c r="G38" s="114" t="s">
        <v>1137</v>
      </c>
      <c r="H38" s="448">
        <v>12220562.531099999</v>
      </c>
      <c r="I38" s="449">
        <v>120.08929999999999</v>
      </c>
      <c r="J38" s="450">
        <v>9.8972206784734729E-2</v>
      </c>
      <c r="K38" s="450">
        <v>3.9669975504936783E-3</v>
      </c>
      <c r="L38" s="450">
        <v>3.5604721479634005E-3</v>
      </c>
      <c r="M38" s="301"/>
      <c r="N38" s="301"/>
      <c r="O38" s="301"/>
      <c r="P38" s="167"/>
      <c r="Q38" s="200"/>
      <c r="R38" s="77"/>
      <c r="S38" s="77"/>
    </row>
    <row r="39" spans="1:19" ht="12.75" customHeight="1">
      <c r="A39" s="113"/>
      <c r="B39" s="451"/>
      <c r="C39" s="452"/>
      <c r="D39" s="452"/>
      <c r="E39" s="114"/>
      <c r="F39" s="114" t="s">
        <v>125</v>
      </c>
      <c r="G39" s="114" t="s">
        <v>1137</v>
      </c>
      <c r="H39" s="448">
        <v>10.5854</v>
      </c>
      <c r="I39" s="449">
        <v>0</v>
      </c>
      <c r="J39" s="450">
        <v>1.3160539438547447E-2</v>
      </c>
      <c r="K39" s="450" t="s">
        <v>910</v>
      </c>
      <c r="L39" s="450" t="s">
        <v>910</v>
      </c>
      <c r="M39" s="301"/>
      <c r="N39" s="301"/>
      <c r="O39" s="301"/>
      <c r="P39" s="167"/>
      <c r="Q39" s="200"/>
      <c r="R39" s="77"/>
      <c r="S39" s="77"/>
    </row>
    <row r="40" spans="1:19" ht="12.75" customHeight="1">
      <c r="A40" s="460" t="s">
        <v>1203</v>
      </c>
      <c r="B40" s="451">
        <v>48827873221</v>
      </c>
      <c r="C40" s="452" t="s">
        <v>1204</v>
      </c>
      <c r="D40" s="452" t="s">
        <v>121</v>
      </c>
      <c r="E40" s="114" t="s">
        <v>1144</v>
      </c>
      <c r="F40" s="114" t="s">
        <v>123</v>
      </c>
      <c r="G40" s="114" t="s">
        <v>1137</v>
      </c>
      <c r="H40" s="448">
        <v>238099770.49950001</v>
      </c>
      <c r="I40" s="449">
        <v>1867.1177</v>
      </c>
      <c r="J40" s="450">
        <v>-8.6386237852920211E-2</v>
      </c>
      <c r="K40" s="450">
        <v>-2.0695329723594447E-2</v>
      </c>
      <c r="L40" s="450">
        <v>-2.0471233846781511E-2</v>
      </c>
      <c r="M40" s="301"/>
      <c r="N40" s="301"/>
      <c r="O40" s="301"/>
      <c r="P40" s="167"/>
      <c r="Q40" s="200"/>
      <c r="R40" s="77"/>
      <c r="S40" s="77"/>
    </row>
    <row r="41" spans="1:19" ht="12.75" customHeight="1">
      <c r="A41" s="113" t="s">
        <v>910</v>
      </c>
      <c r="B41" s="194" t="s">
        <v>910</v>
      </c>
      <c r="C41" s="446" t="s">
        <v>910</v>
      </c>
      <c r="D41" s="452" t="s">
        <v>910</v>
      </c>
      <c r="E41" s="114" t="s">
        <v>910</v>
      </c>
      <c r="F41" s="114" t="s">
        <v>124</v>
      </c>
      <c r="G41" s="114" t="s">
        <v>1137</v>
      </c>
      <c r="H41" s="453">
        <v>339874267.81040001</v>
      </c>
      <c r="I41" s="454">
        <v>1808.8803</v>
      </c>
      <c r="J41" s="450">
        <v>-8.0034687052369491E-2</v>
      </c>
      <c r="K41" s="450">
        <v>-2.1075195502559763E-2</v>
      </c>
      <c r="L41" s="450">
        <v>-2.1266205554015261E-2</v>
      </c>
      <c r="M41" s="301"/>
      <c r="N41" s="301"/>
      <c r="O41" s="301"/>
      <c r="P41" s="167"/>
      <c r="Q41" s="200"/>
      <c r="R41" s="77"/>
      <c r="S41" s="77"/>
    </row>
    <row r="42" spans="1:19" ht="12.75" customHeight="1">
      <c r="A42" s="455" t="s">
        <v>1380</v>
      </c>
      <c r="B42" s="456" t="s">
        <v>1381</v>
      </c>
      <c r="C42" s="934" t="s">
        <v>1382</v>
      </c>
      <c r="D42" s="452" t="s">
        <v>121</v>
      </c>
      <c r="E42" s="447" t="s">
        <v>1136</v>
      </c>
      <c r="F42" s="447" t="s">
        <v>910</v>
      </c>
      <c r="G42" s="447" t="s">
        <v>1141</v>
      </c>
      <c r="H42" s="115">
        <v>23746046.690000001</v>
      </c>
      <c r="I42" s="116">
        <v>107.69768282174086</v>
      </c>
      <c r="J42" s="450">
        <v>0.15503516247281901</v>
      </c>
      <c r="K42" s="450">
        <v>1.3673166086035859E-2</v>
      </c>
      <c r="L42" s="450">
        <v>3.816938995160335E-2</v>
      </c>
      <c r="M42" s="301"/>
      <c r="N42" s="301"/>
      <c r="O42" s="301"/>
      <c r="P42" s="167"/>
      <c r="Q42" s="200"/>
      <c r="R42" s="77"/>
      <c r="S42" s="77"/>
    </row>
    <row r="43" spans="1:19" ht="12.75" customHeight="1">
      <c r="A43" s="113" t="s">
        <v>1205</v>
      </c>
      <c r="B43" s="194" t="s">
        <v>1206</v>
      </c>
      <c r="C43" s="446" t="s">
        <v>1207</v>
      </c>
      <c r="D43" s="452" t="s">
        <v>121</v>
      </c>
      <c r="E43" s="114" t="s">
        <v>1144</v>
      </c>
      <c r="F43" s="114" t="s">
        <v>123</v>
      </c>
      <c r="G43" s="114" t="s">
        <v>1184</v>
      </c>
      <c r="H43" s="448">
        <v>22176630.258699998</v>
      </c>
      <c r="I43" s="449">
        <v>668.09130000000005</v>
      </c>
      <c r="J43" s="450">
        <v>-9.4639793857390631E-2</v>
      </c>
      <c r="K43" s="450">
        <v>-4.6068160004244518E-3</v>
      </c>
      <c r="L43" s="450">
        <v>-4.2556932728081698E-3</v>
      </c>
      <c r="M43" s="301"/>
      <c r="N43" s="301"/>
      <c r="O43" s="301"/>
      <c r="P43" s="167"/>
      <c r="Q43" s="200"/>
      <c r="R43" s="77"/>
      <c r="S43" s="77"/>
    </row>
    <row r="44" spans="1:19" ht="12.75" customHeight="1">
      <c r="A44" s="136" t="s">
        <v>910</v>
      </c>
      <c r="B44" s="194" t="s">
        <v>910</v>
      </c>
      <c r="C44" s="446" t="s">
        <v>910</v>
      </c>
      <c r="D44" s="452" t="s">
        <v>910</v>
      </c>
      <c r="E44" s="114" t="s">
        <v>910</v>
      </c>
      <c r="F44" s="114" t="s">
        <v>124</v>
      </c>
      <c r="G44" s="114" t="s">
        <v>1184</v>
      </c>
      <c r="H44" s="448">
        <v>938557.0514</v>
      </c>
      <c r="I44" s="449">
        <v>655.3048</v>
      </c>
      <c r="J44" s="450">
        <v>2.7504677238618935E-3</v>
      </c>
      <c r="K44" s="450">
        <v>-4.9860368827949753E-3</v>
      </c>
      <c r="L44" s="450">
        <v>-5.0528503747766518E-3</v>
      </c>
      <c r="M44" s="301"/>
      <c r="N44" s="301"/>
      <c r="O44" s="301"/>
      <c r="P44" s="167"/>
      <c r="Q44" s="200"/>
      <c r="R44" s="77"/>
      <c r="S44" s="77"/>
    </row>
    <row r="45" spans="1:19" ht="12.75" customHeight="1">
      <c r="A45" s="113" t="s">
        <v>1208</v>
      </c>
      <c r="B45" s="194" t="s">
        <v>1209</v>
      </c>
      <c r="C45" s="446" t="s">
        <v>1210</v>
      </c>
      <c r="D45" s="452" t="s">
        <v>121</v>
      </c>
      <c r="E45" s="114" t="s">
        <v>1144</v>
      </c>
      <c r="F45" s="114" t="s">
        <v>910</v>
      </c>
      <c r="G45" s="114" t="s">
        <v>1137</v>
      </c>
      <c r="H45" s="448">
        <v>11046447.83</v>
      </c>
      <c r="I45" s="449">
        <v>736.42985533333331</v>
      </c>
      <c r="J45" s="450">
        <v>-1.8028825232595858E-2</v>
      </c>
      <c r="K45" s="450">
        <v>-2.4157081843253048E-2</v>
      </c>
      <c r="L45" s="450">
        <v>-2.5724475100842081E-2</v>
      </c>
      <c r="M45" s="301"/>
      <c r="N45" s="301"/>
      <c r="O45" s="301"/>
      <c r="P45" s="167"/>
      <c r="Q45" s="200"/>
      <c r="R45" s="77"/>
      <c r="S45" s="77"/>
    </row>
    <row r="46" spans="1:19" s="272" customFormat="1" ht="12.75" customHeight="1">
      <c r="A46" s="113" t="s">
        <v>1211</v>
      </c>
      <c r="B46" s="194">
        <v>22443293291</v>
      </c>
      <c r="C46" s="446" t="s">
        <v>1212</v>
      </c>
      <c r="D46" s="452" t="s">
        <v>121</v>
      </c>
      <c r="E46" s="114" t="s">
        <v>1144</v>
      </c>
      <c r="F46" s="114" t="s">
        <v>123</v>
      </c>
      <c r="G46" s="114" t="s">
        <v>1137</v>
      </c>
      <c r="H46" s="448">
        <v>114769351.9523</v>
      </c>
      <c r="I46" s="449">
        <v>117.0924</v>
      </c>
      <c r="J46" s="450">
        <v>-3.251343336517698E-2</v>
      </c>
      <c r="K46" s="450">
        <v>-2.3867319484709881E-2</v>
      </c>
      <c r="L46" s="450">
        <v>-2.5602820103769575E-2</v>
      </c>
      <c r="M46" s="301"/>
      <c r="N46" s="301"/>
      <c r="O46" s="301"/>
      <c r="P46" s="167"/>
      <c r="Q46" s="200"/>
      <c r="R46" s="77"/>
      <c r="S46" s="77"/>
    </row>
    <row r="47" spans="1:19" ht="12.75" customHeight="1">
      <c r="A47" s="113" t="s">
        <v>910</v>
      </c>
      <c r="B47" s="194" t="s">
        <v>910</v>
      </c>
      <c r="C47" s="446" t="s">
        <v>910</v>
      </c>
      <c r="D47" s="452" t="s">
        <v>910</v>
      </c>
      <c r="E47" s="114" t="s">
        <v>910</v>
      </c>
      <c r="F47" s="114" t="s">
        <v>124</v>
      </c>
      <c r="G47" s="114" t="s">
        <v>1137</v>
      </c>
      <c r="H47" s="448">
        <v>1572389.9774</v>
      </c>
      <c r="I47" s="449">
        <v>115.6127</v>
      </c>
      <c r="J47" s="450">
        <v>-1.7494386027800402E-2</v>
      </c>
      <c r="K47" s="450">
        <v>-2.4243856786696161E-2</v>
      </c>
      <c r="L47" s="450">
        <v>-2.6392821883340467E-2</v>
      </c>
      <c r="M47" s="301"/>
      <c r="N47" s="301"/>
      <c r="O47" s="301"/>
      <c r="P47" s="167"/>
      <c r="Q47" s="200"/>
      <c r="R47" s="77"/>
      <c r="S47" s="77"/>
    </row>
    <row r="48" spans="1:19" ht="12.75" customHeight="1">
      <c r="A48" s="113" t="s">
        <v>1213</v>
      </c>
      <c r="B48" s="194">
        <v>61691616181</v>
      </c>
      <c r="C48" s="446" t="s">
        <v>1214</v>
      </c>
      <c r="D48" s="446" t="s">
        <v>121</v>
      </c>
      <c r="E48" s="114" t="s">
        <v>1136</v>
      </c>
      <c r="F48" s="114" t="s">
        <v>123</v>
      </c>
      <c r="G48" s="114" t="s">
        <v>1137</v>
      </c>
      <c r="H48" s="448">
        <v>116840188.6321</v>
      </c>
      <c r="I48" s="449">
        <v>117.5509</v>
      </c>
      <c r="J48" s="450">
        <v>9.4776556624195596E-2</v>
      </c>
      <c r="K48" s="450">
        <v>2.4014241389963109E-2</v>
      </c>
      <c r="L48" s="450">
        <v>2.5368219050295071E-2</v>
      </c>
      <c r="M48" s="301"/>
      <c r="N48" s="301"/>
      <c r="O48" s="301"/>
      <c r="P48" s="167"/>
      <c r="Q48" s="200"/>
      <c r="R48" s="77"/>
      <c r="S48" s="77"/>
    </row>
    <row r="49" spans="1:19" ht="12.75" customHeight="1">
      <c r="A49" s="460" t="s">
        <v>910</v>
      </c>
      <c r="B49" s="194" t="s">
        <v>910</v>
      </c>
      <c r="C49" s="446" t="s">
        <v>910</v>
      </c>
      <c r="D49" s="446" t="s">
        <v>910</v>
      </c>
      <c r="E49" s="114" t="s">
        <v>910</v>
      </c>
      <c r="F49" s="114" t="s">
        <v>124</v>
      </c>
      <c r="G49" s="114" t="s">
        <v>1137</v>
      </c>
      <c r="H49" s="448">
        <v>5398737.7280999999</v>
      </c>
      <c r="I49" s="449">
        <v>114.7711</v>
      </c>
      <c r="J49" s="450">
        <v>5.7341983107027206E-2</v>
      </c>
      <c r="K49" s="450">
        <v>2.3249245222266346E-2</v>
      </c>
      <c r="L49" s="450">
        <v>2.3727536112845726E-2</v>
      </c>
      <c r="M49" s="301"/>
      <c r="N49" s="301"/>
      <c r="O49" s="301"/>
      <c r="P49" s="167"/>
      <c r="Q49" s="200"/>
      <c r="R49" s="77"/>
      <c r="S49" s="77"/>
    </row>
    <row r="50" spans="1:19" ht="12.75" customHeight="1">
      <c r="A50" s="460"/>
      <c r="B50" s="194"/>
      <c r="C50" s="446"/>
      <c r="D50" s="446"/>
      <c r="E50" s="114" t="s">
        <v>910</v>
      </c>
      <c r="F50" s="114" t="s">
        <v>125</v>
      </c>
      <c r="G50" s="114" t="s">
        <v>1137</v>
      </c>
      <c r="H50" s="448">
        <v>19.8093</v>
      </c>
      <c r="I50" s="449">
        <v>0</v>
      </c>
      <c r="J50" s="450">
        <v>3.2670232398110732E-2</v>
      </c>
      <c r="K50" s="450" t="s">
        <v>910</v>
      </c>
      <c r="L50" s="450" t="s">
        <v>910</v>
      </c>
      <c r="M50" s="301"/>
      <c r="N50" s="301"/>
      <c r="O50" s="301"/>
      <c r="P50" s="167"/>
      <c r="Q50" s="200"/>
      <c r="R50" s="77"/>
      <c r="S50" s="77"/>
    </row>
    <row r="51" spans="1:19" ht="12.75" customHeight="1">
      <c r="A51" s="113"/>
      <c r="B51" s="194"/>
      <c r="C51" s="446"/>
      <c r="D51" s="446"/>
      <c r="E51" s="114" t="s">
        <v>910</v>
      </c>
      <c r="F51" s="114" t="s">
        <v>1136</v>
      </c>
      <c r="G51" s="114" t="s">
        <v>1137</v>
      </c>
      <c r="H51" s="448">
        <v>773656.95979999995</v>
      </c>
      <c r="I51" s="449">
        <v>118.9521</v>
      </c>
      <c r="J51" s="450">
        <v>4.0306489356868314E-2</v>
      </c>
      <c r="K51" s="450">
        <v>2.4773257348543742E-2</v>
      </c>
      <c r="L51" s="450">
        <v>2.6996784684572228E-2</v>
      </c>
      <c r="M51" s="301"/>
      <c r="N51" s="301"/>
      <c r="O51" s="301"/>
      <c r="P51" s="167"/>
      <c r="Q51" s="200"/>
      <c r="R51" s="77"/>
      <c r="S51" s="77"/>
    </row>
    <row r="52" spans="1:19" ht="12.75" customHeight="1">
      <c r="A52" s="136" t="s">
        <v>1215</v>
      </c>
      <c r="B52" s="194" t="s">
        <v>1216</v>
      </c>
      <c r="C52" s="446" t="s">
        <v>1217</v>
      </c>
      <c r="D52" s="446" t="s">
        <v>121</v>
      </c>
      <c r="E52" s="457" t="s">
        <v>1154</v>
      </c>
      <c r="F52" s="457" t="s">
        <v>123</v>
      </c>
      <c r="G52" s="457" t="s">
        <v>1137</v>
      </c>
      <c r="H52" s="448">
        <v>164778295.47150001</v>
      </c>
      <c r="I52" s="449">
        <v>890.36710000000005</v>
      </c>
      <c r="J52" s="450">
        <v>7.3020739519004119E-2</v>
      </c>
      <c r="K52" s="450">
        <v>-1.4488974520669551E-2</v>
      </c>
      <c r="L52" s="450">
        <v>-1.4020689552435295E-2</v>
      </c>
      <c r="M52" s="301"/>
      <c r="N52" s="301"/>
      <c r="O52" s="301"/>
      <c r="P52" s="167"/>
      <c r="Q52" s="200"/>
      <c r="R52" s="77"/>
      <c r="S52" s="77"/>
    </row>
    <row r="53" spans="1:19" ht="12.75" customHeight="1">
      <c r="A53" s="113" t="s">
        <v>910</v>
      </c>
      <c r="B53" s="194" t="s">
        <v>910</v>
      </c>
      <c r="C53" s="446" t="s">
        <v>910</v>
      </c>
      <c r="D53" s="446" t="s">
        <v>910</v>
      </c>
      <c r="E53" s="457" t="s">
        <v>910</v>
      </c>
      <c r="F53" s="457" t="s">
        <v>124</v>
      </c>
      <c r="G53" s="457" t="s">
        <v>1137</v>
      </c>
      <c r="H53" s="453">
        <v>148335744.24070001</v>
      </c>
      <c r="I53" s="454">
        <v>872.50149999999996</v>
      </c>
      <c r="J53" s="450">
        <v>0.16202078723965974</v>
      </c>
      <c r="K53" s="450">
        <v>-1.4867132184263943E-2</v>
      </c>
      <c r="L53" s="450">
        <v>-1.4815117876450401E-2</v>
      </c>
      <c r="M53" s="301"/>
      <c r="N53" s="301"/>
      <c r="O53" s="301"/>
      <c r="P53" s="167"/>
      <c r="Q53" s="200"/>
      <c r="R53" s="77"/>
      <c r="S53" s="77"/>
    </row>
    <row r="54" spans="1:19" ht="12.75" customHeight="1">
      <c r="A54" s="113" t="s">
        <v>910</v>
      </c>
      <c r="B54" s="194"/>
      <c r="C54" s="446"/>
      <c r="D54" s="446" t="s">
        <v>910</v>
      </c>
      <c r="E54" s="457" t="s">
        <v>910</v>
      </c>
      <c r="F54" s="457" t="s">
        <v>125</v>
      </c>
      <c r="G54" s="457" t="s">
        <v>1137</v>
      </c>
      <c r="H54" s="453">
        <v>11.6776</v>
      </c>
      <c r="I54" s="454">
        <v>0</v>
      </c>
      <c r="J54" s="450">
        <v>-7.1418854577608437E-3</v>
      </c>
      <c r="K54" s="450" t="s">
        <v>910</v>
      </c>
      <c r="L54" s="450" t="s">
        <v>910</v>
      </c>
      <c r="M54" s="301"/>
      <c r="N54" s="301"/>
      <c r="O54" s="301"/>
      <c r="P54" s="167"/>
      <c r="Q54" s="200"/>
      <c r="R54" s="77"/>
      <c r="S54" s="77"/>
    </row>
    <row r="55" spans="1:19" ht="12.75" customHeight="1">
      <c r="A55" s="113" t="s">
        <v>1383</v>
      </c>
      <c r="B55" s="194" t="s">
        <v>1561</v>
      </c>
      <c r="C55" s="446" t="s">
        <v>1496</v>
      </c>
      <c r="D55" s="446" t="s">
        <v>121</v>
      </c>
      <c r="E55" s="114" t="s">
        <v>1136</v>
      </c>
      <c r="F55" s="114" t="s">
        <v>910</v>
      </c>
      <c r="G55" s="114" t="s">
        <v>1141</v>
      </c>
      <c r="H55" s="115">
        <v>10552083.26</v>
      </c>
      <c r="I55" s="116">
        <v>115.24144880685851</v>
      </c>
      <c r="J55" s="450">
        <v>2.9486723745622445E-2</v>
      </c>
      <c r="K55" s="450">
        <v>2.9486723745622445E-2</v>
      </c>
      <c r="L55" s="450">
        <v>7.6776420437692838E-2</v>
      </c>
      <c r="M55" s="301"/>
      <c r="N55" s="301"/>
      <c r="O55" s="301"/>
      <c r="P55" s="167"/>
      <c r="Q55" s="200"/>
      <c r="R55" s="77"/>
      <c r="S55" s="77"/>
    </row>
    <row r="56" spans="1:19" ht="12.75" customHeight="1">
      <c r="A56" s="113" t="s">
        <v>1218</v>
      </c>
      <c r="B56" s="194" t="s">
        <v>1219</v>
      </c>
      <c r="C56" s="446" t="s">
        <v>1220</v>
      </c>
      <c r="D56" s="446" t="s">
        <v>121</v>
      </c>
      <c r="E56" s="114" t="s">
        <v>1136</v>
      </c>
      <c r="F56" s="114" t="s">
        <v>123</v>
      </c>
      <c r="G56" s="114" t="s">
        <v>1137</v>
      </c>
      <c r="H56" s="115">
        <v>148409449.07800001</v>
      </c>
      <c r="I56" s="116">
        <v>981.03719999999998</v>
      </c>
      <c r="J56" s="450">
        <v>0.13496720780682558</v>
      </c>
      <c r="K56" s="450">
        <v>2.5349348248225878E-2</v>
      </c>
      <c r="L56" s="450">
        <v>4.3197221798392471E-2</v>
      </c>
      <c r="M56" s="301"/>
      <c r="N56" s="301"/>
      <c r="O56" s="301"/>
      <c r="P56" s="167"/>
      <c r="Q56" s="200"/>
      <c r="R56" s="77"/>
      <c r="S56" s="77"/>
    </row>
    <row r="57" spans="1:19" ht="12.75" customHeight="1">
      <c r="A57" s="113" t="s">
        <v>910</v>
      </c>
      <c r="B57" s="194" t="s">
        <v>910</v>
      </c>
      <c r="C57" s="446" t="s">
        <v>910</v>
      </c>
      <c r="D57" s="446" t="s">
        <v>910</v>
      </c>
      <c r="E57" s="114" t="s">
        <v>910</v>
      </c>
      <c r="F57" s="114" t="s">
        <v>124</v>
      </c>
      <c r="G57" s="114" t="s">
        <v>1137</v>
      </c>
      <c r="H57" s="115">
        <v>3808669.6052999999</v>
      </c>
      <c r="I57" s="116">
        <v>919.52149999999995</v>
      </c>
      <c r="J57" s="450">
        <v>-4.194278267845486E-2</v>
      </c>
      <c r="K57" s="450">
        <v>2.4599798158805752E-2</v>
      </c>
      <c r="L57" s="450">
        <v>4.1574997358490462E-2</v>
      </c>
      <c r="M57" s="301"/>
      <c r="N57" s="301"/>
      <c r="O57" s="301"/>
      <c r="P57" s="167"/>
      <c r="Q57" s="200"/>
      <c r="R57" s="77"/>
      <c r="S57" s="77"/>
    </row>
    <row r="58" spans="1:19" ht="12.75" customHeight="1">
      <c r="A58" s="113" t="s">
        <v>910</v>
      </c>
      <c r="B58" s="194" t="s">
        <v>910</v>
      </c>
      <c r="C58" s="446" t="s">
        <v>910</v>
      </c>
      <c r="D58" s="446" t="s">
        <v>910</v>
      </c>
      <c r="E58" s="114" t="s">
        <v>910</v>
      </c>
      <c r="F58" s="114" t="s">
        <v>125</v>
      </c>
      <c r="G58" s="114" t="s">
        <v>1137</v>
      </c>
      <c r="H58" s="115">
        <v>121.7136</v>
      </c>
      <c r="I58" s="116">
        <v>0</v>
      </c>
      <c r="J58" s="450">
        <v>3.3429447665236811E-2</v>
      </c>
      <c r="K58" s="450" t="s">
        <v>910</v>
      </c>
      <c r="L58" s="450" t="s">
        <v>910</v>
      </c>
      <c r="M58" s="301"/>
      <c r="N58" s="301"/>
      <c r="O58" s="301"/>
      <c r="P58" s="167"/>
      <c r="Q58" s="200"/>
      <c r="R58" s="77"/>
      <c r="S58" s="77"/>
    </row>
    <row r="59" spans="1:19" ht="12.75" customHeight="1">
      <c r="A59" s="136"/>
      <c r="B59" s="194"/>
      <c r="C59" s="446"/>
      <c r="D59" s="446"/>
      <c r="E59" s="114"/>
      <c r="F59" s="114" t="s">
        <v>1136</v>
      </c>
      <c r="G59" s="114" t="s">
        <v>1137</v>
      </c>
      <c r="H59" s="448">
        <v>2062278.4617999999</v>
      </c>
      <c r="I59" s="449">
        <v>990.90560000000005</v>
      </c>
      <c r="J59" s="450">
        <v>3.4668090894567127E-2</v>
      </c>
      <c r="K59" s="450">
        <v>2.6109614378065471E-2</v>
      </c>
      <c r="L59" s="450">
        <v>4.4826549461908449E-2</v>
      </c>
      <c r="M59" s="301"/>
      <c r="N59" s="301"/>
      <c r="O59" s="301"/>
      <c r="P59" s="167"/>
      <c r="Q59" s="200"/>
      <c r="R59" s="77"/>
      <c r="S59" s="77"/>
    </row>
    <row r="60" spans="1:19" s="272" customFormat="1" ht="12.75" customHeight="1">
      <c r="A60" s="136" t="s">
        <v>1221</v>
      </c>
      <c r="B60" s="194">
        <v>74643964821</v>
      </c>
      <c r="C60" s="446" t="s">
        <v>1222</v>
      </c>
      <c r="D60" s="446" t="s">
        <v>121</v>
      </c>
      <c r="E60" s="114" t="s">
        <v>1144</v>
      </c>
      <c r="F60" s="114" t="s">
        <v>910</v>
      </c>
      <c r="G60" s="114" t="s">
        <v>1141</v>
      </c>
      <c r="H60" s="448">
        <v>135380555.94999999</v>
      </c>
      <c r="I60" s="449">
        <v>131.10247447597803</v>
      </c>
      <c r="J60" s="450">
        <v>3.2643448065211578E-2</v>
      </c>
      <c r="K60" s="450">
        <v>1.7319542942639821E-4</v>
      </c>
      <c r="L60" s="450">
        <v>3.0526310761791464E-4</v>
      </c>
      <c r="M60" s="301"/>
      <c r="N60" s="301"/>
      <c r="O60" s="301"/>
      <c r="P60" s="167"/>
      <c r="Q60" s="200"/>
      <c r="R60" s="77"/>
      <c r="S60" s="77"/>
    </row>
    <row r="61" spans="1:19" ht="12.75" customHeight="1">
      <c r="A61" s="136" t="s">
        <v>1223</v>
      </c>
      <c r="B61" s="194">
        <v>51707511570</v>
      </c>
      <c r="C61" s="446" t="s">
        <v>1224</v>
      </c>
      <c r="D61" s="446" t="s">
        <v>121</v>
      </c>
      <c r="E61" s="114" t="s">
        <v>1136</v>
      </c>
      <c r="F61" s="114" t="s">
        <v>910</v>
      </c>
      <c r="G61" s="114" t="s">
        <v>1137</v>
      </c>
      <c r="H61" s="448">
        <v>5398179.5965</v>
      </c>
      <c r="I61" s="449">
        <v>561.47125584355842</v>
      </c>
      <c r="J61" s="450">
        <v>-0.21846885079946743</v>
      </c>
      <c r="K61" s="450">
        <v>-1.3840406806225891E-3</v>
      </c>
      <c r="L61" s="450">
        <v>-1.0048111212081823E-2</v>
      </c>
      <c r="M61" s="301"/>
      <c r="N61" s="301"/>
      <c r="O61" s="301"/>
      <c r="P61" s="167"/>
      <c r="Q61" s="200"/>
      <c r="R61" s="77"/>
      <c r="S61" s="77"/>
    </row>
    <row r="62" spans="1:19" s="272" customFormat="1" ht="12.75" customHeight="1">
      <c r="A62" s="136" t="s">
        <v>1225</v>
      </c>
      <c r="B62" s="194" t="s">
        <v>1226</v>
      </c>
      <c r="C62" s="446" t="s">
        <v>1227</v>
      </c>
      <c r="D62" s="446" t="s">
        <v>121</v>
      </c>
      <c r="E62" s="114" t="s">
        <v>1144</v>
      </c>
      <c r="F62" s="114" t="s">
        <v>123</v>
      </c>
      <c r="G62" s="114" t="s">
        <v>1184</v>
      </c>
      <c r="H62" s="448">
        <v>4906222.8843</v>
      </c>
      <c r="I62" s="449">
        <v>634.36969999999997</v>
      </c>
      <c r="J62" s="450">
        <v>1.2741497188453188E-3</v>
      </c>
      <c r="K62" s="450">
        <v>-6.4509710964281153E-3</v>
      </c>
      <c r="L62" s="450">
        <v>5.3566555374085612E-2</v>
      </c>
      <c r="M62" s="301"/>
      <c r="N62" s="301"/>
      <c r="O62" s="301"/>
      <c r="P62" s="167"/>
      <c r="Q62" s="200"/>
      <c r="R62" s="77"/>
      <c r="S62" s="77"/>
    </row>
    <row r="63" spans="1:19" ht="12.75" customHeight="1">
      <c r="A63" s="136" t="s">
        <v>910</v>
      </c>
      <c r="B63" s="451" t="s">
        <v>910</v>
      </c>
      <c r="C63" s="452" t="s">
        <v>910</v>
      </c>
      <c r="D63" s="452" t="s">
        <v>910</v>
      </c>
      <c r="E63" s="458" t="s">
        <v>910</v>
      </c>
      <c r="F63" s="114" t="s">
        <v>124</v>
      </c>
      <c r="G63" s="114" t="s">
        <v>1184</v>
      </c>
      <c r="H63" s="448">
        <v>50935.694799999997</v>
      </c>
      <c r="I63" s="459">
        <v>623.15729999999996</v>
      </c>
      <c r="J63" s="450">
        <v>8.3937463351444475E-3</v>
      </c>
      <c r="K63" s="450">
        <v>-7.2135220585536342E-3</v>
      </c>
      <c r="L63" s="450">
        <v>5.1912748573219369E-2</v>
      </c>
      <c r="M63" s="301"/>
      <c r="N63" s="301"/>
      <c r="O63" s="301"/>
      <c r="P63" s="167"/>
      <c r="Q63" s="200"/>
      <c r="R63" s="77"/>
      <c r="S63" s="77"/>
    </row>
    <row r="64" spans="1:19" ht="12.75" customHeight="1">
      <c r="A64" s="113" t="s">
        <v>1228</v>
      </c>
      <c r="B64" s="451">
        <v>40759487854</v>
      </c>
      <c r="C64" s="452" t="s">
        <v>1229</v>
      </c>
      <c r="D64" s="452" t="s">
        <v>121</v>
      </c>
      <c r="E64" s="114" t="s">
        <v>1136</v>
      </c>
      <c r="F64" s="114" t="s">
        <v>910</v>
      </c>
      <c r="G64" s="114" t="s">
        <v>1184</v>
      </c>
      <c r="H64" s="448">
        <v>14873023.377599999</v>
      </c>
      <c r="I64" s="459">
        <v>105.30500719424367</v>
      </c>
      <c r="J64" s="450">
        <v>0.15764213679174177</v>
      </c>
      <c r="K64" s="450">
        <v>5.1432535755752573E-2</v>
      </c>
      <c r="L64" s="450">
        <v>2.1447916925564359E-2</v>
      </c>
      <c r="M64" s="301"/>
      <c r="N64" s="301"/>
      <c r="O64" s="301"/>
      <c r="P64" s="167"/>
      <c r="Q64" s="200"/>
      <c r="R64" s="77"/>
      <c r="S64" s="77"/>
    </row>
    <row r="65" spans="1:19" ht="12.75" customHeight="1">
      <c r="A65" s="113" t="s">
        <v>1319</v>
      </c>
      <c r="B65" s="451">
        <v>74282954450</v>
      </c>
      <c r="C65" s="452" t="s">
        <v>1320</v>
      </c>
      <c r="D65" s="452" t="s">
        <v>121</v>
      </c>
      <c r="E65" s="114" t="s">
        <v>1144</v>
      </c>
      <c r="F65" s="114" t="s">
        <v>910</v>
      </c>
      <c r="G65" s="114" t="s">
        <v>1141</v>
      </c>
      <c r="H65" s="448">
        <v>5512164.3600000003</v>
      </c>
      <c r="I65" s="459">
        <v>84.305387785053142</v>
      </c>
      <c r="J65" s="450">
        <v>-1.5847368348724244E-2</v>
      </c>
      <c r="K65" s="450">
        <v>-9.4183325706047594E-3</v>
      </c>
      <c r="L65" s="450">
        <v>-3.7940684216564158E-3</v>
      </c>
      <c r="M65" s="301"/>
      <c r="N65" s="301"/>
      <c r="O65" s="301"/>
      <c r="P65" s="167"/>
      <c r="Q65" s="200"/>
      <c r="R65" s="77"/>
      <c r="S65" s="77"/>
    </row>
    <row r="66" spans="1:19" ht="12.75" customHeight="1">
      <c r="A66" s="136" t="s">
        <v>1321</v>
      </c>
      <c r="B66" s="451">
        <v>73876640124</v>
      </c>
      <c r="C66" s="452" t="s">
        <v>1322</v>
      </c>
      <c r="D66" s="452" t="s">
        <v>121</v>
      </c>
      <c r="E66" s="114" t="s">
        <v>1136</v>
      </c>
      <c r="F66" s="114" t="s">
        <v>910</v>
      </c>
      <c r="G66" s="114" t="s">
        <v>1141</v>
      </c>
      <c r="H66" s="448">
        <v>37274977.030000001</v>
      </c>
      <c r="I66" s="459">
        <v>185.60381692186758</v>
      </c>
      <c r="J66" s="450">
        <v>-1.796484735836601E-2</v>
      </c>
      <c r="K66" s="450">
        <v>1.966738395295109E-2</v>
      </c>
      <c r="L66" s="450">
        <v>3.1266507399405619E-2</v>
      </c>
      <c r="M66" s="301"/>
      <c r="N66" s="301"/>
      <c r="O66" s="301"/>
      <c r="P66" s="167"/>
      <c r="Q66" s="200"/>
      <c r="R66" s="77"/>
      <c r="S66" s="77"/>
    </row>
    <row r="67" spans="1:19" s="272" customFormat="1" ht="13.5" customHeight="1">
      <c r="A67" s="113" t="s">
        <v>1230</v>
      </c>
      <c r="B67" s="451" t="s">
        <v>1231</v>
      </c>
      <c r="C67" s="452" t="s">
        <v>1232</v>
      </c>
      <c r="D67" s="452" t="s">
        <v>1233</v>
      </c>
      <c r="E67" s="114" t="s">
        <v>1144</v>
      </c>
      <c r="F67" s="114" t="s">
        <v>910</v>
      </c>
      <c r="G67" s="114" t="s">
        <v>1141</v>
      </c>
      <c r="H67" s="448">
        <v>531083813.12</v>
      </c>
      <c r="I67" s="459">
        <v>1018905.1186817947</v>
      </c>
      <c r="J67" s="450">
        <v>1.0021017650463371E-4</v>
      </c>
      <c r="K67" s="450">
        <v>1.0021017650463371E-4</v>
      </c>
      <c r="L67" s="450">
        <v>1.9538455889007711E-3</v>
      </c>
      <c r="M67" s="301"/>
      <c r="N67" s="301"/>
      <c r="O67" s="301"/>
      <c r="P67" s="167"/>
      <c r="Q67" s="200"/>
      <c r="R67" s="77"/>
      <c r="S67" s="77"/>
    </row>
    <row r="68" spans="1:19" s="272" customFormat="1" ht="13.5" customHeight="1">
      <c r="A68" s="113" t="s">
        <v>1234</v>
      </c>
      <c r="B68" s="451" t="s">
        <v>1235</v>
      </c>
      <c r="C68" s="452" t="s">
        <v>1236</v>
      </c>
      <c r="D68" s="452" t="s">
        <v>1233</v>
      </c>
      <c r="E68" s="114" t="s">
        <v>1154</v>
      </c>
      <c r="F68" s="114" t="s">
        <v>910</v>
      </c>
      <c r="G68" s="114" t="s">
        <v>1137</v>
      </c>
      <c r="H68" s="448">
        <v>65575223.670000002</v>
      </c>
      <c r="I68" s="459">
        <v>771.81834593862868</v>
      </c>
      <c r="J68" s="450">
        <v>3.0048066536238149E-2</v>
      </c>
      <c r="K68" s="450">
        <v>-8.2867748524028118E-3</v>
      </c>
      <c r="L68" s="450">
        <v>-1.3584375585007358E-3</v>
      </c>
      <c r="M68" s="301"/>
      <c r="N68" s="301"/>
      <c r="O68" s="301"/>
      <c r="P68" s="167"/>
      <c r="Q68" s="200"/>
      <c r="R68" s="77"/>
      <c r="S68" s="77"/>
    </row>
    <row r="69" spans="1:19" ht="13.5" customHeight="1">
      <c r="A69" s="460" t="s">
        <v>1237</v>
      </c>
      <c r="B69" s="451">
        <v>89809469629</v>
      </c>
      <c r="C69" s="452" t="s">
        <v>1238</v>
      </c>
      <c r="D69" s="452" t="s">
        <v>1233</v>
      </c>
      <c r="E69" s="114" t="s">
        <v>1144</v>
      </c>
      <c r="F69" s="114" t="s">
        <v>910</v>
      </c>
      <c r="G69" s="114" t="s">
        <v>1137</v>
      </c>
      <c r="H69" s="448">
        <v>153822392.27000001</v>
      </c>
      <c r="I69" s="459">
        <v>770.53817009775719</v>
      </c>
      <c r="J69" s="450">
        <v>4.7365082318993945E-2</v>
      </c>
      <c r="K69" s="450">
        <v>-3.7697568527571557E-3</v>
      </c>
      <c r="L69" s="450">
        <v>-1.1633016052007283E-3</v>
      </c>
      <c r="M69" s="301"/>
      <c r="N69" s="301"/>
      <c r="O69" s="301"/>
      <c r="P69" s="167"/>
      <c r="Q69" s="200"/>
      <c r="R69" s="77"/>
      <c r="S69" s="77"/>
    </row>
    <row r="70" spans="1:19" s="272" customFormat="1" ht="12.75" customHeight="1">
      <c r="A70" s="460" t="s">
        <v>1239</v>
      </c>
      <c r="B70" s="451">
        <v>85535430386</v>
      </c>
      <c r="C70" s="452" t="s">
        <v>1240</v>
      </c>
      <c r="D70" s="452" t="s">
        <v>1233</v>
      </c>
      <c r="E70" s="114" t="s">
        <v>1136</v>
      </c>
      <c r="F70" s="114" t="s">
        <v>910</v>
      </c>
      <c r="G70" s="114" t="s">
        <v>1141</v>
      </c>
      <c r="H70" s="448">
        <v>145637898.78</v>
      </c>
      <c r="I70" s="459">
        <v>46.838178418819496</v>
      </c>
      <c r="J70" s="450">
        <v>1.9424554531009441E-2</v>
      </c>
      <c r="K70" s="450">
        <v>1.6755893372506936E-2</v>
      </c>
      <c r="L70" s="450">
        <v>4.2220935512152113E-2</v>
      </c>
      <c r="M70" s="301"/>
      <c r="N70" s="301"/>
      <c r="O70" s="301"/>
      <c r="P70" s="167"/>
      <c r="Q70" s="200"/>
      <c r="R70" s="77"/>
      <c r="S70" s="77"/>
    </row>
    <row r="71" spans="1:19" ht="13.5" customHeight="1">
      <c r="A71" s="136" t="s">
        <v>1241</v>
      </c>
      <c r="B71" s="451">
        <v>40425097619</v>
      </c>
      <c r="C71" s="452" t="s">
        <v>1242</v>
      </c>
      <c r="D71" s="452" t="s">
        <v>1233</v>
      </c>
      <c r="E71" s="114" t="s">
        <v>1136</v>
      </c>
      <c r="F71" s="114" t="s">
        <v>910</v>
      </c>
      <c r="G71" s="114" t="s">
        <v>1137</v>
      </c>
      <c r="H71" s="448">
        <v>18019479.210000001</v>
      </c>
      <c r="I71" s="449">
        <v>765.54203408187971</v>
      </c>
      <c r="J71" s="450">
        <v>2.5104413073531395E-2</v>
      </c>
      <c r="K71" s="450">
        <v>1.1289520210601811E-2</v>
      </c>
      <c r="L71" s="450">
        <v>3.8367270473625981E-2</v>
      </c>
      <c r="M71" s="301"/>
      <c r="N71" s="301"/>
      <c r="O71" s="301"/>
      <c r="P71" s="167"/>
      <c r="Q71" s="200"/>
      <c r="R71" s="77"/>
      <c r="S71" s="77"/>
    </row>
    <row r="72" spans="1:19" ht="12.75" customHeight="1">
      <c r="A72" s="136" t="s">
        <v>1243</v>
      </c>
      <c r="B72" s="451" t="s">
        <v>1244</v>
      </c>
      <c r="C72" s="452" t="s">
        <v>1245</v>
      </c>
      <c r="D72" s="452" t="s">
        <v>1233</v>
      </c>
      <c r="E72" s="114" t="s">
        <v>1154</v>
      </c>
      <c r="F72" s="114" t="s">
        <v>910</v>
      </c>
      <c r="G72" s="114" t="s">
        <v>1137</v>
      </c>
      <c r="H72" s="448">
        <v>18903377.530000001</v>
      </c>
      <c r="I72" s="449">
        <v>789.85399345596272</v>
      </c>
      <c r="J72" s="450">
        <v>1.9055462215549213E-3</v>
      </c>
      <c r="K72" s="450">
        <v>-3.1357667628102437E-3</v>
      </c>
      <c r="L72" s="450">
        <v>-7.2904152638242348E-4</v>
      </c>
      <c r="M72" s="301"/>
      <c r="N72" s="301"/>
      <c r="O72" s="301"/>
      <c r="P72" s="167"/>
      <c r="Q72" s="200"/>
      <c r="R72" s="77"/>
      <c r="S72" s="77"/>
    </row>
    <row r="73" spans="1:19" ht="12.75" customHeight="1">
      <c r="A73" s="136" t="s">
        <v>1246</v>
      </c>
      <c r="B73" s="451" t="s">
        <v>1247</v>
      </c>
      <c r="C73" s="452" t="s">
        <v>1248</v>
      </c>
      <c r="D73" s="452" t="s">
        <v>1233</v>
      </c>
      <c r="E73" s="114" t="s">
        <v>1154</v>
      </c>
      <c r="F73" s="114" t="s">
        <v>910</v>
      </c>
      <c r="G73" s="114" t="s">
        <v>1184</v>
      </c>
      <c r="H73" s="448">
        <v>15026829.82</v>
      </c>
      <c r="I73" s="449">
        <v>679.21031647314931</v>
      </c>
      <c r="J73" s="450">
        <v>2.0867066519418831E-3</v>
      </c>
      <c r="K73" s="450">
        <v>-3.1980343821911283E-3</v>
      </c>
      <c r="L73" s="450">
        <v>-1.4710940014291962E-3</v>
      </c>
      <c r="M73" s="301"/>
      <c r="N73" s="301"/>
      <c r="O73" s="301"/>
      <c r="P73" s="167"/>
      <c r="Q73" s="200"/>
      <c r="R73" s="77"/>
      <c r="S73" s="77"/>
    </row>
    <row r="74" spans="1:19" s="272" customFormat="1" ht="12.75" customHeight="1">
      <c r="A74" s="136" t="s">
        <v>1249</v>
      </c>
      <c r="B74" s="451" t="s">
        <v>1250</v>
      </c>
      <c r="C74" s="452" t="s">
        <v>1251</v>
      </c>
      <c r="D74" s="452" t="s">
        <v>1233</v>
      </c>
      <c r="E74" s="114" t="s">
        <v>1144</v>
      </c>
      <c r="F74" s="114" t="s">
        <v>910</v>
      </c>
      <c r="G74" s="114" t="s">
        <v>1137</v>
      </c>
      <c r="H74" s="448">
        <v>49527783.890000001</v>
      </c>
      <c r="I74" s="449">
        <v>758.66150562387861</v>
      </c>
      <c r="J74" s="450">
        <v>6.6067608471056527E-3</v>
      </c>
      <c r="K74" s="450">
        <v>-3.517886097113565E-3</v>
      </c>
      <c r="L74" s="450">
        <v>-1.4198556078489633E-3</v>
      </c>
      <c r="M74" s="301"/>
      <c r="N74" s="301"/>
      <c r="O74" s="301"/>
      <c r="P74" s="245"/>
      <c r="Q74" s="246"/>
      <c r="R74" s="77"/>
      <c r="S74" s="77"/>
    </row>
    <row r="75" spans="1:19" s="272" customFormat="1" ht="12.75" customHeight="1">
      <c r="A75" s="136" t="s">
        <v>1252</v>
      </c>
      <c r="B75" s="451">
        <v>61515780704</v>
      </c>
      <c r="C75" s="452" t="s">
        <v>1253</v>
      </c>
      <c r="D75" s="452" t="s">
        <v>1233</v>
      </c>
      <c r="E75" s="114" t="s">
        <v>1144</v>
      </c>
      <c r="F75" s="114" t="s">
        <v>910</v>
      </c>
      <c r="G75" s="114" t="s">
        <v>1141</v>
      </c>
      <c r="H75" s="448">
        <v>253980643.87</v>
      </c>
      <c r="I75" s="449">
        <v>133.16557711642449</v>
      </c>
      <c r="J75" s="450">
        <v>-5.2401608040361092E-3</v>
      </c>
      <c r="K75" s="450">
        <v>-2.0469389926947024E-4</v>
      </c>
      <c r="L75" s="450">
        <v>-4.5433102007552684E-5</v>
      </c>
      <c r="M75" s="301"/>
      <c r="N75" s="301"/>
      <c r="O75" s="301"/>
      <c r="P75" s="245"/>
      <c r="Q75" s="246"/>
      <c r="R75" s="77"/>
      <c r="S75" s="77"/>
    </row>
    <row r="76" spans="1:19" s="272" customFormat="1" ht="12.75" customHeight="1">
      <c r="A76" s="136" t="s">
        <v>1254</v>
      </c>
      <c r="B76" s="451">
        <v>16128752508</v>
      </c>
      <c r="C76" s="452" t="s">
        <v>1255</v>
      </c>
      <c r="D76" s="452" t="s">
        <v>1233</v>
      </c>
      <c r="E76" s="114" t="s">
        <v>1140</v>
      </c>
      <c r="F76" s="114" t="s">
        <v>910</v>
      </c>
      <c r="G76" s="114" t="s">
        <v>1137</v>
      </c>
      <c r="H76" s="448">
        <v>52037053.719999999</v>
      </c>
      <c r="I76" s="449">
        <v>116.65471238253498</v>
      </c>
      <c r="J76" s="450">
        <v>7.4672656233304435E-2</v>
      </c>
      <c r="K76" s="450">
        <v>-1.3642421362463852E-2</v>
      </c>
      <c r="L76" s="450">
        <v>6.6865381045499994E-3</v>
      </c>
      <c r="M76" s="301"/>
      <c r="N76" s="301"/>
      <c r="O76" s="301"/>
      <c r="P76" s="245"/>
      <c r="Q76" s="246"/>
      <c r="R76" s="77"/>
      <c r="S76" s="77"/>
    </row>
    <row r="77" spans="1:19" ht="12.75" customHeight="1">
      <c r="A77" s="136" t="s">
        <v>1256</v>
      </c>
      <c r="B77" s="194" t="s">
        <v>1257</v>
      </c>
      <c r="C77" s="446" t="s">
        <v>1258</v>
      </c>
      <c r="D77" s="446" t="s">
        <v>1259</v>
      </c>
      <c r="E77" s="114" t="s">
        <v>1144</v>
      </c>
      <c r="F77" s="114" t="s">
        <v>910</v>
      </c>
      <c r="G77" s="114" t="s">
        <v>1137</v>
      </c>
      <c r="H77" s="448">
        <v>1253823149.9100001</v>
      </c>
      <c r="I77" s="449">
        <v>1078.2765997937231</v>
      </c>
      <c r="J77" s="450">
        <v>5.4237414678270923E-3</v>
      </c>
      <c r="K77" s="450">
        <v>-1.3506604103716069E-2</v>
      </c>
      <c r="L77" s="450">
        <v>-1.2091500783684594E-2</v>
      </c>
      <c r="M77" s="301"/>
      <c r="N77" s="301"/>
      <c r="O77" s="301"/>
      <c r="P77" s="247"/>
      <c r="Q77" s="200"/>
      <c r="R77" s="77"/>
      <c r="S77" s="77"/>
    </row>
    <row r="78" spans="1:19" ht="12.75" customHeight="1">
      <c r="A78" s="136" t="s">
        <v>1260</v>
      </c>
      <c r="B78" s="194">
        <v>97407922886</v>
      </c>
      <c r="C78" s="446" t="s">
        <v>1261</v>
      </c>
      <c r="D78" s="446" t="s">
        <v>1259</v>
      </c>
      <c r="E78" s="114" t="s">
        <v>1144</v>
      </c>
      <c r="F78" s="114" t="s">
        <v>910</v>
      </c>
      <c r="G78" s="114" t="s">
        <v>1137</v>
      </c>
      <c r="H78" s="115">
        <v>730671484.15999997</v>
      </c>
      <c r="I78" s="116">
        <v>923.64249066270213</v>
      </c>
      <c r="J78" s="450">
        <v>3.6413615967179069E-4</v>
      </c>
      <c r="K78" s="450">
        <v>-9.0121925153046067E-3</v>
      </c>
      <c r="L78" s="450">
        <v>-1.0567291376721855E-2</v>
      </c>
      <c r="M78" s="301"/>
      <c r="N78" s="301"/>
      <c r="O78" s="301"/>
      <c r="P78" s="167"/>
      <c r="Q78" s="200"/>
      <c r="R78" s="77"/>
      <c r="S78" s="77"/>
    </row>
    <row r="79" spans="1:19" ht="12.75" customHeight="1">
      <c r="A79" s="455" t="s">
        <v>1262</v>
      </c>
      <c r="B79" s="194" t="s">
        <v>1263</v>
      </c>
      <c r="C79" s="446" t="s">
        <v>1264</v>
      </c>
      <c r="D79" s="446" t="s">
        <v>1259</v>
      </c>
      <c r="E79" s="447" t="s">
        <v>1144</v>
      </c>
      <c r="F79" s="447" t="s">
        <v>123</v>
      </c>
      <c r="G79" s="447" t="s">
        <v>1184</v>
      </c>
      <c r="H79" s="115">
        <v>22436446.3145</v>
      </c>
      <c r="I79" s="116">
        <v>696.86789999999996</v>
      </c>
      <c r="J79" s="450">
        <v>3.4091956367243714E-3</v>
      </c>
      <c r="K79" s="450">
        <v>-3.0164783426137598E-3</v>
      </c>
      <c r="L79" s="450">
        <v>-3.160523170929741E-3</v>
      </c>
      <c r="M79" s="301"/>
      <c r="N79" s="301"/>
      <c r="O79" s="301"/>
      <c r="P79" s="167"/>
      <c r="Q79" s="200"/>
      <c r="R79" s="77"/>
      <c r="S79" s="77"/>
    </row>
    <row r="80" spans="1:19" ht="12.75" customHeight="1">
      <c r="A80" s="136" t="s">
        <v>910</v>
      </c>
      <c r="B80" s="194" t="s">
        <v>910</v>
      </c>
      <c r="C80" s="446" t="s">
        <v>910</v>
      </c>
      <c r="D80" s="446" t="s">
        <v>910</v>
      </c>
      <c r="E80" s="447" t="s">
        <v>910</v>
      </c>
      <c r="F80" s="447" t="s">
        <v>124</v>
      </c>
      <c r="G80" s="447" t="s">
        <v>1184</v>
      </c>
      <c r="H80" s="115">
        <v>10246037.391100001</v>
      </c>
      <c r="I80" s="116">
        <v>690.4135</v>
      </c>
      <c r="J80" s="450">
        <v>4.5808107956060162E-3</v>
      </c>
      <c r="K80" s="450">
        <v>-3.1696394316329535E-3</v>
      </c>
      <c r="L80" s="450">
        <v>-3.4830993736424398E-3</v>
      </c>
      <c r="M80" s="301"/>
      <c r="N80" s="301"/>
      <c r="O80" s="301"/>
      <c r="P80" s="167"/>
      <c r="Q80" s="200"/>
      <c r="R80" s="77"/>
      <c r="S80" s="77"/>
    </row>
    <row r="81" spans="1:19" ht="12.75" customHeight="1">
      <c r="A81" s="136" t="s">
        <v>910</v>
      </c>
      <c r="B81" s="194" t="s">
        <v>910</v>
      </c>
      <c r="C81" s="446" t="s">
        <v>910</v>
      </c>
      <c r="D81" s="446" t="s">
        <v>910</v>
      </c>
      <c r="E81" s="447" t="s">
        <v>910</v>
      </c>
      <c r="F81" s="447" t="s">
        <v>125</v>
      </c>
      <c r="G81" s="447" t="s">
        <v>1184</v>
      </c>
      <c r="H81" s="115">
        <v>1460697.5648000001</v>
      </c>
      <c r="I81" s="116">
        <v>684.03250000000003</v>
      </c>
      <c r="J81" s="450">
        <v>-2.089306723183082E-4</v>
      </c>
      <c r="K81" s="450">
        <v>-3.3231889306333251E-3</v>
      </c>
      <c r="L81" s="450">
        <v>-3.8058439611067252E-3</v>
      </c>
      <c r="M81" s="301"/>
      <c r="N81" s="301"/>
      <c r="O81" s="301"/>
      <c r="P81" s="167"/>
      <c r="Q81" s="200"/>
      <c r="R81" s="77"/>
      <c r="S81" s="77"/>
    </row>
    <row r="82" spans="1:19" ht="12.75" customHeight="1">
      <c r="A82" s="136" t="s">
        <v>1265</v>
      </c>
      <c r="B82" s="194" t="s">
        <v>1266</v>
      </c>
      <c r="C82" s="446" t="s">
        <v>1267</v>
      </c>
      <c r="D82" s="446" t="s">
        <v>1259</v>
      </c>
      <c r="E82" s="447" t="s">
        <v>1144</v>
      </c>
      <c r="F82" s="447" t="s">
        <v>123</v>
      </c>
      <c r="G82" s="447" t="s">
        <v>1184</v>
      </c>
      <c r="H82" s="115">
        <v>29716542.892499998</v>
      </c>
      <c r="I82" s="116">
        <v>677.15520000000004</v>
      </c>
      <c r="J82" s="450">
        <v>-3.9020492368408988E-3</v>
      </c>
      <c r="K82" s="450">
        <v>-2.8031128103028768E-3</v>
      </c>
      <c r="L82" s="450">
        <v>-2.855905330735875E-3</v>
      </c>
      <c r="M82" s="301"/>
      <c r="N82" s="301"/>
      <c r="O82" s="301"/>
      <c r="P82" s="167"/>
      <c r="Q82" s="200"/>
      <c r="R82" s="77"/>
      <c r="S82" s="77"/>
    </row>
    <row r="83" spans="1:19" ht="12.75" customHeight="1">
      <c r="A83" s="113" t="s">
        <v>910</v>
      </c>
      <c r="B83" s="194" t="s">
        <v>910</v>
      </c>
      <c r="C83" s="446" t="s">
        <v>910</v>
      </c>
      <c r="D83" s="446" t="s">
        <v>910</v>
      </c>
      <c r="E83" s="114" t="s">
        <v>910</v>
      </c>
      <c r="F83" s="114" t="s">
        <v>124</v>
      </c>
      <c r="G83" s="114" t="s">
        <v>1184</v>
      </c>
      <c r="H83" s="448">
        <v>11959477.4528</v>
      </c>
      <c r="I83" s="449">
        <v>674.25720000000001</v>
      </c>
      <c r="J83" s="450">
        <v>4.5994357655636531E-3</v>
      </c>
      <c r="K83" s="450">
        <v>-2.8765662727716634E-3</v>
      </c>
      <c r="L83" s="450">
        <v>-3.0139022591030296E-3</v>
      </c>
      <c r="M83" s="301"/>
      <c r="N83" s="301"/>
      <c r="O83" s="301"/>
      <c r="P83" s="167"/>
      <c r="Q83" s="200"/>
      <c r="R83" s="77"/>
      <c r="S83" s="77"/>
    </row>
    <row r="84" spans="1:19" ht="12.75" customHeight="1">
      <c r="A84" s="113" t="s">
        <v>910</v>
      </c>
      <c r="B84" s="194" t="s">
        <v>910</v>
      </c>
      <c r="C84" s="446" t="s">
        <v>910</v>
      </c>
      <c r="D84" s="446" t="s">
        <v>910</v>
      </c>
      <c r="E84" s="114" t="s">
        <v>910</v>
      </c>
      <c r="F84" s="114" t="s">
        <v>125</v>
      </c>
      <c r="G84" s="114" t="s">
        <v>1184</v>
      </c>
      <c r="H84" s="448">
        <v>2975953.8859999999</v>
      </c>
      <c r="I84" s="449">
        <v>671.35630000000003</v>
      </c>
      <c r="J84" s="450">
        <v>-8.1766559919738135E-4</v>
      </c>
      <c r="K84" s="450">
        <v>-2.9546513157184817E-3</v>
      </c>
      <c r="L84" s="450">
        <v>-3.174642397959837E-3</v>
      </c>
      <c r="M84" s="301"/>
      <c r="N84" s="301"/>
      <c r="O84" s="301"/>
      <c r="P84" s="167"/>
      <c r="Q84" s="200"/>
      <c r="R84" s="77"/>
      <c r="S84" s="77"/>
    </row>
    <row r="85" spans="1:19" ht="12.75" customHeight="1">
      <c r="A85" s="113" t="s">
        <v>1268</v>
      </c>
      <c r="B85" s="194">
        <v>30096106301</v>
      </c>
      <c r="C85" s="446" t="s">
        <v>1269</v>
      </c>
      <c r="D85" s="446" t="s">
        <v>1259</v>
      </c>
      <c r="E85" s="114" t="s">
        <v>1144</v>
      </c>
      <c r="F85" s="114" t="s">
        <v>910</v>
      </c>
      <c r="G85" s="114" t="s">
        <v>1184</v>
      </c>
      <c r="H85" s="448">
        <v>448399771.99000001</v>
      </c>
      <c r="I85" s="449">
        <v>883.08438581671089</v>
      </c>
      <c r="J85" s="450">
        <v>4.9397522891155621E-2</v>
      </c>
      <c r="K85" s="450">
        <v>-3.2469118411226905E-3</v>
      </c>
      <c r="L85" s="450">
        <v>-1.9672844106982668E-3</v>
      </c>
      <c r="M85" s="301"/>
      <c r="N85" s="301"/>
      <c r="O85" s="301"/>
      <c r="P85" s="167"/>
      <c r="Q85" s="200"/>
      <c r="R85" s="77"/>
      <c r="S85" s="77"/>
    </row>
    <row r="86" spans="1:19" ht="12.75" customHeight="1">
      <c r="A86" s="113" t="s">
        <v>1270</v>
      </c>
      <c r="B86" s="194">
        <v>18911840764</v>
      </c>
      <c r="C86" s="446" t="s">
        <v>1271</v>
      </c>
      <c r="D86" s="446" t="s">
        <v>1259</v>
      </c>
      <c r="E86" s="114" t="s">
        <v>1136</v>
      </c>
      <c r="F86" s="114" t="s">
        <v>910</v>
      </c>
      <c r="G86" s="114" t="s">
        <v>1137</v>
      </c>
      <c r="H86" s="448">
        <v>224918246.75999999</v>
      </c>
      <c r="I86" s="449">
        <v>98.785115170396068</v>
      </c>
      <c r="J86" s="450">
        <v>7.8936870915200519E-3</v>
      </c>
      <c r="K86" s="450">
        <v>5.419804422542196E-3</v>
      </c>
      <c r="L86" s="450">
        <v>3.1487263391673403E-2</v>
      </c>
      <c r="M86" s="301"/>
      <c r="N86" s="301"/>
      <c r="O86" s="301"/>
      <c r="P86" s="167"/>
      <c r="Q86" s="200"/>
      <c r="R86" s="77"/>
      <c r="S86" s="77"/>
    </row>
    <row r="87" spans="1:19" ht="12.75" customHeight="1">
      <c r="A87" s="113" t="s">
        <v>1272</v>
      </c>
      <c r="B87" s="194" t="s">
        <v>1273</v>
      </c>
      <c r="C87" s="446" t="s">
        <v>1274</v>
      </c>
      <c r="D87" s="446" t="s">
        <v>1259</v>
      </c>
      <c r="E87" s="114" t="s">
        <v>1144</v>
      </c>
      <c r="F87" s="114"/>
      <c r="G87" s="114" t="s">
        <v>1137</v>
      </c>
      <c r="H87" s="448">
        <v>261466698.41</v>
      </c>
      <c r="I87" s="449">
        <v>767.68580241777295</v>
      </c>
      <c r="J87" s="450">
        <v>0.13508496186291863</v>
      </c>
      <c r="K87" s="450">
        <v>-5.6846285606790836E-3</v>
      </c>
      <c r="L87" s="450">
        <v>-2.7755201548758102E-3</v>
      </c>
      <c r="M87" s="301"/>
      <c r="N87" s="301"/>
      <c r="O87" s="301"/>
      <c r="P87" s="167"/>
      <c r="Q87" s="200"/>
      <c r="R87" s="77"/>
      <c r="S87" s="77"/>
    </row>
    <row r="88" spans="1:19" ht="12.75" customHeight="1">
      <c r="A88" s="136" t="s">
        <v>1275</v>
      </c>
      <c r="B88" s="194">
        <v>62937824927</v>
      </c>
      <c r="C88" s="446" t="s">
        <v>1276</v>
      </c>
      <c r="D88" s="446" t="s">
        <v>1259</v>
      </c>
      <c r="E88" s="114" t="s">
        <v>1154</v>
      </c>
      <c r="F88" s="114" t="s">
        <v>910</v>
      </c>
      <c r="G88" s="114" t="s">
        <v>1137</v>
      </c>
      <c r="H88" s="448">
        <v>79775394.629999995</v>
      </c>
      <c r="I88" s="449">
        <v>827.90129902005935</v>
      </c>
      <c r="J88" s="450">
        <v>2.9047505911767857E-2</v>
      </c>
      <c r="K88" s="450">
        <v>4.6630030480443452E-4</v>
      </c>
      <c r="L88" s="450">
        <v>-2.7453744907577349E-3</v>
      </c>
      <c r="M88" s="301"/>
      <c r="N88" s="301"/>
      <c r="O88" s="301"/>
      <c r="P88" s="167"/>
      <c r="Q88" s="200"/>
      <c r="R88" s="77"/>
      <c r="S88" s="77"/>
    </row>
    <row r="89" spans="1:19" ht="12.75" customHeight="1">
      <c r="A89" s="113" t="s">
        <v>1277</v>
      </c>
      <c r="B89" s="194">
        <v>52772437018</v>
      </c>
      <c r="C89" s="446" t="s">
        <v>1278</v>
      </c>
      <c r="D89" s="446" t="s">
        <v>1259</v>
      </c>
      <c r="E89" s="114" t="s">
        <v>1140</v>
      </c>
      <c r="F89" s="114" t="s">
        <v>910</v>
      </c>
      <c r="G89" s="114" t="s">
        <v>1137</v>
      </c>
      <c r="H89" s="448">
        <v>293463469.39999998</v>
      </c>
      <c r="I89" s="449">
        <v>137.00873011081305</v>
      </c>
      <c r="J89" s="450">
        <v>7.3301749509679937E-2</v>
      </c>
      <c r="K89" s="450">
        <v>3.1498969881087469E-3</v>
      </c>
      <c r="L89" s="450">
        <v>8.286107035154755E-3</v>
      </c>
      <c r="M89" s="301"/>
      <c r="N89" s="301"/>
      <c r="O89" s="301"/>
      <c r="P89" s="167"/>
      <c r="Q89" s="200"/>
      <c r="R89" s="77"/>
      <c r="S89" s="77"/>
    </row>
    <row r="90" spans="1:19" ht="12.75" customHeight="1">
      <c r="A90" s="113" t="s">
        <v>1279</v>
      </c>
      <c r="B90" s="194" t="s">
        <v>1280</v>
      </c>
      <c r="C90" s="446" t="s">
        <v>1281</v>
      </c>
      <c r="D90" s="446" t="s">
        <v>1259</v>
      </c>
      <c r="E90" s="114" t="s">
        <v>1154</v>
      </c>
      <c r="F90" s="114" t="s">
        <v>910</v>
      </c>
      <c r="G90" s="114" t="s">
        <v>1137</v>
      </c>
      <c r="H90" s="448">
        <v>21643323.440000001</v>
      </c>
      <c r="I90" s="449">
        <v>761.93576345586507</v>
      </c>
      <c r="J90" s="450">
        <v>1.1067388969241643E-2</v>
      </c>
      <c r="K90" s="450">
        <v>-2.024623428276473E-3</v>
      </c>
      <c r="L90" s="450">
        <v>-5.2701462310944525E-4</v>
      </c>
      <c r="M90" s="301"/>
      <c r="N90" s="301"/>
      <c r="O90" s="301"/>
      <c r="P90" s="167"/>
      <c r="Q90" s="200"/>
      <c r="R90" s="77"/>
      <c r="S90" s="77"/>
    </row>
    <row r="91" spans="1:19" ht="12.75" customHeight="1">
      <c r="A91" s="113" t="s">
        <v>1282</v>
      </c>
      <c r="B91" s="194" t="s">
        <v>1283</v>
      </c>
      <c r="C91" s="446" t="s">
        <v>1284</v>
      </c>
      <c r="D91" s="446" t="s">
        <v>1259</v>
      </c>
      <c r="E91" s="114" t="s">
        <v>1154</v>
      </c>
      <c r="F91" s="114" t="s">
        <v>910</v>
      </c>
      <c r="G91" s="114" t="s">
        <v>1137</v>
      </c>
      <c r="H91" s="448">
        <v>28356747.789999999</v>
      </c>
      <c r="I91" s="449">
        <v>771.54125755144184</v>
      </c>
      <c r="J91" s="450">
        <v>0.13739572984225012</v>
      </c>
      <c r="K91" s="450">
        <v>-1.3208344532964378E-2</v>
      </c>
      <c r="L91" s="450">
        <v>-1.1861665789899001E-2</v>
      </c>
      <c r="M91" s="301"/>
      <c r="N91" s="301"/>
      <c r="O91" s="301"/>
      <c r="P91" s="167"/>
      <c r="Q91" s="200"/>
      <c r="R91" s="77"/>
      <c r="S91" s="77"/>
    </row>
    <row r="92" spans="1:19" ht="12.75" customHeight="1">
      <c r="A92" s="113" t="s">
        <v>1285</v>
      </c>
      <c r="B92" s="194">
        <v>31076456551</v>
      </c>
      <c r="C92" s="446" t="s">
        <v>1286</v>
      </c>
      <c r="D92" s="446" t="s">
        <v>1259</v>
      </c>
      <c r="E92" s="114" t="s">
        <v>1144</v>
      </c>
      <c r="F92" s="114" t="s">
        <v>910</v>
      </c>
      <c r="G92" s="114" t="s">
        <v>1141</v>
      </c>
      <c r="H92" s="448">
        <v>435650835.57999998</v>
      </c>
      <c r="I92" s="449">
        <v>106.03350891664769</v>
      </c>
      <c r="J92" s="450">
        <v>2.6150778304735667E-2</v>
      </c>
      <c r="K92" s="450">
        <v>4.230803774998293E-4</v>
      </c>
      <c r="L92" s="450">
        <v>1.4001069006424061E-3</v>
      </c>
      <c r="M92" s="301"/>
      <c r="N92" s="301"/>
      <c r="O92" s="301"/>
      <c r="P92" s="167"/>
      <c r="Q92" s="200"/>
      <c r="R92" s="77"/>
      <c r="S92" s="77"/>
    </row>
    <row r="93" spans="1:19" ht="12.75" customHeight="1">
      <c r="A93" s="113" t="s">
        <v>1560</v>
      </c>
      <c r="B93" s="194">
        <v>66324185184</v>
      </c>
      <c r="C93" s="446" t="s">
        <v>1287</v>
      </c>
      <c r="D93" s="446" t="s">
        <v>1259</v>
      </c>
      <c r="E93" s="114" t="s">
        <v>1144</v>
      </c>
      <c r="F93" s="114" t="s">
        <v>910</v>
      </c>
      <c r="G93" s="114" t="s">
        <v>1141</v>
      </c>
      <c r="H93" s="448">
        <v>600535310.55999994</v>
      </c>
      <c r="I93" s="449">
        <v>144.24307603911478</v>
      </c>
      <c r="J93" s="450">
        <v>0.11518554396566727</v>
      </c>
      <c r="K93" s="450">
        <v>3.3517375564251495E-4</v>
      </c>
      <c r="L93" s="450">
        <v>1.0566569152696825E-3</v>
      </c>
      <c r="M93" s="301"/>
      <c r="N93" s="301"/>
      <c r="O93" s="301"/>
      <c r="P93" s="167"/>
      <c r="Q93" s="200"/>
      <c r="R93" s="77"/>
      <c r="S93" s="77"/>
    </row>
    <row r="94" spans="1:19" ht="12.75" customHeight="1">
      <c r="A94" s="113" t="s">
        <v>1288</v>
      </c>
      <c r="B94" s="194">
        <v>89187481269</v>
      </c>
      <c r="C94" s="446" t="s">
        <v>1289</v>
      </c>
      <c r="D94" s="446" t="s">
        <v>1290</v>
      </c>
      <c r="E94" s="114" t="s">
        <v>1154</v>
      </c>
      <c r="F94" s="114" t="s">
        <v>910</v>
      </c>
      <c r="G94" s="114" t="s">
        <v>1137</v>
      </c>
      <c r="H94" s="448">
        <v>114056291.9561</v>
      </c>
      <c r="I94" s="449">
        <v>839.04437571830147</v>
      </c>
      <c r="J94" s="450">
        <v>1.2332149092976197E-2</v>
      </c>
      <c r="K94" s="450">
        <v>-3.1833544123582858E-4</v>
      </c>
      <c r="L94" s="450">
        <v>6.4464437063282976E-3</v>
      </c>
      <c r="M94" s="301"/>
      <c r="N94" s="301"/>
      <c r="O94" s="301"/>
      <c r="P94" s="167"/>
      <c r="Q94" s="200"/>
      <c r="R94" s="77"/>
      <c r="S94" s="77"/>
    </row>
    <row r="95" spans="1:19" ht="12.75" customHeight="1">
      <c r="A95" s="113" t="s">
        <v>1291</v>
      </c>
      <c r="B95" s="194" t="s">
        <v>1292</v>
      </c>
      <c r="C95" s="446" t="s">
        <v>1293</v>
      </c>
      <c r="D95" s="446" t="s">
        <v>1290</v>
      </c>
      <c r="E95" s="114" t="s">
        <v>1144</v>
      </c>
      <c r="F95" s="114" t="s">
        <v>910</v>
      </c>
      <c r="G95" s="114" t="s">
        <v>1137</v>
      </c>
      <c r="H95" s="448">
        <v>545100788.77470005</v>
      </c>
      <c r="I95" s="449">
        <v>859.39711154151018</v>
      </c>
      <c r="J95" s="450">
        <v>-1.0936892133479703E-2</v>
      </c>
      <c r="K95" s="450">
        <v>-1.273274035986538E-2</v>
      </c>
      <c r="L95" s="450">
        <v>-1.0832274430069067E-2</v>
      </c>
      <c r="M95" s="301"/>
      <c r="N95" s="301"/>
      <c r="O95" s="301"/>
      <c r="P95" s="167"/>
      <c r="Q95" s="200"/>
      <c r="R95" s="77"/>
      <c r="S95" s="77"/>
    </row>
    <row r="96" spans="1:19" ht="12.75" customHeight="1">
      <c r="A96" s="136" t="s">
        <v>1294</v>
      </c>
      <c r="B96" s="194">
        <v>27751007165</v>
      </c>
      <c r="C96" s="446" t="s">
        <v>1295</v>
      </c>
      <c r="D96" s="446" t="s">
        <v>1290</v>
      </c>
      <c r="E96" s="114" t="s">
        <v>1144</v>
      </c>
      <c r="F96" s="114" t="s">
        <v>910</v>
      </c>
      <c r="G96" s="114" t="s">
        <v>1137</v>
      </c>
      <c r="H96" s="448">
        <v>115345284.3511</v>
      </c>
      <c r="I96" s="449">
        <v>802.14540093709036</v>
      </c>
      <c r="J96" s="450">
        <v>-3.4760687330900319E-3</v>
      </c>
      <c r="K96" s="450">
        <v>-7.9734271587642569E-3</v>
      </c>
      <c r="L96" s="450">
        <v>-4.9196991927454858E-3</v>
      </c>
      <c r="M96" s="301"/>
      <c r="N96" s="301"/>
      <c r="O96" s="301"/>
      <c r="P96" s="167"/>
      <c r="Q96" s="200"/>
      <c r="R96" s="77"/>
      <c r="S96" s="77"/>
    </row>
    <row r="97" spans="1:19" ht="12.75" customHeight="1">
      <c r="A97" s="136" t="s">
        <v>1296</v>
      </c>
      <c r="B97" s="194">
        <v>20010251059</v>
      </c>
      <c r="C97" s="446" t="s">
        <v>1297</v>
      </c>
      <c r="D97" s="446" t="s">
        <v>1290</v>
      </c>
      <c r="E97" s="114" t="s">
        <v>1144</v>
      </c>
      <c r="F97" s="114" t="s">
        <v>910</v>
      </c>
      <c r="G97" s="114" t="s">
        <v>1137</v>
      </c>
      <c r="H97" s="448">
        <v>258122302.26930001</v>
      </c>
      <c r="I97" s="449">
        <v>813.38889771512379</v>
      </c>
      <c r="J97" s="450">
        <v>3.0992156679789717E-2</v>
      </c>
      <c r="K97" s="450">
        <v>-5.5194051566901381E-3</v>
      </c>
      <c r="L97" s="450">
        <v>-2.8715520870079558E-3</v>
      </c>
      <c r="M97" s="301"/>
      <c r="N97" s="301"/>
      <c r="O97" s="301"/>
      <c r="P97" s="167"/>
      <c r="Q97" s="200"/>
      <c r="R97" s="77"/>
      <c r="S97" s="77"/>
    </row>
    <row r="98" spans="1:19" ht="12.75" customHeight="1">
      <c r="A98" s="113" t="s">
        <v>1298</v>
      </c>
      <c r="B98" s="194" t="s">
        <v>1299</v>
      </c>
      <c r="C98" s="446" t="s">
        <v>1300</v>
      </c>
      <c r="D98" s="446" t="s">
        <v>1290</v>
      </c>
      <c r="E98" s="114" t="s">
        <v>1144</v>
      </c>
      <c r="F98" s="114" t="s">
        <v>910</v>
      </c>
      <c r="G98" s="114" t="s">
        <v>1141</v>
      </c>
      <c r="H98" s="448">
        <v>257331528.07749999</v>
      </c>
      <c r="I98" s="449">
        <v>103.53352172926417</v>
      </c>
      <c r="J98" s="450">
        <v>2.4642274005590714E-2</v>
      </c>
      <c r="K98" s="450">
        <v>-3.0316484357213458E-3</v>
      </c>
      <c r="L98" s="450">
        <v>-3.2995994717290866E-3</v>
      </c>
      <c r="M98" s="301"/>
      <c r="N98" s="301"/>
      <c r="O98" s="301"/>
      <c r="P98" s="167"/>
      <c r="Q98" s="200"/>
      <c r="R98" s="77"/>
      <c r="S98" s="77"/>
    </row>
    <row r="99" spans="1:19" s="272" customFormat="1" ht="12.75" customHeight="1">
      <c r="A99" s="113" t="s">
        <v>1301</v>
      </c>
      <c r="B99" s="194" t="s">
        <v>1302</v>
      </c>
      <c r="C99" s="446" t="s">
        <v>1303</v>
      </c>
      <c r="D99" s="446" t="s">
        <v>1290</v>
      </c>
      <c r="E99" s="114" t="s">
        <v>1144</v>
      </c>
      <c r="F99" s="114" t="s">
        <v>910</v>
      </c>
      <c r="G99" s="114" t="s">
        <v>1184</v>
      </c>
      <c r="H99" s="448">
        <v>98688914.563899994</v>
      </c>
      <c r="I99" s="449">
        <v>645.35012774623613</v>
      </c>
      <c r="J99" s="450">
        <v>6.8405653809154199E-2</v>
      </c>
      <c r="K99" s="450">
        <v>-4.7587834313397304E-3</v>
      </c>
      <c r="L99" s="450">
        <v>-2.7873100236451842E-3</v>
      </c>
      <c r="M99" s="301"/>
      <c r="N99" s="301"/>
      <c r="O99" s="301"/>
      <c r="P99" s="167"/>
      <c r="Q99" s="200"/>
      <c r="R99" s="77"/>
      <c r="S99" s="77"/>
    </row>
    <row r="100" spans="1:19" s="272" customFormat="1" ht="12.75" customHeight="1">
      <c r="A100" s="113" t="s">
        <v>1304</v>
      </c>
      <c r="B100" s="194" t="s">
        <v>1305</v>
      </c>
      <c r="C100" s="446" t="s">
        <v>1306</v>
      </c>
      <c r="D100" s="446" t="s">
        <v>1290</v>
      </c>
      <c r="E100" s="114" t="s">
        <v>1307</v>
      </c>
      <c r="F100" s="114" t="s">
        <v>910</v>
      </c>
      <c r="G100" s="114" t="s">
        <v>1137</v>
      </c>
      <c r="H100" s="448">
        <v>7453800.0317000002</v>
      </c>
      <c r="I100" s="449">
        <v>738.12280192515584</v>
      </c>
      <c r="J100" s="450">
        <v>-7.9248984327906835E-2</v>
      </c>
      <c r="K100" s="450">
        <v>-1.3961113971017514E-2</v>
      </c>
      <c r="L100" s="450">
        <v>-1.1324646433088503E-2</v>
      </c>
      <c r="M100" s="301"/>
      <c r="N100" s="301"/>
      <c r="O100" s="301"/>
      <c r="P100" s="167"/>
      <c r="Q100" s="200"/>
      <c r="R100" s="77"/>
      <c r="S100" s="77"/>
    </row>
    <row r="101" spans="1:19" s="272" customFormat="1" ht="12.75" customHeight="1">
      <c r="A101" s="113" t="s">
        <v>1308</v>
      </c>
      <c r="B101" s="194" t="s">
        <v>1309</v>
      </c>
      <c r="C101" s="446" t="s">
        <v>1310</v>
      </c>
      <c r="D101" s="446" t="s">
        <v>1290</v>
      </c>
      <c r="E101" s="114" t="s">
        <v>1307</v>
      </c>
      <c r="F101" s="114" t="s">
        <v>910</v>
      </c>
      <c r="G101" s="114" t="s">
        <v>1137</v>
      </c>
      <c r="H101" s="448">
        <v>15696382.790999999</v>
      </c>
      <c r="I101" s="449">
        <v>886.08357494977486</v>
      </c>
      <c r="J101" s="450">
        <v>0.11608411041853661</v>
      </c>
      <c r="K101" s="450">
        <v>-9.99102438659627E-3</v>
      </c>
      <c r="L101" s="450">
        <v>1.2979279166984492E-2</v>
      </c>
      <c r="M101" s="301"/>
      <c r="N101" s="301"/>
      <c r="O101" s="301"/>
      <c r="P101" s="167"/>
      <c r="Q101" s="200"/>
      <c r="R101" s="77"/>
      <c r="S101" s="77"/>
    </row>
    <row r="102" spans="1:19" s="272" customFormat="1" ht="12.75" customHeight="1">
      <c r="A102" s="113" t="s">
        <v>1311</v>
      </c>
      <c r="B102" s="194">
        <v>79301865686</v>
      </c>
      <c r="C102" s="446" t="s">
        <v>1312</v>
      </c>
      <c r="D102" s="446" t="s">
        <v>1290</v>
      </c>
      <c r="E102" s="114" t="s">
        <v>1154</v>
      </c>
      <c r="F102" s="114" t="s">
        <v>910</v>
      </c>
      <c r="G102" s="114" t="s">
        <v>1137</v>
      </c>
      <c r="H102" s="448">
        <v>128870323.4074</v>
      </c>
      <c r="I102" s="449">
        <v>910.19284243731499</v>
      </c>
      <c r="J102" s="450">
        <v>2.6385611102309747E-2</v>
      </c>
      <c r="K102" s="450">
        <v>2.141515208548328E-2</v>
      </c>
      <c r="L102" s="450">
        <v>4.0963701051472734E-2</v>
      </c>
      <c r="M102" s="301"/>
      <c r="N102" s="301"/>
      <c r="O102" s="301"/>
      <c r="P102" s="167"/>
      <c r="Q102" s="200"/>
      <c r="R102" s="77"/>
      <c r="S102" s="77"/>
    </row>
    <row r="103" spans="1:19" ht="12.75" customHeight="1">
      <c r="A103" s="113" t="s">
        <v>1313</v>
      </c>
      <c r="B103" s="194" t="s">
        <v>1314</v>
      </c>
      <c r="C103" s="446" t="s">
        <v>1315</v>
      </c>
      <c r="D103" s="446" t="s">
        <v>1290</v>
      </c>
      <c r="E103" s="114" t="s">
        <v>1307</v>
      </c>
      <c r="F103" s="114" t="s">
        <v>910</v>
      </c>
      <c r="G103" s="114" t="s">
        <v>1137</v>
      </c>
      <c r="H103" s="448">
        <v>98523177.000799999</v>
      </c>
      <c r="I103" s="449">
        <v>775.65893621652992</v>
      </c>
      <c r="J103" s="450">
        <v>4.1899489497956521E-2</v>
      </c>
      <c r="K103" s="450">
        <v>1.7484095423991874E-3</v>
      </c>
      <c r="L103" s="450">
        <v>2.5777029518603278E-3</v>
      </c>
      <c r="M103" s="301"/>
      <c r="N103" s="301"/>
      <c r="O103" s="301"/>
      <c r="P103" s="167"/>
      <c r="Q103" s="200"/>
      <c r="R103" s="77"/>
      <c r="S103" s="77"/>
    </row>
    <row r="104" spans="1:19" ht="12.75" customHeight="1">
      <c r="A104" s="136" t="s">
        <v>1316</v>
      </c>
      <c r="B104" s="194" t="s">
        <v>1317</v>
      </c>
      <c r="C104" s="446" t="s">
        <v>1318</v>
      </c>
      <c r="D104" s="446" t="s">
        <v>1290</v>
      </c>
      <c r="E104" s="114" t="s">
        <v>1144</v>
      </c>
      <c r="F104" s="114" t="s">
        <v>910</v>
      </c>
      <c r="G104" s="114" t="s">
        <v>1184</v>
      </c>
      <c r="H104" s="448">
        <v>51598006.204999998</v>
      </c>
      <c r="I104" s="449">
        <v>667.56380883214081</v>
      </c>
      <c r="J104" s="450">
        <v>4.2985619558941757E-3</v>
      </c>
      <c r="K104" s="450">
        <v>-3.1274803091367875E-3</v>
      </c>
      <c r="L104" s="450">
        <v>-3.6307457949630306E-3</v>
      </c>
      <c r="M104" s="301"/>
      <c r="N104" s="301"/>
      <c r="O104" s="301"/>
      <c r="P104" s="167"/>
      <c r="Q104" s="200"/>
      <c r="R104" s="77"/>
      <c r="S104" s="77"/>
    </row>
    <row r="105" spans="1:19" ht="12.75" customHeight="1">
      <c r="A105" s="136" t="s">
        <v>1323</v>
      </c>
      <c r="B105" s="194">
        <v>37884602446</v>
      </c>
      <c r="C105" s="446" t="s">
        <v>1324</v>
      </c>
      <c r="D105" s="446" t="s">
        <v>80</v>
      </c>
      <c r="E105" s="114" t="s">
        <v>1136</v>
      </c>
      <c r="F105" s="114" t="s">
        <v>910</v>
      </c>
      <c r="G105" s="114" t="s">
        <v>1141</v>
      </c>
      <c r="H105" s="448">
        <v>195073120.73539999</v>
      </c>
      <c r="I105" s="449">
        <v>121.97487349562151</v>
      </c>
      <c r="J105" s="450">
        <v>5.6465519063026992E-3</v>
      </c>
      <c r="K105" s="450">
        <v>1.5081729493461093E-2</v>
      </c>
      <c r="L105" s="450">
        <v>2.682365007353682E-2</v>
      </c>
      <c r="M105" s="301"/>
      <c r="N105" s="301"/>
      <c r="O105" s="301"/>
      <c r="P105" s="167"/>
      <c r="Q105" s="200"/>
      <c r="R105" s="77"/>
      <c r="S105" s="77"/>
    </row>
    <row r="106" spans="1:19" ht="12.75" customHeight="1">
      <c r="A106" s="136" t="s">
        <v>1325</v>
      </c>
      <c r="B106" s="194" t="s">
        <v>1326</v>
      </c>
      <c r="C106" s="446" t="s">
        <v>1327</v>
      </c>
      <c r="D106" s="446" t="s">
        <v>80</v>
      </c>
      <c r="E106" s="114" t="s">
        <v>1144</v>
      </c>
      <c r="F106" s="114" t="s">
        <v>910</v>
      </c>
      <c r="G106" s="114" t="s">
        <v>1184</v>
      </c>
      <c r="H106" s="448">
        <v>88857258.740500003</v>
      </c>
      <c r="I106" s="449">
        <v>698.03989410302859</v>
      </c>
      <c r="J106" s="450">
        <v>5.9077622906111849E-4</v>
      </c>
      <c r="K106" s="450">
        <v>-3.8473645609979901E-3</v>
      </c>
      <c r="L106" s="450">
        <v>-1.0192601221923336E-3</v>
      </c>
      <c r="M106" s="301"/>
      <c r="N106" s="301"/>
      <c r="O106" s="301"/>
      <c r="P106" s="167"/>
      <c r="Q106" s="200"/>
      <c r="R106" s="77"/>
      <c r="S106" s="77"/>
    </row>
    <row r="107" spans="1:19" s="272" customFormat="1" ht="12.75" customHeight="1">
      <c r="A107" s="136" t="s">
        <v>1328</v>
      </c>
      <c r="B107" s="194">
        <v>94465089647</v>
      </c>
      <c r="C107" s="446" t="s">
        <v>1329</v>
      </c>
      <c r="D107" s="446" t="s">
        <v>80</v>
      </c>
      <c r="E107" s="114" t="s">
        <v>1144</v>
      </c>
      <c r="F107" s="114" t="s">
        <v>910</v>
      </c>
      <c r="G107" s="114" t="s">
        <v>1137</v>
      </c>
      <c r="H107" s="448">
        <v>1881888914.6586001</v>
      </c>
      <c r="I107" s="449">
        <v>1612.9566609329484</v>
      </c>
      <c r="J107" s="450">
        <v>9.8190813919252218E-3</v>
      </c>
      <c r="K107" s="450">
        <v>-9.7996685407690798E-3</v>
      </c>
      <c r="L107" s="450">
        <v>-7.3911347345702039E-3</v>
      </c>
      <c r="M107" s="301"/>
      <c r="N107" s="301"/>
      <c r="O107" s="301"/>
      <c r="P107" s="167"/>
      <c r="Q107" s="200"/>
      <c r="R107" s="77"/>
      <c r="S107" s="77"/>
    </row>
    <row r="108" spans="1:19" s="272" customFormat="1" ht="12.75" customHeight="1">
      <c r="A108" s="136" t="s">
        <v>1330</v>
      </c>
      <c r="B108" s="194">
        <v>78935969676</v>
      </c>
      <c r="C108" s="446" t="s">
        <v>1331</v>
      </c>
      <c r="D108" s="446" t="s">
        <v>80</v>
      </c>
      <c r="E108" s="114" t="s">
        <v>1136</v>
      </c>
      <c r="F108" s="114" t="s">
        <v>910</v>
      </c>
      <c r="G108" s="114" t="s">
        <v>1137</v>
      </c>
      <c r="H108" s="448">
        <v>91519784.371600002</v>
      </c>
      <c r="I108" s="449">
        <v>1048.5291153385374</v>
      </c>
      <c r="J108" s="450">
        <v>0.10475283212583375</v>
      </c>
      <c r="K108" s="450">
        <v>5.1610753170152623E-3</v>
      </c>
      <c r="L108" s="450">
        <v>8.3609212542616884E-2</v>
      </c>
      <c r="M108" s="301"/>
      <c r="N108" s="301"/>
      <c r="O108" s="301"/>
      <c r="P108" s="167"/>
      <c r="Q108" s="200"/>
      <c r="R108" s="77"/>
      <c r="S108" s="77"/>
    </row>
    <row r="109" spans="1:19" ht="12.75" customHeight="1">
      <c r="A109" s="113" t="s">
        <v>1332</v>
      </c>
      <c r="B109" s="194" t="s">
        <v>1333</v>
      </c>
      <c r="C109" s="446" t="s">
        <v>1334</v>
      </c>
      <c r="D109" s="446" t="s">
        <v>80</v>
      </c>
      <c r="E109" s="114" t="s">
        <v>1154</v>
      </c>
      <c r="F109" s="114" t="s">
        <v>910</v>
      </c>
      <c r="G109" s="114" t="s">
        <v>1137</v>
      </c>
      <c r="H109" s="448">
        <v>66808451.070200004</v>
      </c>
      <c r="I109" s="449">
        <v>827.90773813003966</v>
      </c>
      <c r="J109" s="450">
        <v>-2.9082953154274671E-3</v>
      </c>
      <c r="K109" s="450">
        <v>-3.8232774111447432E-3</v>
      </c>
      <c r="L109" s="450">
        <v>-2.5112634071404738E-3</v>
      </c>
      <c r="M109" s="301"/>
      <c r="N109" s="301"/>
      <c r="O109" s="301"/>
      <c r="P109" s="167"/>
      <c r="Q109" s="200"/>
      <c r="R109" s="77"/>
      <c r="S109" s="77"/>
    </row>
    <row r="110" spans="1:19" ht="12.75" customHeight="1">
      <c r="A110" s="113" t="s">
        <v>1335</v>
      </c>
      <c r="B110" s="194" t="s">
        <v>1336</v>
      </c>
      <c r="C110" s="446" t="s">
        <v>1337</v>
      </c>
      <c r="D110" s="446" t="s">
        <v>80</v>
      </c>
      <c r="E110" s="457" t="s">
        <v>1154</v>
      </c>
      <c r="F110" s="457" t="s">
        <v>910</v>
      </c>
      <c r="G110" s="457" t="s">
        <v>1184</v>
      </c>
      <c r="H110" s="448">
        <v>97137486.276999995</v>
      </c>
      <c r="I110" s="449">
        <v>699.26643625099769</v>
      </c>
      <c r="J110" s="450">
        <v>1.6906125343907341E-4</v>
      </c>
      <c r="K110" s="450">
        <v>-4.8649673924580084E-3</v>
      </c>
      <c r="L110" s="450">
        <v>-3.2418815128227862E-3</v>
      </c>
      <c r="M110" s="301"/>
      <c r="N110" s="301"/>
      <c r="O110" s="301"/>
      <c r="P110" s="167"/>
      <c r="Q110" s="200"/>
      <c r="R110" s="77"/>
      <c r="S110" s="77"/>
    </row>
    <row r="111" spans="1:19" ht="12.75" customHeight="1">
      <c r="A111" s="460" t="s">
        <v>1338</v>
      </c>
      <c r="B111" s="194">
        <v>35313366580</v>
      </c>
      <c r="C111" s="446" t="s">
        <v>1339</v>
      </c>
      <c r="D111" s="446" t="s">
        <v>80</v>
      </c>
      <c r="E111" s="457" t="s">
        <v>1144</v>
      </c>
      <c r="F111" s="457" t="s">
        <v>1340</v>
      </c>
      <c r="G111" s="457" t="s">
        <v>1137</v>
      </c>
      <c r="H111" s="448">
        <v>94923485.595899999</v>
      </c>
      <c r="I111" s="449">
        <v>1149.5532000000001</v>
      </c>
      <c r="J111" s="450">
        <v>4.4164406336178574E-2</v>
      </c>
      <c r="K111" s="450">
        <v>-2.7475554237270661E-3</v>
      </c>
      <c r="L111" s="450">
        <v>5.3577654711323142E-4</v>
      </c>
      <c r="M111" s="301"/>
      <c r="N111" s="301"/>
      <c r="O111" s="301"/>
      <c r="P111" s="167"/>
      <c r="Q111" s="200"/>
      <c r="R111" s="77"/>
      <c r="S111" s="77"/>
    </row>
    <row r="112" spans="1:19" ht="12.75" customHeight="1">
      <c r="A112" s="460" t="s">
        <v>910</v>
      </c>
      <c r="B112" s="194" t="s">
        <v>910</v>
      </c>
      <c r="C112" s="446" t="s">
        <v>910</v>
      </c>
      <c r="D112" s="446" t="s">
        <v>910</v>
      </c>
      <c r="E112" s="457" t="s">
        <v>910</v>
      </c>
      <c r="F112" s="457" t="s">
        <v>1341</v>
      </c>
      <c r="G112" s="457" t="s">
        <v>1137</v>
      </c>
      <c r="H112" s="448">
        <v>399803814.52170002</v>
      </c>
      <c r="I112" s="449">
        <v>1149.5532000000001</v>
      </c>
      <c r="J112" s="450">
        <v>1.9903617680926633E-2</v>
      </c>
      <c r="K112" s="450">
        <v>-2.7475554237270661E-3</v>
      </c>
      <c r="L112" s="450">
        <v>5.3577654711323142E-4</v>
      </c>
      <c r="M112" s="301"/>
      <c r="N112" s="301"/>
      <c r="O112" s="301"/>
      <c r="P112" s="167"/>
      <c r="Q112" s="200"/>
      <c r="R112" s="77"/>
      <c r="S112" s="77"/>
    </row>
    <row r="113" spans="1:19" ht="12.75" customHeight="1">
      <c r="A113" s="113" t="s">
        <v>1342</v>
      </c>
      <c r="B113" s="194">
        <v>41002460007</v>
      </c>
      <c r="C113" s="446" t="s">
        <v>1343</v>
      </c>
      <c r="D113" s="446" t="s">
        <v>80</v>
      </c>
      <c r="E113" s="457" t="s">
        <v>1136</v>
      </c>
      <c r="F113" s="457" t="s">
        <v>910</v>
      </c>
      <c r="G113" s="457" t="s">
        <v>1137</v>
      </c>
      <c r="H113" s="448">
        <v>241155347.7983</v>
      </c>
      <c r="I113" s="449">
        <v>1114.9158263842846</v>
      </c>
      <c r="J113" s="450">
        <v>-2.8156852896717988E-3</v>
      </c>
      <c r="K113" s="450">
        <v>-1.233503112622647E-2</v>
      </c>
      <c r="L113" s="450">
        <v>-2.9431082648071372E-2</v>
      </c>
      <c r="M113" s="301"/>
      <c r="N113" s="301"/>
      <c r="O113" s="301"/>
      <c r="P113" s="167"/>
      <c r="Q113" s="200"/>
      <c r="R113" s="77"/>
      <c r="S113" s="77"/>
    </row>
    <row r="114" spans="1:19" s="272" customFormat="1" ht="12.75" customHeight="1">
      <c r="A114" s="113" t="s">
        <v>1344</v>
      </c>
      <c r="B114" s="194">
        <v>58320210450</v>
      </c>
      <c r="C114" s="446" t="s">
        <v>1345</v>
      </c>
      <c r="D114" s="446" t="s">
        <v>80</v>
      </c>
      <c r="E114" s="457" t="s">
        <v>1154</v>
      </c>
      <c r="F114" s="457" t="s">
        <v>910</v>
      </c>
      <c r="G114" s="457" t="s">
        <v>1137</v>
      </c>
      <c r="H114" s="448">
        <v>17915203.747499999</v>
      </c>
      <c r="I114" s="449">
        <v>924.95931219186582</v>
      </c>
      <c r="J114" s="450">
        <v>4.1067196255504701E-2</v>
      </c>
      <c r="K114" s="450">
        <v>5.1238219079474678E-3</v>
      </c>
      <c r="L114" s="450">
        <v>1.0137045632856001E-2</v>
      </c>
      <c r="M114" s="301"/>
      <c r="N114" s="301"/>
      <c r="O114" s="301"/>
      <c r="P114" s="167"/>
      <c r="Q114" s="200"/>
      <c r="R114" s="77"/>
      <c r="S114" s="77"/>
    </row>
    <row r="115" spans="1:19" ht="12.75" customHeight="1">
      <c r="A115" s="460" t="s">
        <v>1346</v>
      </c>
      <c r="B115" s="194">
        <v>31982273976</v>
      </c>
      <c r="C115" s="446" t="s">
        <v>1347</v>
      </c>
      <c r="D115" s="446" t="s">
        <v>80</v>
      </c>
      <c r="E115" s="457" t="s">
        <v>1154</v>
      </c>
      <c r="F115" s="457" t="s">
        <v>910</v>
      </c>
      <c r="G115" s="457" t="s">
        <v>1137</v>
      </c>
      <c r="H115" s="448">
        <v>15964372.0173</v>
      </c>
      <c r="I115" s="449">
        <v>942.23333094455631</v>
      </c>
      <c r="J115" s="450">
        <v>0.20306891831865581</v>
      </c>
      <c r="K115" s="450">
        <v>8.4319746643490845E-3</v>
      </c>
      <c r="L115" s="450">
        <v>1.2301042842546295E-2</v>
      </c>
      <c r="M115" s="301"/>
      <c r="N115" s="301"/>
      <c r="O115" s="301"/>
      <c r="P115" s="167"/>
      <c r="Q115" s="200"/>
      <c r="R115" s="77"/>
      <c r="S115" s="77"/>
    </row>
    <row r="116" spans="1:19" s="272" customFormat="1" ht="12.75" customHeight="1">
      <c r="A116" s="460" t="s">
        <v>1348</v>
      </c>
      <c r="B116" s="194" t="s">
        <v>1349</v>
      </c>
      <c r="C116" s="446" t="s">
        <v>1350</v>
      </c>
      <c r="D116" s="446" t="s">
        <v>80</v>
      </c>
      <c r="E116" s="457" t="s">
        <v>1154</v>
      </c>
      <c r="F116" s="457" t="s">
        <v>910</v>
      </c>
      <c r="G116" s="457" t="s">
        <v>1137</v>
      </c>
      <c r="H116" s="448">
        <v>11098106.0308</v>
      </c>
      <c r="I116" s="449">
        <v>950.11329858430008</v>
      </c>
      <c r="J116" s="450">
        <v>2.3147600841235016E-2</v>
      </c>
      <c r="K116" s="450">
        <v>9.1727148753886212E-3</v>
      </c>
      <c r="L116" s="450">
        <v>1.2548349018491445E-2</v>
      </c>
      <c r="M116" s="301"/>
      <c r="N116" s="301"/>
      <c r="O116" s="301"/>
      <c r="P116" s="167"/>
      <c r="Q116" s="200"/>
      <c r="R116" s="77"/>
      <c r="S116" s="77"/>
    </row>
    <row r="117" spans="1:19" s="272" customFormat="1" ht="12.75" customHeight="1">
      <c r="A117" s="460" t="s">
        <v>1351</v>
      </c>
      <c r="B117" s="194">
        <v>40820433166</v>
      </c>
      <c r="C117" s="446" t="s">
        <v>1352</v>
      </c>
      <c r="D117" s="446" t="s">
        <v>80</v>
      </c>
      <c r="E117" s="457" t="s">
        <v>1154</v>
      </c>
      <c r="F117" s="457" t="s">
        <v>910</v>
      </c>
      <c r="G117" s="457" t="s">
        <v>1137</v>
      </c>
      <c r="H117" s="448">
        <v>8664840.1927000005</v>
      </c>
      <c r="I117" s="449">
        <v>952.64498514802915</v>
      </c>
      <c r="J117" s="450">
        <v>2.3344760674049114E-2</v>
      </c>
      <c r="K117" s="450">
        <v>1.0296343309901035E-2</v>
      </c>
      <c r="L117" s="450">
        <v>1.4630381979729323E-2</v>
      </c>
      <c r="M117" s="301"/>
      <c r="N117" s="301"/>
      <c r="O117" s="301"/>
      <c r="P117" s="167"/>
      <c r="Q117" s="200"/>
      <c r="R117" s="77"/>
      <c r="S117" s="77"/>
    </row>
    <row r="118" spans="1:19" s="272" customFormat="1" ht="12.75" customHeight="1">
      <c r="A118" s="136" t="s">
        <v>1353</v>
      </c>
      <c r="B118" s="194" t="s">
        <v>1354</v>
      </c>
      <c r="C118" s="446" t="s">
        <v>1355</v>
      </c>
      <c r="D118" s="446" t="s">
        <v>80</v>
      </c>
      <c r="E118" s="114" t="s">
        <v>1144</v>
      </c>
      <c r="F118" s="114" t="s">
        <v>910</v>
      </c>
      <c r="G118" s="114" t="s">
        <v>1137</v>
      </c>
      <c r="H118" s="448">
        <v>85662033.350999996</v>
      </c>
      <c r="I118" s="449">
        <v>807.50213925485195</v>
      </c>
      <c r="J118" s="450">
        <v>5.9777463208641857E-2</v>
      </c>
      <c r="K118" s="450">
        <v>1.2629784712612224E-3</v>
      </c>
      <c r="L118" s="450">
        <v>-4.254026971980851E-3</v>
      </c>
      <c r="M118" s="301"/>
      <c r="N118" s="301"/>
      <c r="O118" s="301"/>
      <c r="P118" s="167"/>
      <c r="Q118" s="200"/>
      <c r="R118" s="77"/>
      <c r="S118" s="77"/>
    </row>
    <row r="119" spans="1:19" ht="12.75" customHeight="1">
      <c r="A119" s="136" t="s">
        <v>1356</v>
      </c>
      <c r="B119" s="194">
        <v>84643903663</v>
      </c>
      <c r="C119" s="446" t="s">
        <v>1357</v>
      </c>
      <c r="D119" s="446" t="s">
        <v>80</v>
      </c>
      <c r="E119" s="114" t="s">
        <v>1140</v>
      </c>
      <c r="F119" s="114" t="s">
        <v>910</v>
      </c>
      <c r="G119" s="114" t="s">
        <v>1137</v>
      </c>
      <c r="H119" s="115">
        <v>317533406.15570003</v>
      </c>
      <c r="I119" s="116">
        <v>1421.3384766149295</v>
      </c>
      <c r="J119" s="450">
        <v>4.6583726772017719E-2</v>
      </c>
      <c r="K119" s="450">
        <v>1.0565944102214786E-2</v>
      </c>
      <c r="L119" s="450">
        <v>6.7641188043205958E-3</v>
      </c>
      <c r="M119" s="301"/>
      <c r="N119" s="301"/>
      <c r="O119" s="301"/>
      <c r="P119" s="167"/>
      <c r="Q119" s="200"/>
      <c r="R119" s="77"/>
      <c r="S119" s="77"/>
    </row>
    <row r="120" spans="1:19" ht="12.75" customHeight="1">
      <c r="A120" s="136" t="s">
        <v>1399</v>
      </c>
      <c r="B120" s="451" t="s">
        <v>1492</v>
      </c>
      <c r="C120" s="452" t="s">
        <v>1493</v>
      </c>
      <c r="D120" s="446" t="s">
        <v>80</v>
      </c>
      <c r="E120" s="114" t="s">
        <v>1154</v>
      </c>
      <c r="F120" s="114" t="s">
        <v>910</v>
      </c>
      <c r="G120" s="114" t="s">
        <v>1137</v>
      </c>
      <c r="H120" s="448">
        <v>26895206.477899998</v>
      </c>
      <c r="I120" s="449">
        <v>757.92772157736215</v>
      </c>
      <c r="J120" s="450">
        <v>0.82377929563453112</v>
      </c>
      <c r="K120" s="450">
        <v>7.5283013963216572E-3</v>
      </c>
      <c r="L120" s="450">
        <v>1.4115738885089879E-3</v>
      </c>
      <c r="M120" s="301"/>
      <c r="N120" s="301"/>
      <c r="O120" s="301"/>
      <c r="P120" s="167"/>
      <c r="Q120" s="200"/>
      <c r="R120" s="77"/>
      <c r="S120" s="77"/>
    </row>
    <row r="121" spans="1:19" ht="12.75" customHeight="1">
      <c r="A121" s="113" t="s">
        <v>1358</v>
      </c>
      <c r="B121" s="194" t="s">
        <v>1359</v>
      </c>
      <c r="C121" s="446" t="s">
        <v>1360</v>
      </c>
      <c r="D121" s="446" t="s">
        <v>80</v>
      </c>
      <c r="E121" s="457" t="s">
        <v>1154</v>
      </c>
      <c r="F121" s="457" t="s">
        <v>910</v>
      </c>
      <c r="G121" s="457" t="s">
        <v>1137</v>
      </c>
      <c r="H121" s="453">
        <v>268170052.31600001</v>
      </c>
      <c r="I121" s="454">
        <v>791.61192100796382</v>
      </c>
      <c r="J121" s="450">
        <v>1.7935542143216798E-2</v>
      </c>
      <c r="K121" s="450">
        <v>1.5416356131163766E-3</v>
      </c>
      <c r="L121" s="450">
        <v>4.0671006566348478E-3</v>
      </c>
      <c r="M121" s="301"/>
      <c r="N121" s="301"/>
      <c r="O121" s="301"/>
      <c r="P121" s="167"/>
      <c r="Q121" s="200"/>
      <c r="R121" s="77"/>
      <c r="S121" s="77"/>
    </row>
    <row r="122" spans="1:19" ht="12.75" customHeight="1">
      <c r="A122" s="113" t="s">
        <v>1361</v>
      </c>
      <c r="B122" s="194">
        <v>56062339448</v>
      </c>
      <c r="C122" s="446" t="s">
        <v>1362</v>
      </c>
      <c r="D122" s="446" t="s">
        <v>80</v>
      </c>
      <c r="E122" s="457" t="s">
        <v>1144</v>
      </c>
      <c r="F122" s="457" t="s">
        <v>910</v>
      </c>
      <c r="G122" s="457" t="s">
        <v>1141</v>
      </c>
      <c r="H122" s="453">
        <v>1554784226.6993999</v>
      </c>
      <c r="I122" s="454">
        <v>176.67344631366495</v>
      </c>
      <c r="J122" s="450">
        <v>3.5649009515672292E-2</v>
      </c>
      <c r="K122" s="450">
        <v>7.8121829231836415E-5</v>
      </c>
      <c r="L122" s="450">
        <v>3.557672789034072E-4</v>
      </c>
      <c r="M122" s="301"/>
      <c r="N122" s="301"/>
      <c r="O122" s="301"/>
      <c r="P122" s="167"/>
      <c r="Q122" s="200"/>
      <c r="R122" s="77"/>
      <c r="S122" s="77"/>
    </row>
    <row r="123" spans="1:19" s="272" customFormat="1" ht="12.75" customHeight="1">
      <c r="A123" s="113" t="s">
        <v>1363</v>
      </c>
      <c r="B123" s="194">
        <v>53751385334</v>
      </c>
      <c r="C123" s="446" t="s">
        <v>1364</v>
      </c>
      <c r="D123" s="446" t="s">
        <v>80</v>
      </c>
      <c r="E123" s="457" t="s">
        <v>1154</v>
      </c>
      <c r="F123" s="457" t="s">
        <v>910</v>
      </c>
      <c r="G123" s="457" t="s">
        <v>1137</v>
      </c>
      <c r="H123" s="453">
        <v>51155915.494400002</v>
      </c>
      <c r="I123" s="454">
        <v>820.20238802169035</v>
      </c>
      <c r="J123" s="450">
        <v>1.7260622527650593E-3</v>
      </c>
      <c r="K123" s="450">
        <v>-3.6915270053458071E-3</v>
      </c>
      <c r="L123" s="450">
        <v>-2.4610469184630501E-3</v>
      </c>
      <c r="M123" s="301"/>
      <c r="N123" s="301"/>
      <c r="O123" s="301"/>
      <c r="P123" s="167"/>
      <c r="Q123" s="200"/>
      <c r="R123" s="77"/>
      <c r="S123" s="77"/>
    </row>
    <row r="124" spans="1:19" ht="12.75" customHeight="1">
      <c r="A124" s="113" t="s">
        <v>1365</v>
      </c>
      <c r="B124" s="194">
        <v>88183360964</v>
      </c>
      <c r="C124" s="446" t="s">
        <v>1366</v>
      </c>
      <c r="D124" s="446" t="s">
        <v>80</v>
      </c>
      <c r="E124" s="457" t="s">
        <v>1136</v>
      </c>
      <c r="F124" s="457" t="s">
        <v>910</v>
      </c>
      <c r="G124" s="457" t="s">
        <v>1184</v>
      </c>
      <c r="H124" s="448">
        <v>147881283.70919999</v>
      </c>
      <c r="I124" s="449">
        <v>1635.5324134997356</v>
      </c>
      <c r="J124" s="450">
        <v>5.9882277722321797E-2</v>
      </c>
      <c r="K124" s="450">
        <v>1.0211330928851625E-2</v>
      </c>
      <c r="L124" s="450">
        <v>-1.3481858081293541E-2</v>
      </c>
      <c r="M124" s="301"/>
      <c r="N124" s="301"/>
      <c r="O124" s="301"/>
      <c r="P124" s="167"/>
      <c r="Q124" s="200"/>
      <c r="R124" s="77"/>
      <c r="S124" s="77"/>
    </row>
    <row r="125" spans="1:19" ht="18.75" customHeight="1">
      <c r="A125" s="594" t="s">
        <v>435</v>
      </c>
      <c r="B125" s="595"/>
      <c r="C125" s="595"/>
      <c r="D125" s="595"/>
      <c r="E125" s="596"/>
      <c r="F125" s="596"/>
      <c r="G125" s="596"/>
      <c r="H125" s="597">
        <f>SUM(H11:H124)</f>
        <v>18916911078.556202</v>
      </c>
      <c r="I125" s="597"/>
      <c r="J125" s="598">
        <v>2.0225513214574997E-2</v>
      </c>
      <c r="K125" s="598"/>
      <c r="L125" s="598"/>
      <c r="M125" s="301"/>
      <c r="N125" s="301"/>
      <c r="O125" s="301"/>
      <c r="P125" s="167"/>
    </row>
    <row r="126" spans="1:19" ht="12.75" customHeight="1">
      <c r="A126" s="22" t="s">
        <v>333</v>
      </c>
      <c r="M126" s="167"/>
      <c r="N126" s="167"/>
      <c r="O126" s="167"/>
      <c r="P126" s="167"/>
    </row>
    <row r="127" spans="1:19" s="272" customFormat="1" ht="12.75" customHeight="1">
      <c r="A127" s="22"/>
      <c r="F127" s="229" t="s">
        <v>487</v>
      </c>
      <c r="G127" s="229"/>
      <c r="M127" s="167"/>
      <c r="N127" s="167"/>
      <c r="O127" s="167"/>
      <c r="P127" s="167"/>
    </row>
    <row r="128" spans="1:19" ht="12.75" customHeight="1">
      <c r="A128" s="46" t="s">
        <v>440</v>
      </c>
      <c r="C128" s="228"/>
      <c r="F128" s="229" t="s">
        <v>488</v>
      </c>
      <c r="G128" s="229"/>
      <c r="M128" s="167"/>
      <c r="N128" s="167"/>
      <c r="O128" s="167"/>
      <c r="P128" s="167"/>
    </row>
    <row r="129" spans="1:16" ht="12.75" customHeight="1">
      <c r="A129" s="47" t="s">
        <v>489</v>
      </c>
      <c r="F129" s="229"/>
      <c r="G129" s="229"/>
      <c r="M129" s="167"/>
      <c r="N129" s="167"/>
      <c r="O129" s="167"/>
      <c r="P129" s="167"/>
    </row>
    <row r="130" spans="1:16" ht="12.75" customHeight="1">
      <c r="A130" s="34" t="s">
        <v>118</v>
      </c>
      <c r="M130" s="167"/>
      <c r="N130" s="167"/>
      <c r="O130" s="167"/>
      <c r="P130" s="167"/>
    </row>
    <row r="131" spans="1:16" ht="12.75" customHeight="1">
      <c r="A131" s="553" t="s">
        <v>119</v>
      </c>
      <c r="H131" s="135"/>
    </row>
    <row r="132" spans="1:16" ht="12.75" customHeight="1">
      <c r="A132" s="553" t="s">
        <v>490</v>
      </c>
      <c r="H132" s="77"/>
    </row>
    <row r="133" spans="1:16" ht="12.75" customHeight="1">
      <c r="A133" s="34" t="s">
        <v>1530</v>
      </c>
    </row>
    <row r="134" spans="1:16" ht="12.75" customHeight="1">
      <c r="A134" s="33" t="s">
        <v>1478</v>
      </c>
      <c r="B134" s="49"/>
      <c r="C134" s="49"/>
      <c r="D134" s="49"/>
      <c r="E134" s="49"/>
      <c r="F134" s="49"/>
      <c r="G134" s="49"/>
      <c r="H134" s="49"/>
      <c r="I134" s="49"/>
      <c r="J134" s="49"/>
    </row>
    <row r="135" spans="1:16" s="272" customFormat="1" ht="12.75" customHeight="1">
      <c r="A135" s="1022" t="s">
        <v>1476</v>
      </c>
      <c r="B135" s="49"/>
      <c r="C135" s="49"/>
      <c r="D135" s="49"/>
      <c r="E135" s="49"/>
      <c r="F135" s="49"/>
      <c r="G135" s="49"/>
      <c r="H135" s="49"/>
      <c r="I135" s="49"/>
      <c r="J135" s="49"/>
    </row>
    <row r="136" spans="1:16" s="272" customFormat="1" ht="12.6" customHeight="1">
      <c r="A136" s="1023" t="s">
        <v>1583</v>
      </c>
      <c r="B136" s="33"/>
      <c r="C136" s="49"/>
      <c r="D136" s="49"/>
      <c r="E136" s="49"/>
      <c r="F136" s="49"/>
      <c r="G136" s="49"/>
      <c r="H136" s="49"/>
      <c r="I136" s="49"/>
      <c r="J136" s="49"/>
    </row>
    <row r="137" spans="1:16" s="272" customFormat="1" ht="12.75" customHeight="1">
      <c r="A137" s="33"/>
      <c r="E137" s="50"/>
      <c r="F137" s="50"/>
      <c r="G137" s="50"/>
      <c r="H137" s="50"/>
      <c r="I137" s="50"/>
      <c r="J137" s="50"/>
    </row>
    <row r="138" spans="1:16" ht="12.75" customHeight="1">
      <c r="A138" s="633" t="s">
        <v>429</v>
      </c>
      <c r="B138" s="634"/>
      <c r="C138" s="634"/>
      <c r="D138" s="617"/>
    </row>
    <row r="139" spans="1:16" ht="12.75" customHeight="1">
      <c r="A139" s="617" t="s">
        <v>192</v>
      </c>
      <c r="B139" s="617"/>
      <c r="C139" s="617"/>
      <c r="D139" s="617"/>
    </row>
    <row r="140" spans="1:16" ht="12.75" customHeight="1">
      <c r="A140" s="617" t="s">
        <v>254</v>
      </c>
      <c r="B140" s="617"/>
      <c r="C140" s="617"/>
      <c r="D140" s="617"/>
    </row>
    <row r="141" spans="1:16" ht="12.75" customHeight="1">
      <c r="A141" s="638" t="s">
        <v>87</v>
      </c>
      <c r="L141" s="35" t="s">
        <v>1426</v>
      </c>
    </row>
    <row r="142" spans="1:16" ht="12.75" customHeight="1"/>
    <row r="143" spans="1:16" ht="12.75" customHeight="1"/>
    <row r="144" spans="1:16" ht="12.75" customHeight="1"/>
    <row r="145" spans="1:11">
      <c r="A145" s="54"/>
      <c r="B145" s="54"/>
      <c r="C145" s="54"/>
      <c r="D145" s="54"/>
      <c r="E145" s="54"/>
      <c r="F145" s="54"/>
      <c r="G145" s="54"/>
      <c r="H145" s="54"/>
      <c r="I145" s="54"/>
      <c r="J145" s="54"/>
      <c r="K145" s="54"/>
    </row>
    <row r="146" spans="1:11" ht="12.75" customHeight="1"/>
    <row r="147" spans="1:11" ht="12.75" customHeight="1">
      <c r="A147" s="34"/>
    </row>
    <row r="148" spans="1:11" ht="12.75" customHeight="1">
      <c r="A148" s="54"/>
    </row>
    <row r="149" spans="1:11" ht="12.75" customHeight="1">
      <c r="A149" s="34"/>
    </row>
    <row r="150" spans="1:11" ht="12.75" customHeight="1">
      <c r="A150" s="34"/>
    </row>
    <row r="151" spans="1:11" ht="12.75" customHeight="1">
      <c r="A151" s="54"/>
    </row>
    <row r="152" spans="1:11" ht="12.75" customHeight="1"/>
    <row r="153" spans="1:11" ht="12.75" customHeight="1">
      <c r="A153" s="34"/>
    </row>
    <row r="154" spans="1:11" ht="12.75" customHeight="1">
      <c r="A154" s="54"/>
    </row>
    <row r="155" spans="1:11" ht="12.75" customHeight="1">
      <c r="A155" s="57"/>
    </row>
    <row r="156" spans="1:11" ht="12.75" customHeight="1">
      <c r="A156" s="34"/>
    </row>
    <row r="157" spans="1:11" ht="12.75" customHeight="1">
      <c r="A157" s="54"/>
    </row>
    <row r="158" spans="1:11" ht="12.75" customHeight="1"/>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3">
    <mergeCell ref="K8:L8"/>
    <mergeCell ref="H6:I6"/>
    <mergeCell ref="H7:I7"/>
  </mergeCells>
  <hyperlinks>
    <hyperlink ref="A141" location="'2 Sadržaj'!A1" display="Sadržaj / Contents"/>
  </hyperlinks>
  <pageMargins left="0.7" right="0.7" top="0.75" bottom="0.75" header="0.3" footer="0.3"/>
  <pageSetup paperSize="9" scale="38" orientation="portrait" r:id="rId1"/>
  <ignoredErrors>
    <ignoredError sqref="B17:B55 B56:B12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5.8554687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734</v>
      </c>
      <c r="M1" s="140" t="str">
        <f>Naslovnica!A20</f>
        <v>Veljača 2021.</v>
      </c>
    </row>
    <row r="2" spans="1:13" ht="12.75" customHeight="1">
      <c r="A2" s="558" t="s">
        <v>735</v>
      </c>
      <c r="M2" s="552" t="str">
        <f>Naslovnica!A24</f>
        <v>February 2021</v>
      </c>
    </row>
    <row r="3" spans="1:13" ht="12.75" customHeight="1">
      <c r="A3" s="11"/>
      <c r="M3" s="12"/>
    </row>
    <row r="4" spans="1:13" ht="12.75" customHeight="1">
      <c r="A4" s="64"/>
      <c r="B4" s="64"/>
      <c r="C4" s="64"/>
      <c r="D4" s="64"/>
      <c r="E4" s="64"/>
      <c r="F4" s="64"/>
      <c r="G4" s="64"/>
      <c r="H4" s="64"/>
      <c r="I4" s="64"/>
      <c r="J4" s="64"/>
      <c r="K4" s="64"/>
      <c r="L4" s="64"/>
      <c r="M4" s="14" t="s">
        <v>454</v>
      </c>
    </row>
    <row r="5" spans="1:13" ht="25.5" customHeight="1">
      <c r="A5" s="1167" t="s">
        <v>447</v>
      </c>
      <c r="B5" s="1168" t="s">
        <v>448</v>
      </c>
      <c r="C5" s="1169"/>
      <c r="D5" s="1164" t="s">
        <v>449</v>
      </c>
      <c r="E5" s="1165"/>
      <c r="F5" s="1164" t="s">
        <v>450</v>
      </c>
      <c r="G5" s="1165"/>
      <c r="H5" s="1164" t="s">
        <v>451</v>
      </c>
      <c r="I5" s="1165"/>
      <c r="J5" s="1164" t="s">
        <v>452</v>
      </c>
      <c r="K5" s="1165"/>
      <c r="L5" s="1164" t="s">
        <v>453</v>
      </c>
      <c r="M5" s="1165"/>
    </row>
    <row r="6" spans="1:13" ht="12.75" customHeight="1">
      <c r="A6" s="1167"/>
      <c r="B6" s="599" t="s">
        <v>31</v>
      </c>
      <c r="C6" s="599" t="s">
        <v>32</v>
      </c>
      <c r="D6" s="599" t="s">
        <v>31</v>
      </c>
      <c r="E6" s="599" t="s">
        <v>32</v>
      </c>
      <c r="F6" s="599" t="s">
        <v>31</v>
      </c>
      <c r="G6" s="599" t="s">
        <v>32</v>
      </c>
      <c r="H6" s="599" t="s">
        <v>31</v>
      </c>
      <c r="I6" s="599" t="s">
        <v>32</v>
      </c>
      <c r="J6" s="599" t="s">
        <v>31</v>
      </c>
      <c r="K6" s="599" t="s">
        <v>32</v>
      </c>
      <c r="L6" s="599" t="s">
        <v>31</v>
      </c>
      <c r="M6" s="599" t="s">
        <v>32</v>
      </c>
    </row>
    <row r="7" spans="1:13" ht="12.75" customHeight="1">
      <c r="A7" s="1167"/>
      <c r="B7" s="600" t="s">
        <v>29</v>
      </c>
      <c r="C7" s="600" t="s">
        <v>30</v>
      </c>
      <c r="D7" s="600" t="s">
        <v>29</v>
      </c>
      <c r="E7" s="600" t="s">
        <v>30</v>
      </c>
      <c r="F7" s="600" t="s">
        <v>29</v>
      </c>
      <c r="G7" s="600" t="s">
        <v>30</v>
      </c>
      <c r="H7" s="600" t="s">
        <v>29</v>
      </c>
      <c r="I7" s="600" t="s">
        <v>30</v>
      </c>
      <c r="J7" s="600" t="s">
        <v>29</v>
      </c>
      <c r="K7" s="600" t="s">
        <v>30</v>
      </c>
      <c r="L7" s="600" t="s">
        <v>29</v>
      </c>
      <c r="M7" s="600" t="s">
        <v>30</v>
      </c>
    </row>
    <row r="8" spans="1:13" ht="21.75">
      <c r="A8" s="131" t="s">
        <v>1498</v>
      </c>
      <c r="B8" s="1041">
        <v>170838.92444</v>
      </c>
      <c r="C8" s="1042">
        <v>9.6818759851615477E-2</v>
      </c>
      <c r="D8" s="1041">
        <v>195949.70336000001</v>
      </c>
      <c r="E8" s="1042">
        <v>0.19065839523553924</v>
      </c>
      <c r="F8" s="1041">
        <v>6456.1794600000003</v>
      </c>
      <c r="G8" s="1042">
        <v>5.3061569673266744E-2</v>
      </c>
      <c r="H8" s="1041">
        <v>2372666.2099099997</v>
      </c>
      <c r="I8" s="1042">
        <v>0.16303005267905257</v>
      </c>
      <c r="J8" s="1041">
        <v>222059.62988999998</v>
      </c>
      <c r="K8" s="1042">
        <v>0.15320682755298823</v>
      </c>
      <c r="L8" s="1041">
        <v>2967970.6470599999</v>
      </c>
      <c r="M8" s="1042">
        <v>0.15689509956155978</v>
      </c>
    </row>
    <row r="9" spans="1:13" ht="21.75">
      <c r="A9" s="131" t="s">
        <v>1499</v>
      </c>
      <c r="B9" s="1041">
        <v>4084.9575199999999</v>
      </c>
      <c r="C9" s="1042">
        <v>2.3150492338286388E-3</v>
      </c>
      <c r="D9" s="1041">
        <v>5512.9246900000007</v>
      </c>
      <c r="E9" s="1042">
        <v>5.364056982105873E-3</v>
      </c>
      <c r="F9" s="1041">
        <v>0</v>
      </c>
      <c r="G9" s="1042">
        <v>0</v>
      </c>
      <c r="H9" s="1041">
        <v>10039.61923</v>
      </c>
      <c r="I9" s="1042">
        <v>6.8983982875813583E-4</v>
      </c>
      <c r="J9" s="1041">
        <v>7837.79007</v>
      </c>
      <c r="K9" s="1042">
        <v>5.4075698146747626E-3</v>
      </c>
      <c r="L9" s="1041">
        <v>27475.291509999999</v>
      </c>
      <c r="M9" s="1042">
        <v>1.4524195517952448E-3</v>
      </c>
    </row>
    <row r="10" spans="1:13" ht="21.75">
      <c r="A10" s="131" t="s">
        <v>1500</v>
      </c>
      <c r="B10" s="1041">
        <v>1603775.0711699999</v>
      </c>
      <c r="C10" s="1042">
        <v>0.9089000880835546</v>
      </c>
      <c r="D10" s="1041">
        <v>902662.03584000003</v>
      </c>
      <c r="E10" s="1042">
        <v>0.87828709226017976</v>
      </c>
      <c r="F10" s="1041">
        <v>115878.74370000001</v>
      </c>
      <c r="G10" s="1042">
        <v>0.95237563803534198</v>
      </c>
      <c r="H10" s="1041">
        <v>13076750.872390002</v>
      </c>
      <c r="I10" s="1042">
        <v>0.89852646558213356</v>
      </c>
      <c r="J10" s="1041">
        <v>1286007.20337</v>
      </c>
      <c r="K10" s="1042">
        <v>0.88726205630535859</v>
      </c>
      <c r="L10" s="1041">
        <v>16985073.926470004</v>
      </c>
      <c r="M10" s="1042">
        <v>0.89787776957758159</v>
      </c>
    </row>
    <row r="11" spans="1:13" ht="21.75" customHeight="1">
      <c r="A11" s="131" t="s">
        <v>1501</v>
      </c>
      <c r="B11" s="911">
        <v>512619.32606999995</v>
      </c>
      <c r="C11" s="912">
        <v>0.29051439880434948</v>
      </c>
      <c r="D11" s="911">
        <v>406658.25882000005</v>
      </c>
      <c r="E11" s="912">
        <v>0.39567710339145556</v>
      </c>
      <c r="F11" s="911">
        <v>0</v>
      </c>
      <c r="G11" s="912">
        <v>0</v>
      </c>
      <c r="H11" s="911">
        <v>9334796.998850001</v>
      </c>
      <c r="I11" s="912">
        <v>0.64141025826321552</v>
      </c>
      <c r="J11" s="911">
        <v>577334.19877999998</v>
      </c>
      <c r="K11" s="912">
        <v>0.39832337411687868</v>
      </c>
      <c r="L11" s="911">
        <v>10831408.782520002</v>
      </c>
      <c r="M11" s="912">
        <v>0.57257808833413104</v>
      </c>
    </row>
    <row r="12" spans="1:13" ht="18" customHeight="1">
      <c r="A12" s="80" t="s">
        <v>1502</v>
      </c>
      <c r="B12" s="911">
        <v>475519.07485999999</v>
      </c>
      <c r="C12" s="912">
        <v>0.26948874364929654</v>
      </c>
      <c r="D12" s="911">
        <v>60059.723590000001</v>
      </c>
      <c r="E12" s="912">
        <v>5.8437906879204672E-2</v>
      </c>
      <c r="F12" s="911">
        <v>0</v>
      </c>
      <c r="G12" s="912">
        <v>0</v>
      </c>
      <c r="H12" s="911">
        <v>0</v>
      </c>
      <c r="I12" s="912">
        <v>0</v>
      </c>
      <c r="J12" s="911">
        <v>6008.3132300000007</v>
      </c>
      <c r="K12" s="912">
        <v>4.145348748752469E-3</v>
      </c>
      <c r="L12" s="911">
        <v>541587.11167999997</v>
      </c>
      <c r="M12" s="912">
        <v>2.8629785773812408E-2</v>
      </c>
    </row>
    <row r="13" spans="1:13" ht="18" customHeight="1">
      <c r="A13" s="80" t="s">
        <v>1503</v>
      </c>
      <c r="B13" s="911">
        <v>12270.34043</v>
      </c>
      <c r="C13" s="912">
        <v>6.9539137364855799E-3</v>
      </c>
      <c r="D13" s="911">
        <v>307748.60514</v>
      </c>
      <c r="E13" s="912">
        <v>0.29943834660555829</v>
      </c>
      <c r="F13" s="911">
        <v>0</v>
      </c>
      <c r="G13" s="912">
        <v>0</v>
      </c>
      <c r="H13" s="911">
        <v>7223355.4680500003</v>
      </c>
      <c r="I13" s="912">
        <v>0.49632941100483907</v>
      </c>
      <c r="J13" s="911">
        <v>399866.89316000004</v>
      </c>
      <c r="K13" s="912">
        <v>0.27588237526496984</v>
      </c>
      <c r="L13" s="911">
        <v>7943241.3067800011</v>
      </c>
      <c r="M13" s="912">
        <v>0.41990160411567862</v>
      </c>
    </row>
    <row r="14" spans="1:13" ht="18" customHeight="1">
      <c r="A14" s="80" t="s">
        <v>1504</v>
      </c>
      <c r="B14" s="911">
        <v>0</v>
      </c>
      <c r="C14" s="912">
        <v>0</v>
      </c>
      <c r="D14" s="911">
        <v>0</v>
      </c>
      <c r="E14" s="912">
        <v>0</v>
      </c>
      <c r="F14" s="911">
        <v>0</v>
      </c>
      <c r="G14" s="912">
        <v>0</v>
      </c>
      <c r="H14" s="911">
        <v>0</v>
      </c>
      <c r="I14" s="912">
        <v>0</v>
      </c>
      <c r="J14" s="911">
        <v>0</v>
      </c>
      <c r="K14" s="912">
        <v>0</v>
      </c>
      <c r="L14" s="911">
        <v>0</v>
      </c>
      <c r="M14" s="912">
        <v>0</v>
      </c>
    </row>
    <row r="15" spans="1:13" ht="22.5">
      <c r="A15" s="80" t="s">
        <v>1505</v>
      </c>
      <c r="B15" s="911">
        <v>2389.8682699999999</v>
      </c>
      <c r="C15" s="912">
        <v>1.3543990801194118E-3</v>
      </c>
      <c r="D15" s="911">
        <v>21476.546480000001</v>
      </c>
      <c r="E15" s="912">
        <v>2.0896606715221661E-2</v>
      </c>
      <c r="F15" s="911">
        <v>0</v>
      </c>
      <c r="G15" s="912">
        <v>0</v>
      </c>
      <c r="H15" s="911">
        <v>200893.42700999998</v>
      </c>
      <c r="I15" s="912">
        <v>1.3803739376200769E-2</v>
      </c>
      <c r="J15" s="911">
        <v>4908.8861500000003</v>
      </c>
      <c r="K15" s="912">
        <v>3.3868149480067674E-3</v>
      </c>
      <c r="L15" s="911">
        <v>229668.72790999999</v>
      </c>
      <c r="M15" s="912">
        <v>1.2140921261236374E-2</v>
      </c>
    </row>
    <row r="16" spans="1:13" ht="22.5">
      <c r="A16" s="910" t="s">
        <v>1506</v>
      </c>
      <c r="B16" s="911">
        <v>0</v>
      </c>
      <c r="C16" s="912">
        <v>0</v>
      </c>
      <c r="D16" s="911">
        <v>0</v>
      </c>
      <c r="E16" s="912">
        <v>0</v>
      </c>
      <c r="F16" s="911">
        <v>0</v>
      </c>
      <c r="G16" s="912">
        <v>0</v>
      </c>
      <c r="H16" s="911">
        <v>0</v>
      </c>
      <c r="I16" s="912">
        <v>0</v>
      </c>
      <c r="J16" s="911">
        <v>0</v>
      </c>
      <c r="K16" s="912">
        <v>0</v>
      </c>
      <c r="L16" s="911">
        <v>0</v>
      </c>
      <c r="M16" s="912">
        <v>0</v>
      </c>
    </row>
    <row r="17" spans="1:13" ht="18" customHeight="1">
      <c r="A17" s="910" t="s">
        <v>1507</v>
      </c>
      <c r="B17" s="911">
        <v>5993.02034</v>
      </c>
      <c r="C17" s="912">
        <v>3.3963969217570829E-3</v>
      </c>
      <c r="D17" s="911">
        <v>0</v>
      </c>
      <c r="E17" s="912">
        <v>0</v>
      </c>
      <c r="F17" s="911">
        <v>0</v>
      </c>
      <c r="G17" s="912">
        <v>0</v>
      </c>
      <c r="H17" s="911">
        <v>70402.57037999999</v>
      </c>
      <c r="I17" s="912">
        <v>4.8374839705023149E-3</v>
      </c>
      <c r="J17" s="911">
        <v>48709.083979999996</v>
      </c>
      <c r="K17" s="912">
        <v>3.360612747704099E-2</v>
      </c>
      <c r="L17" s="911">
        <v>125104.67469999999</v>
      </c>
      <c r="M17" s="912">
        <v>6.6133775319228236E-3</v>
      </c>
    </row>
    <row r="18" spans="1:13" ht="18" customHeight="1">
      <c r="A18" s="80" t="s">
        <v>1508</v>
      </c>
      <c r="B18" s="911">
        <v>0</v>
      </c>
      <c r="C18" s="912">
        <v>0</v>
      </c>
      <c r="D18" s="911">
        <v>0</v>
      </c>
      <c r="E18" s="912">
        <v>0</v>
      </c>
      <c r="F18" s="911">
        <v>0</v>
      </c>
      <c r="G18" s="912">
        <v>0</v>
      </c>
      <c r="H18" s="911">
        <v>214927.39822999999</v>
      </c>
      <c r="I18" s="912">
        <v>1.4768038129112876E-2</v>
      </c>
      <c r="J18" s="911">
        <v>99.969560000000001</v>
      </c>
      <c r="K18" s="912">
        <v>6.897255096324843E-5</v>
      </c>
      <c r="L18" s="911">
        <v>215027.36778999999</v>
      </c>
      <c r="M18" s="912">
        <v>1.1366938655977269E-2</v>
      </c>
    </row>
    <row r="19" spans="1:13" ht="18" customHeight="1">
      <c r="A19" s="131" t="s">
        <v>1509</v>
      </c>
      <c r="B19" s="911">
        <v>16447.02217</v>
      </c>
      <c r="C19" s="912">
        <v>9.3209454166909272E-3</v>
      </c>
      <c r="D19" s="911">
        <v>17373.383610000001</v>
      </c>
      <c r="E19" s="912">
        <v>1.6904243191470884E-2</v>
      </c>
      <c r="F19" s="911">
        <v>0</v>
      </c>
      <c r="G19" s="912">
        <v>0</v>
      </c>
      <c r="H19" s="911">
        <v>1625218.13518</v>
      </c>
      <c r="I19" s="912">
        <v>0.1116715857825604</v>
      </c>
      <c r="J19" s="911">
        <v>117741.0527</v>
      </c>
      <c r="K19" s="912">
        <v>8.1233735127145407E-2</v>
      </c>
      <c r="L19" s="911">
        <v>1776779.5936599998</v>
      </c>
      <c r="M19" s="912">
        <v>9.3925460995503529E-2</v>
      </c>
    </row>
    <row r="20" spans="1:13" ht="18" customHeight="1">
      <c r="A20" s="80" t="s">
        <v>1510</v>
      </c>
      <c r="B20" s="911">
        <v>1091155.7450999999</v>
      </c>
      <c r="C20" s="912">
        <v>0.61838568927920512</v>
      </c>
      <c r="D20" s="911">
        <v>496003.77702000004</v>
      </c>
      <c r="E20" s="912">
        <v>0.4826099888687243</v>
      </c>
      <c r="F20" s="911">
        <v>115878.74370000001</v>
      </c>
      <c r="G20" s="912">
        <v>0.95237563803534198</v>
      </c>
      <c r="H20" s="911">
        <v>3741953.8735400001</v>
      </c>
      <c r="I20" s="912">
        <v>0.25711620731891804</v>
      </c>
      <c r="J20" s="911">
        <v>708673.00459000003</v>
      </c>
      <c r="K20" s="912">
        <v>0.48893868218847986</v>
      </c>
      <c r="L20" s="911">
        <v>6153665.1439499995</v>
      </c>
      <c r="M20" s="912">
        <v>0.32529968124345043</v>
      </c>
    </row>
    <row r="21" spans="1:13" ht="18" customHeight="1">
      <c r="A21" s="80" t="s">
        <v>1511</v>
      </c>
      <c r="B21" s="911">
        <v>1006393.34977</v>
      </c>
      <c r="C21" s="912">
        <v>0.57034868585739307</v>
      </c>
      <c r="D21" s="911">
        <v>192071.37630999999</v>
      </c>
      <c r="E21" s="912">
        <v>0.18688479620031592</v>
      </c>
      <c r="F21" s="911">
        <v>0</v>
      </c>
      <c r="G21" s="912">
        <v>0</v>
      </c>
      <c r="H21" s="911">
        <v>13904.61282</v>
      </c>
      <c r="I21" s="912">
        <v>9.5541031058575109E-4</v>
      </c>
      <c r="J21" s="911">
        <v>103393.79059999999</v>
      </c>
      <c r="K21" s="912">
        <v>7.1335049303427323E-2</v>
      </c>
      <c r="L21" s="911">
        <v>1315763.1294999998</v>
      </c>
      <c r="M21" s="912">
        <v>6.9554861469679041E-2</v>
      </c>
    </row>
    <row r="22" spans="1:13" ht="18" customHeight="1">
      <c r="A22" s="80" t="s">
        <v>1512</v>
      </c>
      <c r="B22" s="911">
        <v>7465.0939400000007</v>
      </c>
      <c r="C22" s="912">
        <v>4.2306584393210084E-3</v>
      </c>
      <c r="D22" s="911">
        <v>131343.29753000001</v>
      </c>
      <c r="E22" s="912">
        <v>0.12779658199332403</v>
      </c>
      <c r="F22" s="911">
        <v>0</v>
      </c>
      <c r="G22" s="912">
        <v>0</v>
      </c>
      <c r="H22" s="911">
        <v>3603651.4691900001</v>
      </c>
      <c r="I22" s="912">
        <v>0.24761320678195026</v>
      </c>
      <c r="J22" s="911">
        <v>146031.94793999998</v>
      </c>
      <c r="K22" s="912">
        <v>0.10075262881575242</v>
      </c>
      <c r="L22" s="911">
        <v>3888491.8086000001</v>
      </c>
      <c r="M22" s="912">
        <v>0.20555638245915353</v>
      </c>
    </row>
    <row r="23" spans="1:13" ht="18" customHeight="1">
      <c r="A23" s="80" t="s">
        <v>1504</v>
      </c>
      <c r="B23" s="911">
        <v>0</v>
      </c>
      <c r="C23" s="912">
        <v>0</v>
      </c>
      <c r="D23" s="911">
        <v>0</v>
      </c>
      <c r="E23" s="912">
        <v>0</v>
      </c>
      <c r="F23" s="911">
        <v>0</v>
      </c>
      <c r="G23" s="912">
        <v>0</v>
      </c>
      <c r="H23" s="911">
        <v>0</v>
      </c>
      <c r="I23" s="912">
        <v>0</v>
      </c>
      <c r="J23" s="911">
        <v>0</v>
      </c>
      <c r="K23" s="912">
        <v>0</v>
      </c>
      <c r="L23" s="911">
        <v>0</v>
      </c>
      <c r="M23" s="912">
        <v>0</v>
      </c>
    </row>
    <row r="24" spans="1:13" ht="22.5">
      <c r="A24" s="80" t="s">
        <v>1513</v>
      </c>
      <c r="B24" s="911">
        <v>310.28724</v>
      </c>
      <c r="C24" s="912">
        <v>1.7584766395044494E-4</v>
      </c>
      <c r="D24" s="911">
        <v>0</v>
      </c>
      <c r="E24" s="912">
        <v>0</v>
      </c>
      <c r="F24" s="911">
        <v>0</v>
      </c>
      <c r="G24" s="912">
        <v>0</v>
      </c>
      <c r="H24" s="911">
        <v>23513.371420000003</v>
      </c>
      <c r="I24" s="912">
        <v>1.6156449505007021E-3</v>
      </c>
      <c r="J24" s="911">
        <v>156619.62527000002</v>
      </c>
      <c r="K24" s="912">
        <v>0.10805744354361416</v>
      </c>
      <c r="L24" s="911">
        <v>180443.28393000003</v>
      </c>
      <c r="M24" s="912">
        <v>9.5387287692538392E-3</v>
      </c>
    </row>
    <row r="25" spans="1:13" ht="22.5">
      <c r="A25" s="910" t="s">
        <v>1506</v>
      </c>
      <c r="B25" s="911">
        <v>0</v>
      </c>
      <c r="C25" s="912">
        <v>0</v>
      </c>
      <c r="D25" s="911">
        <v>0</v>
      </c>
      <c r="E25" s="912">
        <v>0</v>
      </c>
      <c r="F25" s="911">
        <v>0</v>
      </c>
      <c r="G25" s="912">
        <v>0</v>
      </c>
      <c r="H25" s="911">
        <v>0</v>
      </c>
      <c r="I25" s="912">
        <v>0</v>
      </c>
      <c r="J25" s="911">
        <v>0</v>
      </c>
      <c r="K25" s="912">
        <v>0</v>
      </c>
      <c r="L25" s="911">
        <v>0</v>
      </c>
      <c r="M25" s="912">
        <v>0</v>
      </c>
    </row>
    <row r="26" spans="1:13" ht="33.75">
      <c r="A26" s="910" t="s">
        <v>1514</v>
      </c>
      <c r="B26" s="911">
        <v>76987.014150000003</v>
      </c>
      <c r="C26" s="912">
        <v>4.3630497318540552E-2</v>
      </c>
      <c r="D26" s="911">
        <v>172589.10318000001</v>
      </c>
      <c r="E26" s="912">
        <v>0.1679286106750843</v>
      </c>
      <c r="F26" s="911">
        <v>115878.74370000001</v>
      </c>
      <c r="G26" s="912">
        <v>0.95237563803534198</v>
      </c>
      <c r="H26" s="911">
        <v>19079.637899999998</v>
      </c>
      <c r="I26" s="912">
        <v>1.3109953515341873E-3</v>
      </c>
      <c r="J26" s="911">
        <v>302627.64077999996</v>
      </c>
      <c r="K26" s="912">
        <v>0.2087935605256859</v>
      </c>
      <c r="L26" s="911">
        <v>687162.13971000002</v>
      </c>
      <c r="M26" s="912">
        <v>3.6325282539950737E-2</v>
      </c>
    </row>
    <row r="27" spans="1:13" ht="18" customHeight="1">
      <c r="A27" s="80" t="s">
        <v>1508</v>
      </c>
      <c r="B27" s="911">
        <v>0</v>
      </c>
      <c r="C27" s="912">
        <v>0</v>
      </c>
      <c r="D27" s="911">
        <v>0</v>
      </c>
      <c r="E27" s="912">
        <v>0</v>
      </c>
      <c r="F27" s="911">
        <v>0</v>
      </c>
      <c r="G27" s="912">
        <v>0</v>
      </c>
      <c r="H27" s="911">
        <v>81804.78220999999</v>
      </c>
      <c r="I27" s="912">
        <v>5.6209499243471796E-3</v>
      </c>
      <c r="J27" s="911">
        <v>0</v>
      </c>
      <c r="K27" s="912">
        <v>0</v>
      </c>
      <c r="L27" s="911">
        <v>81804.78220999999</v>
      </c>
      <c r="M27" s="912">
        <v>4.3244260054133201E-3</v>
      </c>
    </row>
    <row r="28" spans="1:13" ht="18" customHeight="1">
      <c r="A28" s="80" t="s">
        <v>1509</v>
      </c>
      <c r="B28" s="911">
        <v>0</v>
      </c>
      <c r="C28" s="912">
        <v>0</v>
      </c>
      <c r="D28" s="911">
        <v>0</v>
      </c>
      <c r="E28" s="912">
        <v>0</v>
      </c>
      <c r="F28" s="911">
        <v>0</v>
      </c>
      <c r="G28" s="912">
        <v>0</v>
      </c>
      <c r="H28" s="911">
        <v>0</v>
      </c>
      <c r="I28" s="912">
        <v>0</v>
      </c>
      <c r="J28" s="911">
        <v>0</v>
      </c>
      <c r="K28" s="912">
        <v>0</v>
      </c>
      <c r="L28" s="911">
        <v>0</v>
      </c>
      <c r="M28" s="912">
        <v>0</v>
      </c>
    </row>
    <row r="29" spans="1:13" ht="18" customHeight="1">
      <c r="A29" s="80" t="s">
        <v>1515</v>
      </c>
      <c r="B29" s="911">
        <v>57.45299</v>
      </c>
      <c r="C29" s="912">
        <v>3.2560069432659471E-5</v>
      </c>
      <c r="D29" s="911">
        <v>1668.09214</v>
      </c>
      <c r="E29" s="912">
        <v>1.6230479815175791E-3</v>
      </c>
      <c r="F29" s="911">
        <v>0</v>
      </c>
      <c r="G29" s="912">
        <v>0</v>
      </c>
      <c r="H29" s="911">
        <v>3298.0962599999998</v>
      </c>
      <c r="I29" s="912">
        <v>2.2661797296332802E-4</v>
      </c>
      <c r="J29" s="911">
        <v>12765.60044</v>
      </c>
      <c r="K29" s="912">
        <v>8.8074412543614946E-3</v>
      </c>
      <c r="L29" s="911">
        <v>17789.241829999999</v>
      </c>
      <c r="M29" s="912">
        <v>9.4038829892312292E-4</v>
      </c>
    </row>
    <row r="30" spans="1:13" ht="18" customHeight="1">
      <c r="A30" s="131" t="s">
        <v>1516</v>
      </c>
      <c r="B30" s="1041">
        <v>1778756.4061199997</v>
      </c>
      <c r="C30" s="1042">
        <v>1.0080664572384312</v>
      </c>
      <c r="D30" s="1041">
        <v>1105792.75603</v>
      </c>
      <c r="E30" s="1042">
        <v>1.0759325924593426</v>
      </c>
      <c r="F30" s="1041">
        <v>122334.92315999999</v>
      </c>
      <c r="G30" s="1042">
        <v>1.0054372077086087</v>
      </c>
      <c r="H30" s="1041">
        <v>15462754.797790002</v>
      </c>
      <c r="I30" s="1042">
        <v>1.0624729760629077</v>
      </c>
      <c r="J30" s="1041">
        <v>1528670.2237699998</v>
      </c>
      <c r="K30" s="1042">
        <v>1.0546838949273829</v>
      </c>
      <c r="L30" s="1041">
        <v>19998309.106870003</v>
      </c>
      <c r="M30" s="1042">
        <v>1.0571656769898596</v>
      </c>
    </row>
    <row r="31" spans="1:13" ht="18" customHeight="1">
      <c r="A31" s="80" t="s">
        <v>1517</v>
      </c>
      <c r="B31" s="911">
        <v>14233.448980000001</v>
      </c>
      <c r="C31" s="912">
        <v>8.0664572384312148E-3</v>
      </c>
      <c r="D31" s="911">
        <v>78039.936029999997</v>
      </c>
      <c r="E31" s="912">
        <v>7.5932592459342502E-2</v>
      </c>
      <c r="F31" s="911">
        <v>661.56332999999995</v>
      </c>
      <c r="G31" s="912">
        <v>5.437207708608731E-3</v>
      </c>
      <c r="H31" s="911">
        <v>909203.65234000003</v>
      </c>
      <c r="I31" s="912">
        <v>6.2472976062907644E-2</v>
      </c>
      <c r="J31" s="911">
        <v>79259.427680000008</v>
      </c>
      <c r="K31" s="912">
        <v>5.4683894927382938E-2</v>
      </c>
      <c r="L31" s="911">
        <v>1081398.0283600001</v>
      </c>
      <c r="M31" s="912">
        <v>5.7165676989859644E-2</v>
      </c>
    </row>
    <row r="32" spans="1:13" ht="26.25" customHeight="1">
      <c r="A32" s="601" t="s">
        <v>1518</v>
      </c>
      <c r="B32" s="602">
        <v>1764522.9571399996</v>
      </c>
      <c r="C32" s="603">
        <v>1</v>
      </c>
      <c r="D32" s="602">
        <v>1027752.8200000001</v>
      </c>
      <c r="E32" s="603">
        <v>1</v>
      </c>
      <c r="F32" s="602">
        <v>121673.35983</v>
      </c>
      <c r="G32" s="603">
        <v>1</v>
      </c>
      <c r="H32" s="602">
        <v>14553551.145450002</v>
      </c>
      <c r="I32" s="603">
        <v>1</v>
      </c>
      <c r="J32" s="602">
        <v>1449410.7960899998</v>
      </c>
      <c r="K32" s="603">
        <v>1</v>
      </c>
      <c r="L32" s="602">
        <v>18916911.078510001</v>
      </c>
      <c r="M32" s="603">
        <v>1</v>
      </c>
    </row>
    <row r="33" spans="1:13" ht="22.5">
      <c r="A33" s="80" t="s">
        <v>1519</v>
      </c>
      <c r="B33" s="911">
        <v>489.09625</v>
      </c>
      <c r="C33" s="912">
        <v>2.7718327382532008E-4</v>
      </c>
      <c r="D33" s="911">
        <v>1899.2143000000001</v>
      </c>
      <c r="E33" s="912">
        <v>1.8479290574945832E-3</v>
      </c>
      <c r="F33" s="911">
        <v>0</v>
      </c>
      <c r="G33" s="912">
        <v>0</v>
      </c>
      <c r="H33" s="911">
        <v>1907.9621200000001</v>
      </c>
      <c r="I33" s="912">
        <v>1.3109942040479258E-4</v>
      </c>
      <c r="J33" s="911">
        <v>1935.75199</v>
      </c>
      <c r="K33" s="912">
        <v>1.3355440674389743E-3</v>
      </c>
      <c r="L33" s="911">
        <v>6232.02466</v>
      </c>
      <c r="M33" s="912">
        <v>3.2944198099443985E-4</v>
      </c>
    </row>
    <row r="34" spans="1:13" ht="33">
      <c r="A34" s="80" t="s">
        <v>1520</v>
      </c>
      <c r="B34" s="911">
        <v>0</v>
      </c>
      <c r="C34" s="912">
        <v>0</v>
      </c>
      <c r="D34" s="911">
        <v>12617.838960000001</v>
      </c>
      <c r="E34" s="912">
        <v>1.2277114413561035E-2</v>
      </c>
      <c r="F34" s="911">
        <v>0</v>
      </c>
      <c r="G34" s="912">
        <v>0</v>
      </c>
      <c r="H34" s="911">
        <v>464856.7844</v>
      </c>
      <c r="I34" s="912">
        <v>3.1941124180219896E-2</v>
      </c>
      <c r="J34" s="911">
        <v>63983.14688</v>
      </c>
      <c r="K34" s="912">
        <v>4.4144246098210396E-2</v>
      </c>
      <c r="L34" s="911">
        <v>541457.77023999998</v>
      </c>
      <c r="M34" s="912">
        <v>2.8622948429202436E-2</v>
      </c>
    </row>
    <row r="35" spans="1:13" ht="12.75" customHeight="1">
      <c r="A35" s="22" t="s">
        <v>424</v>
      </c>
    </row>
    <row r="36" spans="1:13" ht="12.75" customHeight="1">
      <c r="A36" s="40" t="s">
        <v>478</v>
      </c>
    </row>
    <row r="37" spans="1:13" ht="12.75" customHeight="1">
      <c r="A37" s="284"/>
    </row>
    <row r="38" spans="1:13" ht="12.75" customHeight="1">
      <c r="A38" s="1043"/>
    </row>
    <row r="39" spans="1:13" ht="12.75" customHeight="1"/>
    <row r="40" spans="1:13" ht="12.75" customHeight="1"/>
    <row r="41" spans="1:13" ht="12.75" customHeight="1">
      <c r="A41" s="144" t="s">
        <v>764</v>
      </c>
      <c r="G41" s="140" t="str">
        <f>Naslovnica!A20</f>
        <v>Veljača 2021.</v>
      </c>
    </row>
    <row r="42" spans="1:13">
      <c r="A42" s="558" t="s">
        <v>765</v>
      </c>
      <c r="G42" s="552" t="str">
        <f>Naslovnica!A24</f>
        <v>February 2021</v>
      </c>
    </row>
    <row r="43" spans="1:13" ht="12.75" customHeight="1"/>
    <row r="44" spans="1:13">
      <c r="G44" s="14" t="s">
        <v>479</v>
      </c>
    </row>
    <row r="45" spans="1:13" ht="22.5">
      <c r="A45" s="1166" t="s">
        <v>480</v>
      </c>
      <c r="B45" s="604" t="s">
        <v>448</v>
      </c>
      <c r="C45" s="604" t="s">
        <v>449</v>
      </c>
      <c r="D45" s="604" t="s">
        <v>450</v>
      </c>
      <c r="E45" s="604" t="s">
        <v>451</v>
      </c>
      <c r="F45" s="604" t="s">
        <v>482</v>
      </c>
      <c r="G45" s="604" t="s">
        <v>453</v>
      </c>
    </row>
    <row r="46" spans="1:13" ht="22.5">
      <c r="A46" s="1166"/>
      <c r="B46" s="605" t="s">
        <v>481</v>
      </c>
      <c r="C46" s="605" t="s">
        <v>481</v>
      </c>
      <c r="D46" s="605" t="s">
        <v>481</v>
      </c>
      <c r="E46" s="605" t="s">
        <v>481</v>
      </c>
      <c r="F46" s="605" t="s">
        <v>481</v>
      </c>
      <c r="G46" s="605" t="s">
        <v>481</v>
      </c>
    </row>
    <row r="47" spans="1:13" ht="22.5">
      <c r="A47" s="80" t="s">
        <v>483</v>
      </c>
      <c r="B47" s="461">
        <v>76833.943049999958</v>
      </c>
      <c r="C47" s="461">
        <v>58556.508229999999</v>
      </c>
      <c r="D47" s="461">
        <v>5358.6873200000009</v>
      </c>
      <c r="E47" s="461">
        <v>595027.09872000001</v>
      </c>
      <c r="F47" s="461">
        <v>81225.784619999991</v>
      </c>
      <c r="G47" s="461">
        <v>817002.02193999989</v>
      </c>
    </row>
    <row r="48" spans="1:13" ht="22.5">
      <c r="A48" s="462" t="s">
        <v>484</v>
      </c>
      <c r="B48" s="461">
        <v>45916.119419999988</v>
      </c>
      <c r="C48" s="461">
        <v>15334.548910000001</v>
      </c>
      <c r="D48" s="461">
        <v>943.79894999999999</v>
      </c>
      <c r="E48" s="461">
        <v>335021.88608000014</v>
      </c>
      <c r="F48" s="461">
        <v>17014.719659999995</v>
      </c>
      <c r="G48" s="461">
        <v>414231.07302000013</v>
      </c>
    </row>
    <row r="49" spans="1:13" ht="21.75">
      <c r="A49" s="601" t="s">
        <v>485</v>
      </c>
      <c r="B49" s="606">
        <f>B47-B48</f>
        <v>30917.82362999997</v>
      </c>
      <c r="C49" s="606">
        <f t="shared" ref="C49:D49" si="0">C47-C48</f>
        <v>43221.959319999994</v>
      </c>
      <c r="D49" s="606">
        <f t="shared" si="0"/>
        <v>4414.8883700000006</v>
      </c>
      <c r="E49" s="606">
        <f>E47-E48</f>
        <v>260005.21263999987</v>
      </c>
      <c r="F49" s="606">
        <f>F47-F48</f>
        <v>64211.064959999996</v>
      </c>
      <c r="G49" s="606">
        <f>G47-G48</f>
        <v>402770.94891999976</v>
      </c>
    </row>
    <row r="50" spans="1:13" ht="12.75" customHeight="1">
      <c r="A50" s="22" t="s">
        <v>424</v>
      </c>
    </row>
    <row r="51" spans="1:13" ht="12.75" customHeight="1">
      <c r="A51" s="40" t="s">
        <v>478</v>
      </c>
    </row>
    <row r="52" spans="1:13" ht="12.75" customHeight="1"/>
    <row r="53" spans="1:13" ht="12.75" customHeight="1">
      <c r="A53" s="638" t="s">
        <v>87</v>
      </c>
    </row>
    <row r="54" spans="1:13" ht="12.75" customHeight="1"/>
    <row r="55" spans="1:13" ht="12.75" customHeight="1"/>
    <row r="56" spans="1:13" ht="12.75" customHeight="1">
      <c r="M56" s="35" t="s">
        <v>1427</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L98"/>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12" ht="12.75" customHeight="1">
      <c r="A1" s="142" t="s">
        <v>766</v>
      </c>
      <c r="F1" s="283" t="s">
        <v>244</v>
      </c>
      <c r="G1" s="161" t="s">
        <v>1397</v>
      </c>
    </row>
    <row r="2" spans="1:12">
      <c r="A2" s="554" t="s">
        <v>767</v>
      </c>
      <c r="F2" s="555" t="s">
        <v>245</v>
      </c>
      <c r="G2" s="556" t="s">
        <v>1398</v>
      </c>
    </row>
    <row r="3" spans="1:12" ht="12.75" customHeight="1"/>
    <row r="4" spans="1:12" ht="12.75" customHeight="1">
      <c r="C4" s="191"/>
      <c r="G4" s="160" t="s">
        <v>417</v>
      </c>
    </row>
    <row r="5" spans="1:12" ht="22.5" customHeight="1">
      <c r="A5" s="588" t="s">
        <v>430</v>
      </c>
      <c r="B5" s="588" t="s">
        <v>431</v>
      </c>
      <c r="C5" s="588" t="s">
        <v>420</v>
      </c>
      <c r="D5" s="588" t="s">
        <v>432</v>
      </c>
      <c r="E5" s="588"/>
      <c r="F5" s="588" t="s">
        <v>433</v>
      </c>
      <c r="G5" s="588" t="s">
        <v>434</v>
      </c>
    </row>
    <row r="6" spans="1:12" ht="12.75" customHeight="1">
      <c r="A6" s="113" t="s">
        <v>79</v>
      </c>
      <c r="B6" s="194">
        <v>47572962490</v>
      </c>
      <c r="C6" s="289" t="s">
        <v>160</v>
      </c>
      <c r="D6" s="113" t="s">
        <v>78</v>
      </c>
      <c r="E6" s="113"/>
      <c r="F6" s="115">
        <v>9340599.5399999991</v>
      </c>
      <c r="G6" s="116">
        <v>119.34816792401261</v>
      </c>
      <c r="H6" s="298"/>
      <c r="I6" s="272"/>
      <c r="J6" s="272"/>
    </row>
    <row r="7" spans="1:12" ht="12.75" customHeight="1">
      <c r="A7" s="113" t="s">
        <v>1108</v>
      </c>
      <c r="B7" s="194">
        <v>93273216321</v>
      </c>
      <c r="C7" s="289" t="s">
        <v>162</v>
      </c>
      <c r="D7" s="113" t="s">
        <v>112</v>
      </c>
      <c r="E7" s="113"/>
      <c r="F7" s="115">
        <v>1677172862.6099999</v>
      </c>
      <c r="G7" s="116">
        <v>919.55277669118345</v>
      </c>
      <c r="H7" s="298"/>
      <c r="I7" s="279"/>
      <c r="J7" s="279"/>
      <c r="K7" s="859"/>
      <c r="L7" s="858"/>
    </row>
    <row r="8" spans="1:12" ht="12.75" customHeight="1">
      <c r="A8" s="113" t="s">
        <v>1123</v>
      </c>
      <c r="B8" s="194">
        <v>97433886648</v>
      </c>
      <c r="C8" s="289" t="s">
        <v>163</v>
      </c>
      <c r="D8" s="113" t="s">
        <v>112</v>
      </c>
      <c r="E8" s="113"/>
      <c r="F8" s="115">
        <v>40052428.75</v>
      </c>
      <c r="G8" s="116">
        <v>802.98705480719116</v>
      </c>
      <c r="H8" s="298"/>
    </row>
    <row r="9" spans="1:12" ht="12.75" customHeight="1">
      <c r="A9" s="113" t="s">
        <v>1109</v>
      </c>
      <c r="B9" s="194">
        <v>45897406091</v>
      </c>
      <c r="C9" s="289" t="s">
        <v>165</v>
      </c>
      <c r="D9" s="113" t="s">
        <v>914</v>
      </c>
      <c r="E9" s="113"/>
      <c r="F9" s="115">
        <v>2215619.35</v>
      </c>
      <c r="G9" s="116">
        <v>28.820547538922536</v>
      </c>
      <c r="H9" s="295"/>
    </row>
    <row r="10" spans="1:12" ht="12.75" customHeight="1">
      <c r="A10" s="113" t="s">
        <v>1110</v>
      </c>
      <c r="B10" s="194">
        <v>48815690681</v>
      </c>
      <c r="C10" s="289" t="s">
        <v>166</v>
      </c>
      <c r="D10" s="113" t="s">
        <v>1111</v>
      </c>
      <c r="E10" s="113"/>
      <c r="F10" s="115">
        <v>217257.51</v>
      </c>
      <c r="G10" s="116">
        <v>498.78358407868956</v>
      </c>
      <c r="H10" s="298"/>
    </row>
    <row r="11" spans="1:12" ht="12.75" customHeight="1">
      <c r="A11" s="113" t="s">
        <v>883</v>
      </c>
      <c r="B11" s="194" t="s">
        <v>887</v>
      </c>
      <c r="C11" s="289" t="s">
        <v>888</v>
      </c>
      <c r="D11" s="136" t="s">
        <v>884</v>
      </c>
      <c r="E11" s="136"/>
      <c r="F11" s="117">
        <v>81989526.719999999</v>
      </c>
      <c r="G11" s="116">
        <v>115.01889490711993</v>
      </c>
      <c r="H11" s="298"/>
    </row>
    <row r="12" spans="1:12" ht="12.75" customHeight="1">
      <c r="A12" s="113" t="s">
        <v>148</v>
      </c>
      <c r="B12" s="194">
        <v>57255663752</v>
      </c>
      <c r="C12" s="289" t="s">
        <v>161</v>
      </c>
      <c r="D12" s="136" t="s">
        <v>193</v>
      </c>
      <c r="E12" s="136"/>
      <c r="F12" s="117">
        <v>8363166</v>
      </c>
      <c r="G12" s="116">
        <v>141.97889515683642</v>
      </c>
      <c r="H12" s="298"/>
    </row>
    <row r="13" spans="1:12" s="272" customFormat="1" ht="12.75" customHeight="1">
      <c r="A13" s="113" t="s">
        <v>194</v>
      </c>
      <c r="B13" s="194">
        <v>13264226136</v>
      </c>
      <c r="C13" s="289" t="s">
        <v>164</v>
      </c>
      <c r="D13" s="136" t="s">
        <v>121</v>
      </c>
      <c r="E13" s="136"/>
      <c r="F13" s="117">
        <v>21665301.489999998</v>
      </c>
      <c r="G13" s="116">
        <v>0.99720039973910379</v>
      </c>
      <c r="H13" s="298"/>
    </row>
    <row r="14" spans="1:12" ht="12.75" customHeight="1">
      <c r="A14" s="113" t="s">
        <v>216</v>
      </c>
      <c r="B14" s="194" t="s">
        <v>219</v>
      </c>
      <c r="C14" s="290" t="s">
        <v>220</v>
      </c>
      <c r="D14" s="113" t="s">
        <v>121</v>
      </c>
      <c r="E14" s="113"/>
      <c r="F14" s="115">
        <v>128505762.06</v>
      </c>
      <c r="G14" s="116">
        <v>8.1398875087913254</v>
      </c>
    </row>
    <row r="15" spans="1:12" ht="12.75" customHeight="1">
      <c r="A15" s="113" t="s">
        <v>904</v>
      </c>
      <c r="B15" s="194">
        <v>75398635234</v>
      </c>
      <c r="C15" s="289" t="s">
        <v>889</v>
      </c>
      <c r="D15" s="113" t="s">
        <v>950</v>
      </c>
      <c r="E15" s="113"/>
      <c r="F15" s="118">
        <v>46172791.439999998</v>
      </c>
      <c r="G15" s="119">
        <v>5970.1047641555524</v>
      </c>
      <c r="H15" s="298"/>
    </row>
    <row r="16" spans="1:12" ht="12.75" customHeight="1">
      <c r="A16" s="113" t="s">
        <v>157</v>
      </c>
      <c r="B16" s="194">
        <v>81393286204</v>
      </c>
      <c r="C16" s="289" t="s">
        <v>167</v>
      </c>
      <c r="D16" s="113" t="s">
        <v>80</v>
      </c>
      <c r="E16" s="113"/>
      <c r="F16" s="117">
        <v>5813414.1266999999</v>
      </c>
      <c r="G16" s="120">
        <v>58.058618615904436</v>
      </c>
      <c r="H16" s="298"/>
    </row>
    <row r="17" spans="1:7" ht="18.75" customHeight="1">
      <c r="A17" s="594" t="s">
        <v>435</v>
      </c>
      <c r="B17" s="608"/>
      <c r="C17" s="609"/>
      <c r="D17" s="595"/>
      <c r="E17" s="595"/>
      <c r="F17" s="597">
        <f>SUM(F6:F16)</f>
        <v>2021508729.5966997</v>
      </c>
      <c r="G17" s="610"/>
    </row>
    <row r="18" spans="1:7" ht="12.75" customHeight="1">
      <c r="A18" s="22" t="s">
        <v>415</v>
      </c>
    </row>
    <row r="19" spans="1:7" ht="12.75" customHeight="1">
      <c r="A19" s="46" t="s">
        <v>436</v>
      </c>
    </row>
    <row r="20" spans="1:7" ht="12.75" customHeight="1">
      <c r="A20" s="113"/>
    </row>
    <row r="21" spans="1:7" ht="12.75" customHeight="1">
      <c r="A21" s="142" t="s">
        <v>768</v>
      </c>
      <c r="G21" s="161" t="s">
        <v>1106</v>
      </c>
    </row>
    <row r="22" spans="1:7" ht="12.75" customHeight="1">
      <c r="A22" s="554" t="s">
        <v>769</v>
      </c>
      <c r="G22" s="556" t="s">
        <v>1107</v>
      </c>
    </row>
    <row r="23" spans="1:7" ht="12.75" customHeight="1">
      <c r="A23" s="54"/>
    </row>
    <row r="24" spans="1:7" ht="12.75" customHeight="1">
      <c r="A24" s="54"/>
      <c r="G24" s="185" t="s">
        <v>417</v>
      </c>
    </row>
    <row r="25" spans="1:7" ht="21.75">
      <c r="A25" s="588" t="s">
        <v>437</v>
      </c>
      <c r="B25" s="588" t="s">
        <v>431</v>
      </c>
      <c r="C25" s="588" t="s">
        <v>420</v>
      </c>
      <c r="D25" s="588" t="s">
        <v>432</v>
      </c>
      <c r="E25" s="588" t="s">
        <v>438</v>
      </c>
      <c r="F25" s="588" t="s">
        <v>433</v>
      </c>
      <c r="G25" s="588" t="s">
        <v>434</v>
      </c>
    </row>
    <row r="26" spans="1:7">
      <c r="A26" s="113" t="s">
        <v>223</v>
      </c>
      <c r="B26" s="194" t="s">
        <v>229</v>
      </c>
      <c r="C26" s="289" t="s">
        <v>230</v>
      </c>
      <c r="D26" s="113" t="s">
        <v>78</v>
      </c>
      <c r="E26" s="114"/>
      <c r="F26" s="117">
        <v>4002626.16</v>
      </c>
      <c r="G26" s="116">
        <v>65.499240420945966</v>
      </c>
    </row>
    <row r="27" spans="1:7">
      <c r="A27" s="113" t="s">
        <v>224</v>
      </c>
      <c r="B27" s="194" t="s">
        <v>231</v>
      </c>
      <c r="C27" s="289" t="s">
        <v>232</v>
      </c>
      <c r="D27" s="113" t="s">
        <v>227</v>
      </c>
      <c r="E27" s="114"/>
      <c r="F27" s="117">
        <v>357194764.78170002</v>
      </c>
      <c r="G27" s="116">
        <v>893.20388971304192</v>
      </c>
    </row>
    <row r="28" spans="1:7">
      <c r="A28" s="113" t="s">
        <v>225</v>
      </c>
      <c r="B28" s="194" t="s">
        <v>233</v>
      </c>
      <c r="C28" s="289" t="s">
        <v>234</v>
      </c>
      <c r="D28" s="113" t="s">
        <v>227</v>
      </c>
      <c r="E28" s="114"/>
      <c r="F28" s="117">
        <v>4941353.6025</v>
      </c>
      <c r="G28" s="116">
        <v>808.30258617216407</v>
      </c>
    </row>
    <row r="29" spans="1:7">
      <c r="A29" s="113" t="s">
        <v>226</v>
      </c>
      <c r="B29" s="194" t="s">
        <v>235</v>
      </c>
      <c r="C29" s="289" t="s">
        <v>236</v>
      </c>
      <c r="D29" s="113" t="s">
        <v>227</v>
      </c>
      <c r="E29" s="114"/>
      <c r="F29" s="117">
        <v>6516625.8627000004</v>
      </c>
      <c r="G29" s="116">
        <v>121.11483960327131</v>
      </c>
    </row>
    <row r="30" spans="1:7" s="272" customFormat="1">
      <c r="A30" s="113" t="s">
        <v>1121</v>
      </c>
      <c r="B30" s="194" t="s">
        <v>1585</v>
      </c>
      <c r="C30" s="289" t="s">
        <v>1584</v>
      </c>
      <c r="D30" s="113" t="s">
        <v>1122</v>
      </c>
      <c r="E30" s="114"/>
      <c r="F30" s="117">
        <v>7367129.6500000004</v>
      </c>
      <c r="G30" s="116">
        <v>753.01986622996435</v>
      </c>
    </row>
    <row r="31" spans="1:7" ht="12.75" customHeight="1">
      <c r="A31" s="113" t="s">
        <v>196</v>
      </c>
      <c r="B31" s="194" t="s">
        <v>197</v>
      </c>
      <c r="C31" s="289" t="s">
        <v>198</v>
      </c>
      <c r="D31" s="113" t="s">
        <v>193</v>
      </c>
      <c r="E31" s="114" t="s">
        <v>123</v>
      </c>
      <c r="F31" s="117">
        <v>13069762.0623</v>
      </c>
      <c r="G31" s="116">
        <v>131.80969999999999</v>
      </c>
    </row>
    <row r="32" spans="1:7" ht="12.75" customHeight="1">
      <c r="A32" s="113"/>
      <c r="B32" s="194"/>
      <c r="C32" s="289"/>
      <c r="D32" s="113"/>
      <c r="E32" s="114" t="s">
        <v>124</v>
      </c>
      <c r="F32" s="117">
        <v>19604356.837699998</v>
      </c>
      <c r="G32" s="116">
        <v>126.71680000000001</v>
      </c>
    </row>
    <row r="33" spans="1:8" ht="12.75" customHeight="1">
      <c r="A33" s="113" t="s">
        <v>885</v>
      </c>
      <c r="B33" s="194" t="s">
        <v>221</v>
      </c>
      <c r="C33" s="289" t="s">
        <v>222</v>
      </c>
      <c r="D33" s="136" t="s">
        <v>121</v>
      </c>
      <c r="E33" s="136"/>
      <c r="F33" s="117">
        <v>38176829.549999997</v>
      </c>
      <c r="G33" s="116">
        <v>7.7377061995661851</v>
      </c>
    </row>
    <row r="34" spans="1:8" ht="12.75" customHeight="1">
      <c r="A34" s="113" t="s">
        <v>195</v>
      </c>
      <c r="B34" s="194" t="s">
        <v>188</v>
      </c>
      <c r="C34" s="289" t="s">
        <v>168</v>
      </c>
      <c r="D34" s="113" t="s">
        <v>121</v>
      </c>
      <c r="E34" s="113"/>
      <c r="F34" s="117">
        <v>55844529.859999999</v>
      </c>
      <c r="G34" s="116">
        <v>1.3248776537301299</v>
      </c>
    </row>
    <row r="35" spans="1:8" ht="12.75" customHeight="1">
      <c r="A35" s="113" t="s">
        <v>199</v>
      </c>
      <c r="B35" s="194" t="s">
        <v>200</v>
      </c>
      <c r="C35" s="289" t="s">
        <v>201</v>
      </c>
      <c r="D35" s="113" t="s">
        <v>121</v>
      </c>
      <c r="E35" s="113"/>
      <c r="F35" s="117">
        <v>105386947.98</v>
      </c>
      <c r="G35" s="116">
        <v>8.1115047215462734</v>
      </c>
    </row>
    <row r="36" spans="1:8" ht="12.75" customHeight="1">
      <c r="A36" s="113" t="s">
        <v>951</v>
      </c>
      <c r="B36" s="194" t="s">
        <v>953</v>
      </c>
      <c r="C36" s="289" t="s">
        <v>954</v>
      </c>
      <c r="D36" s="113" t="s">
        <v>950</v>
      </c>
      <c r="E36" s="113"/>
      <c r="F36" s="117">
        <v>56933690.850000001</v>
      </c>
      <c r="G36" s="116">
        <v>112.21084340550097</v>
      </c>
    </row>
    <row r="37" spans="1:8" ht="12.75" customHeight="1">
      <c r="A37" s="113" t="s">
        <v>949</v>
      </c>
      <c r="B37" s="194" t="s">
        <v>955</v>
      </c>
      <c r="C37" s="289" t="s">
        <v>956</v>
      </c>
      <c r="D37" s="113" t="s">
        <v>950</v>
      </c>
      <c r="E37" s="113"/>
      <c r="F37" s="115">
        <v>379321.33</v>
      </c>
      <c r="G37" s="116">
        <v>94.830332499999997</v>
      </c>
      <c r="H37" s="296"/>
    </row>
    <row r="38" spans="1:8" ht="12.75" customHeight="1">
      <c r="A38" s="113" t="s">
        <v>952</v>
      </c>
      <c r="B38" s="194" t="s">
        <v>957</v>
      </c>
      <c r="C38" s="289" t="s">
        <v>958</v>
      </c>
      <c r="D38" s="113" t="s">
        <v>950</v>
      </c>
      <c r="E38" s="113"/>
      <c r="F38" s="115">
        <v>2379604.23</v>
      </c>
      <c r="G38" s="116">
        <v>82.985860766817211</v>
      </c>
      <c r="H38" s="296"/>
    </row>
    <row r="39" spans="1:8" ht="12.75" customHeight="1">
      <c r="A39" s="113" t="s">
        <v>228</v>
      </c>
      <c r="B39" s="194" t="s">
        <v>238</v>
      </c>
      <c r="C39" s="289" t="s">
        <v>237</v>
      </c>
      <c r="D39" s="113" t="s">
        <v>248</v>
      </c>
      <c r="E39" s="113"/>
      <c r="F39" s="115">
        <v>2902101.62</v>
      </c>
      <c r="G39" s="116">
        <v>765.75208496542496</v>
      </c>
      <c r="H39" s="295"/>
    </row>
    <row r="40" spans="1:8" s="272" customFormat="1" ht="12.75" customHeight="1">
      <c r="A40" s="113" t="s">
        <v>246</v>
      </c>
      <c r="B40" s="194">
        <v>34988643147</v>
      </c>
      <c r="C40" s="289" t="s">
        <v>169</v>
      </c>
      <c r="D40" s="136" t="s">
        <v>248</v>
      </c>
      <c r="E40" s="113"/>
      <c r="F40" s="115">
        <v>44589566.159999996</v>
      </c>
      <c r="G40" s="116">
        <v>1786.5610867038429</v>
      </c>
      <c r="H40" s="295"/>
    </row>
    <row r="41" spans="1:8" ht="18.75" customHeight="1">
      <c r="A41" s="594" t="s">
        <v>439</v>
      </c>
      <c r="B41" s="608"/>
      <c r="C41" s="609"/>
      <c r="D41" s="595"/>
      <c r="E41" s="595"/>
      <c r="F41" s="597">
        <f>SUM(F26:F40)</f>
        <v>719289210.53690016</v>
      </c>
      <c r="G41" s="610"/>
      <c r="H41" s="284"/>
    </row>
    <row r="42" spans="1:8" ht="12.75" customHeight="1">
      <c r="A42" s="22" t="s">
        <v>415</v>
      </c>
    </row>
    <row r="43" spans="1:8" ht="12.75" customHeight="1">
      <c r="A43" s="46" t="s">
        <v>440</v>
      </c>
    </row>
    <row r="44" spans="1:8" ht="12.75" customHeight="1">
      <c r="A44" s="285" t="s">
        <v>441</v>
      </c>
    </row>
    <row r="45" spans="1:8" ht="12.75" customHeight="1">
      <c r="A45" s="285"/>
    </row>
    <row r="46" spans="1:8" s="272" customFormat="1" ht="12.75" customHeight="1">
      <c r="A46" s="285"/>
      <c r="C46" s="285"/>
    </row>
    <row r="47" spans="1:8" ht="12.75" customHeight="1">
      <c r="A47" s="142" t="s">
        <v>770</v>
      </c>
      <c r="G47" s="161" t="s">
        <v>1106</v>
      </c>
    </row>
    <row r="48" spans="1:8" ht="12.75" customHeight="1">
      <c r="A48" s="554" t="s">
        <v>878</v>
      </c>
      <c r="G48" s="556" t="s">
        <v>1107</v>
      </c>
    </row>
    <row r="49" spans="1:7" ht="12.75" customHeight="1">
      <c r="A49" s="69"/>
    </row>
    <row r="50" spans="1:7" ht="12.75" customHeight="1">
      <c r="A50" s="46"/>
      <c r="G50" s="199" t="s">
        <v>417</v>
      </c>
    </row>
    <row r="51" spans="1:7" ht="47.25" customHeight="1">
      <c r="A51" s="611" t="s">
        <v>442</v>
      </c>
      <c r="B51" s="588" t="s">
        <v>419</v>
      </c>
      <c r="C51" s="588" t="s">
        <v>420</v>
      </c>
      <c r="D51" s="611" t="s">
        <v>421</v>
      </c>
      <c r="E51" s="611"/>
      <c r="F51" s="611" t="s">
        <v>422</v>
      </c>
      <c r="G51" s="611" t="s">
        <v>423</v>
      </c>
    </row>
    <row r="52" spans="1:7">
      <c r="A52" s="121" t="s">
        <v>159</v>
      </c>
      <c r="B52" s="113">
        <v>8269700991</v>
      </c>
      <c r="C52" s="289" t="s">
        <v>178</v>
      </c>
      <c r="D52" s="121" t="s">
        <v>884</v>
      </c>
      <c r="E52" s="121"/>
      <c r="F52" s="122">
        <v>1156218225.74</v>
      </c>
      <c r="G52" s="116">
        <v>300.6677740403656</v>
      </c>
    </row>
    <row r="53" spans="1:7">
      <c r="A53" s="22" t="s">
        <v>333</v>
      </c>
      <c r="G53" s="227"/>
    </row>
    <row r="54" spans="1:7">
      <c r="A54" s="157" t="s">
        <v>443</v>
      </c>
    </row>
    <row r="55" spans="1:7" ht="12.75" customHeight="1">
      <c r="A55" s="163" t="s">
        <v>116</v>
      </c>
      <c r="B55" s="186"/>
      <c r="C55" s="186"/>
      <c r="D55" s="186"/>
      <c r="E55" s="226"/>
      <c r="F55" s="186"/>
      <c r="G55" s="186"/>
    </row>
    <row r="56" spans="1:7" ht="21.75" customHeight="1">
      <c r="A56" s="1170" t="s">
        <v>117</v>
      </c>
      <c r="B56" s="1170"/>
      <c r="C56" s="1170"/>
      <c r="D56" s="1170"/>
      <c r="E56" s="1170"/>
      <c r="F56" s="1170"/>
      <c r="G56" s="1170"/>
    </row>
    <row r="57" spans="1:7" ht="12.75" customHeight="1">
      <c r="A57" s="54"/>
    </row>
    <row r="58" spans="1:7" ht="12.75" customHeight="1">
      <c r="A58" s="148" t="s">
        <v>771</v>
      </c>
      <c r="F58" s="149"/>
      <c r="G58" s="161" t="s">
        <v>1106</v>
      </c>
    </row>
    <row r="59" spans="1:7" ht="12.75" customHeight="1">
      <c r="A59" s="557" t="s">
        <v>875</v>
      </c>
      <c r="F59" s="55"/>
      <c r="G59" s="556" t="s">
        <v>1107</v>
      </c>
    </row>
    <row r="60" spans="1:7" ht="12.75" customHeight="1"/>
    <row r="61" spans="1:7" ht="12.75" customHeight="1">
      <c r="G61" s="160" t="s">
        <v>425</v>
      </c>
    </row>
    <row r="62" spans="1:7" ht="35.25" customHeight="1">
      <c r="A62" s="611" t="s">
        <v>874</v>
      </c>
      <c r="B62" s="588" t="s">
        <v>431</v>
      </c>
      <c r="C62" s="588" t="s">
        <v>420</v>
      </c>
      <c r="D62" s="611" t="s">
        <v>421</v>
      </c>
      <c r="E62" s="611"/>
      <c r="F62" s="611" t="s">
        <v>422</v>
      </c>
      <c r="G62" s="588" t="s">
        <v>434</v>
      </c>
    </row>
    <row r="63" spans="1:7" ht="12.75" customHeight="1">
      <c r="A63" s="125" t="s">
        <v>892</v>
      </c>
      <c r="B63" s="194">
        <v>40266711905</v>
      </c>
      <c r="C63" s="291" t="s">
        <v>170</v>
      </c>
      <c r="D63" s="125" t="s">
        <v>193</v>
      </c>
      <c r="E63" s="125"/>
      <c r="F63" s="126" t="s">
        <v>150</v>
      </c>
      <c r="G63" s="127" t="s">
        <v>150</v>
      </c>
    </row>
    <row r="64" spans="1:7" ht="12.75" customHeight="1">
      <c r="A64" s="41" t="s">
        <v>444</v>
      </c>
    </row>
    <row r="65" spans="1:7" s="272" customFormat="1" ht="12.75" customHeight="1">
      <c r="A65" s="41" t="s">
        <v>445</v>
      </c>
    </row>
    <row r="66" spans="1:7" ht="12.75" customHeight="1">
      <c r="A66" s="46" t="s">
        <v>440</v>
      </c>
    </row>
    <row r="67" spans="1:7" ht="12.75" customHeight="1"/>
    <row r="68" spans="1:7" ht="12.75" customHeight="1">
      <c r="A68" s="148" t="s">
        <v>876</v>
      </c>
      <c r="F68" s="149"/>
      <c r="G68" s="161" t="s">
        <v>1106</v>
      </c>
    </row>
    <row r="69" spans="1:7" ht="12.75" customHeight="1">
      <c r="A69" s="557" t="s">
        <v>877</v>
      </c>
      <c r="F69" s="55"/>
      <c r="G69" s="556" t="s">
        <v>1107</v>
      </c>
    </row>
    <row r="70" spans="1:7" ht="12.75" customHeight="1">
      <c r="A70" s="162"/>
    </row>
    <row r="71" spans="1:7" ht="12.75" customHeight="1">
      <c r="G71" s="160" t="s">
        <v>425</v>
      </c>
    </row>
    <row r="72" spans="1:7" ht="32.25">
      <c r="A72" s="611" t="s">
        <v>446</v>
      </c>
      <c r="B72" s="588" t="s">
        <v>431</v>
      </c>
      <c r="C72" s="588" t="s">
        <v>420</v>
      </c>
      <c r="D72" s="611" t="s">
        <v>421</v>
      </c>
      <c r="E72" s="611"/>
      <c r="F72" s="611" t="s">
        <v>422</v>
      </c>
      <c r="G72" s="588" t="s">
        <v>434</v>
      </c>
    </row>
    <row r="73" spans="1:7" ht="12.75" customHeight="1">
      <c r="A73" s="125" t="s">
        <v>83</v>
      </c>
      <c r="B73" s="194">
        <v>50454412454</v>
      </c>
      <c r="C73" s="291" t="s">
        <v>171</v>
      </c>
      <c r="D73" s="128" t="s">
        <v>84</v>
      </c>
      <c r="E73" s="128"/>
      <c r="F73" s="826">
        <v>11225370.960000001</v>
      </c>
      <c r="G73" s="827">
        <v>0.66039849048395571</v>
      </c>
    </row>
    <row r="74" spans="1:7" ht="12.75" customHeight="1">
      <c r="A74" s="292" t="s">
        <v>911</v>
      </c>
      <c r="B74" s="194">
        <v>79640747340</v>
      </c>
      <c r="C74" s="291" t="s">
        <v>172</v>
      </c>
      <c r="D74" s="125" t="s">
        <v>193</v>
      </c>
      <c r="E74" s="125"/>
      <c r="F74" s="826">
        <v>59134504.189999998</v>
      </c>
      <c r="G74" s="827">
        <v>26.049617627489411</v>
      </c>
    </row>
    <row r="75" spans="1:7" ht="12.75" customHeight="1">
      <c r="A75" s="125" t="s">
        <v>85</v>
      </c>
      <c r="B75" s="194">
        <v>61196386099</v>
      </c>
      <c r="C75" s="291" t="s">
        <v>174</v>
      </c>
      <c r="D75" s="125" t="s">
        <v>86</v>
      </c>
      <c r="E75" s="125"/>
      <c r="F75" s="826">
        <v>278223562.60000002</v>
      </c>
      <c r="G75" s="827">
        <v>3.1427838133282697</v>
      </c>
    </row>
    <row r="76" spans="1:7" ht="12.75" customHeight="1">
      <c r="A76" s="292" t="s">
        <v>912</v>
      </c>
      <c r="B76" s="194">
        <v>37735093339</v>
      </c>
      <c r="C76" s="291" t="s">
        <v>173</v>
      </c>
      <c r="D76" s="125" t="s">
        <v>86</v>
      </c>
      <c r="E76" s="125"/>
      <c r="F76" s="826">
        <v>44633824.18</v>
      </c>
      <c r="G76" s="827">
        <v>3.1842030254246181</v>
      </c>
    </row>
    <row r="77" spans="1:7" ht="12.75" customHeight="1">
      <c r="A77" s="125" t="s">
        <v>247</v>
      </c>
      <c r="B77" s="194">
        <v>48379655657</v>
      </c>
      <c r="C77" s="291" t="s">
        <v>175</v>
      </c>
      <c r="D77" s="128" t="s">
        <v>82</v>
      </c>
      <c r="E77" s="128"/>
      <c r="F77" s="826">
        <v>135302214.24000001</v>
      </c>
      <c r="G77" s="827">
        <v>99.330216395349709</v>
      </c>
    </row>
    <row r="78" spans="1:7" ht="18.75" customHeight="1">
      <c r="A78" s="594" t="s">
        <v>439</v>
      </c>
      <c r="B78" s="608"/>
      <c r="C78" s="609"/>
      <c r="D78" s="608"/>
      <c r="E78" s="608"/>
      <c r="F78" s="612">
        <f>SUM(F73:F77)</f>
        <v>528519476.17000002</v>
      </c>
      <c r="G78" s="613"/>
    </row>
    <row r="79" spans="1:7" ht="12.75" customHeight="1">
      <c r="A79" s="41" t="s">
        <v>444</v>
      </c>
    </row>
    <row r="80" spans="1:7" ht="12.75" customHeight="1">
      <c r="A80" s="46" t="s">
        <v>440</v>
      </c>
      <c r="F80" s="45"/>
    </row>
    <row r="81" spans="1:7" ht="12.75" customHeight="1">
      <c r="A81" s="553" t="s">
        <v>185</v>
      </c>
      <c r="D81" s="45"/>
    </row>
    <row r="82" spans="1:7" ht="12.75" customHeight="1"/>
    <row r="83" spans="1:7">
      <c r="A83" s="163" t="s">
        <v>115</v>
      </c>
    </row>
    <row r="84" spans="1:7" ht="21" customHeight="1">
      <c r="A84" s="1171" t="s">
        <v>114</v>
      </c>
      <c r="B84" s="1171"/>
      <c r="C84" s="1171"/>
      <c r="D84" s="1171"/>
      <c r="E84" s="1171"/>
      <c r="F84" s="1171"/>
      <c r="G84" s="1171"/>
    </row>
    <row r="85" spans="1:7" ht="12.75" customHeight="1">
      <c r="A85" s="164"/>
      <c r="D85" s="45"/>
    </row>
    <row r="86" spans="1:7" ht="12.75" customHeight="1">
      <c r="A86" s="638" t="s">
        <v>87</v>
      </c>
    </row>
    <row r="87" spans="1:7" ht="12.75" customHeight="1">
      <c r="G87" s="35" t="s">
        <v>869</v>
      </c>
    </row>
    <row r="88" spans="1:7" ht="12.75" customHeight="1"/>
    <row r="89" spans="1:7" ht="12.75" customHeight="1">
      <c r="A89" s="165"/>
      <c r="F89" s="135"/>
    </row>
    <row r="90" spans="1:7" ht="12.75" customHeight="1">
      <c r="A90" s="163"/>
    </row>
    <row r="91" spans="1:7" ht="12.75" customHeight="1">
      <c r="A91" s="163"/>
    </row>
    <row r="92" spans="1:7" ht="12.75" customHeight="1">
      <c r="A92" s="163"/>
    </row>
    <row r="93" spans="1:7" ht="12.75" customHeight="1">
      <c r="A93" s="164"/>
      <c r="F93" s="45"/>
    </row>
    <row r="94" spans="1:7" ht="12.75" customHeight="1">
      <c r="A94" s="164"/>
    </row>
    <row r="95" spans="1:7" ht="12.75" customHeight="1">
      <c r="A95" s="164"/>
    </row>
    <row r="96" spans="1:7" ht="12.75" customHeight="1">
      <c r="A96" s="164"/>
    </row>
    <row r="97" ht="12.75" customHeight="1"/>
    <row r="98" ht="12.75" customHeight="1"/>
  </sheetData>
  <mergeCells count="2">
    <mergeCell ref="A56:G56"/>
    <mergeCell ref="A84:G84"/>
  </mergeCells>
  <hyperlinks>
    <hyperlink ref="A86" location="'2 Sadržaj'!A1" display="Sadržaj / Contents"/>
  </hyperlinks>
  <pageMargins left="0.7" right="0.7" top="0.75" bottom="0.75" header="0.3" footer="0.3"/>
  <pageSetup paperSize="9" scale="58" orientation="portrait" r:id="rId1"/>
  <ignoredErrors>
    <ignoredError sqref="B30:B39 B11:B14 B26:B29"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773</v>
      </c>
      <c r="F1" s="146" t="str">
        <f>Naslovnica!A20</f>
        <v>Veljača 2021.</v>
      </c>
    </row>
    <row r="2" spans="1:6" ht="12.75" customHeight="1">
      <c r="A2" s="550" t="s">
        <v>774</v>
      </c>
      <c r="F2" s="551" t="str">
        <f>Naslovnica!A24</f>
        <v>February 2021</v>
      </c>
    </row>
    <row r="3" spans="1:6" ht="12.75" customHeight="1"/>
    <row r="4" spans="1:6" ht="12.75" customHeight="1">
      <c r="F4" s="14" t="s">
        <v>417</v>
      </c>
    </row>
    <row r="5" spans="1:6" ht="33">
      <c r="A5" s="611" t="s">
        <v>418</v>
      </c>
      <c r="B5" s="588" t="s">
        <v>419</v>
      </c>
      <c r="C5" s="588" t="s">
        <v>420</v>
      </c>
      <c r="D5" s="611" t="s">
        <v>421</v>
      </c>
      <c r="E5" s="611" t="s">
        <v>422</v>
      </c>
      <c r="F5" s="588" t="s">
        <v>434</v>
      </c>
    </row>
    <row r="6" spans="1:6">
      <c r="A6" s="121" t="s">
        <v>1129</v>
      </c>
      <c r="B6" s="194" t="s">
        <v>1131</v>
      </c>
      <c r="C6" s="114" t="s">
        <v>1384</v>
      </c>
      <c r="D6" s="121" t="s">
        <v>1132</v>
      </c>
      <c r="E6" s="122">
        <v>2398758.9</v>
      </c>
      <c r="F6" s="168">
        <v>102.52152217407817</v>
      </c>
    </row>
    <row r="7" spans="1:6">
      <c r="A7" s="121" t="s">
        <v>1130</v>
      </c>
      <c r="B7" s="194" t="s">
        <v>1385</v>
      </c>
      <c r="C7" s="114" t="s">
        <v>1386</v>
      </c>
      <c r="D7" s="121" t="s">
        <v>1132</v>
      </c>
      <c r="E7" s="122">
        <v>746504.05</v>
      </c>
      <c r="F7" s="168">
        <v>100.96757657233289</v>
      </c>
    </row>
    <row r="8" spans="1:6">
      <c r="A8" s="121" t="s">
        <v>1400</v>
      </c>
      <c r="B8" s="194" t="s">
        <v>1494</v>
      </c>
      <c r="C8" s="114" t="s">
        <v>1495</v>
      </c>
      <c r="D8" s="121" t="s">
        <v>1233</v>
      </c>
      <c r="E8" s="122">
        <v>22683704.66</v>
      </c>
      <c r="F8" s="168">
        <v>756.12348866666662</v>
      </c>
    </row>
    <row r="9" spans="1:6">
      <c r="A9" s="594" t="s">
        <v>414</v>
      </c>
      <c r="B9" s="607"/>
      <c r="C9" s="607"/>
      <c r="D9" s="614"/>
      <c r="E9" s="615">
        <f>SUM(E6:E8)</f>
        <v>25828967.609999999</v>
      </c>
      <c r="F9" s="616"/>
    </row>
    <row r="10" spans="1:6" ht="12.75" customHeight="1">
      <c r="A10" s="22" t="s">
        <v>424</v>
      </c>
      <c r="F10" s="1044"/>
    </row>
    <row r="11" spans="1:6" ht="12.75" customHeight="1">
      <c r="A11" s="22"/>
    </row>
    <row r="12" spans="1:6" ht="12.75" customHeight="1">
      <c r="A12" s="144" t="s">
        <v>775</v>
      </c>
      <c r="F12" s="146" t="s">
        <v>1479</v>
      </c>
    </row>
    <row r="13" spans="1:6" ht="12.75" customHeight="1">
      <c r="A13" s="550" t="s">
        <v>776</v>
      </c>
      <c r="F13" s="551" t="s">
        <v>1480</v>
      </c>
    </row>
    <row r="14" spans="1:6" ht="12.75" customHeight="1"/>
    <row r="15" spans="1:6" ht="12.75" customHeight="1">
      <c r="F15" s="14" t="s">
        <v>425</v>
      </c>
    </row>
    <row r="16" spans="1:6" ht="54.75">
      <c r="A16" s="611" t="s">
        <v>426</v>
      </c>
      <c r="B16" s="588" t="s">
        <v>419</v>
      </c>
      <c r="C16" s="588" t="s">
        <v>420</v>
      </c>
      <c r="D16" s="611" t="s">
        <v>421</v>
      </c>
      <c r="E16" s="611" t="s">
        <v>422</v>
      </c>
      <c r="F16" s="611" t="s">
        <v>423</v>
      </c>
    </row>
    <row r="17" spans="1:6" ht="12.75" customHeight="1">
      <c r="A17" s="121" t="s">
        <v>158</v>
      </c>
      <c r="B17" s="194" t="s">
        <v>187</v>
      </c>
      <c r="C17" s="289" t="s">
        <v>176</v>
      </c>
      <c r="D17" s="121" t="s">
        <v>89</v>
      </c>
      <c r="E17" s="122">
        <v>96064150.040000007</v>
      </c>
      <c r="F17" s="168">
        <v>31.533476377831274</v>
      </c>
    </row>
    <row r="18" spans="1:6" ht="12.75" customHeight="1">
      <c r="A18" s="121" t="s">
        <v>149</v>
      </c>
      <c r="B18" s="194">
        <v>75111210338</v>
      </c>
      <c r="C18" s="289" t="s">
        <v>177</v>
      </c>
      <c r="D18" s="287" t="s">
        <v>151</v>
      </c>
      <c r="E18" s="122">
        <v>33389599.151700001</v>
      </c>
      <c r="F18" s="168">
        <v>65.987350102173906</v>
      </c>
    </row>
    <row r="19" spans="1:6">
      <c r="A19" s="594" t="s">
        <v>414</v>
      </c>
      <c r="B19" s="607"/>
      <c r="C19" s="607"/>
      <c r="D19" s="614"/>
      <c r="E19" s="615">
        <f>SUM(E17:E18)</f>
        <v>129453749.19170001</v>
      </c>
      <c r="F19" s="616"/>
    </row>
    <row r="20" spans="1:6" ht="12.75" customHeight="1">
      <c r="A20" s="22" t="s">
        <v>427</v>
      </c>
    </row>
    <row r="21" spans="1:6" ht="12.75" customHeight="1"/>
    <row r="22" spans="1:6" ht="12.75" customHeight="1">
      <c r="A22" s="145" t="s">
        <v>777</v>
      </c>
      <c r="F22" s="146" t="s">
        <v>1479</v>
      </c>
    </row>
    <row r="23" spans="1:6" ht="12.75" customHeight="1">
      <c r="A23" s="548" t="s">
        <v>778</v>
      </c>
      <c r="F23" s="551" t="s">
        <v>1480</v>
      </c>
    </row>
    <row r="24" spans="1:6" ht="12.75" customHeight="1"/>
    <row r="25" spans="1:6" ht="12.75" customHeight="1">
      <c r="F25" s="14" t="s">
        <v>417</v>
      </c>
    </row>
    <row r="26" spans="1:6" ht="54.75">
      <c r="A26" s="611" t="s">
        <v>426</v>
      </c>
      <c r="B26" s="588" t="s">
        <v>419</v>
      </c>
      <c r="C26" s="588" t="s">
        <v>420</v>
      </c>
      <c r="D26" s="611" t="s">
        <v>421</v>
      </c>
      <c r="E26" s="611" t="s">
        <v>422</v>
      </c>
      <c r="F26" s="611" t="s">
        <v>423</v>
      </c>
    </row>
    <row r="27" spans="1:6" ht="12.75" customHeight="1">
      <c r="A27" s="121" t="s">
        <v>903</v>
      </c>
      <c r="B27" s="194">
        <v>56903349567</v>
      </c>
      <c r="C27" s="289" t="s">
        <v>179</v>
      </c>
      <c r="D27" s="292" t="s">
        <v>969</v>
      </c>
      <c r="E27" s="122" t="s">
        <v>150</v>
      </c>
      <c r="F27" s="168" t="s">
        <v>150</v>
      </c>
    </row>
    <row r="28" spans="1:6" ht="12.75" customHeight="1">
      <c r="A28" s="825" t="s">
        <v>905</v>
      </c>
    </row>
    <row r="29" spans="1:6" ht="12.75" customHeight="1">
      <c r="A29" s="22" t="s">
        <v>424</v>
      </c>
    </row>
    <row r="30" spans="1:6" ht="19.5" customHeight="1">
      <c r="A30" s="1172" t="s">
        <v>116</v>
      </c>
      <c r="B30" s="1172"/>
      <c r="C30" s="1172"/>
      <c r="D30" s="1172"/>
    </row>
    <row r="31" spans="1:6" ht="21.75" customHeight="1">
      <c r="A31" s="1170" t="s">
        <v>117</v>
      </c>
      <c r="B31" s="1170"/>
      <c r="C31" s="1170"/>
      <c r="D31" s="1170"/>
      <c r="E31" s="54"/>
      <c r="F31" s="54"/>
    </row>
    <row r="32" spans="1:6" ht="12.75" customHeight="1">
      <c r="A32" s="825"/>
    </row>
    <row r="33" spans="1:5" ht="12.75" customHeight="1"/>
    <row r="34" spans="1:5" ht="12.75" customHeight="1">
      <c r="A34" s="147" t="s">
        <v>779</v>
      </c>
      <c r="E34" s="140" t="str">
        <f>Naslovnica!A20</f>
        <v>Veljača 2021.</v>
      </c>
    </row>
    <row r="35" spans="1:5" ht="12.75" customHeight="1">
      <c r="A35" s="548" t="s">
        <v>780</v>
      </c>
      <c r="E35" s="552" t="str">
        <f>Naslovnica!A24</f>
        <v>February 2021</v>
      </c>
    </row>
    <row r="36" spans="1:5" ht="12.75" customHeight="1"/>
    <row r="37" spans="1:5" ht="12.75" customHeight="1">
      <c r="E37" s="14" t="s">
        <v>425</v>
      </c>
    </row>
    <row r="38" spans="1:5" ht="22.5" customHeight="1">
      <c r="A38" s="611" t="s">
        <v>428</v>
      </c>
      <c r="B38" s="588" t="s">
        <v>419</v>
      </c>
      <c r="C38" s="588" t="s">
        <v>420</v>
      </c>
      <c r="D38" s="611" t="s">
        <v>421</v>
      </c>
      <c r="E38" s="611" t="s">
        <v>422</v>
      </c>
    </row>
    <row r="39" spans="1:5" ht="22.5" customHeight="1">
      <c r="A39" s="123" t="s">
        <v>81</v>
      </c>
      <c r="B39" s="194">
        <v>39146857475</v>
      </c>
      <c r="C39" s="289" t="s">
        <v>180</v>
      </c>
      <c r="D39" s="269" t="s">
        <v>121</v>
      </c>
      <c r="E39" s="124">
        <v>962445077.41999996</v>
      </c>
    </row>
    <row r="40" spans="1:5" ht="12.75" customHeight="1">
      <c r="A40" s="22" t="s">
        <v>424</v>
      </c>
      <c r="B40" s="278"/>
      <c r="C40" s="279"/>
      <c r="D40" s="280"/>
      <c r="E40" s="281"/>
    </row>
    <row r="41" spans="1:5" ht="12.75" customHeight="1">
      <c r="A41" s="553" t="s">
        <v>186</v>
      </c>
    </row>
    <row r="42" spans="1:5" ht="12.75" customHeight="1">
      <c r="A42" s="159"/>
      <c r="D42" s="932"/>
    </row>
    <row r="43" spans="1:5" ht="12.75" customHeight="1">
      <c r="A43" s="282"/>
      <c r="B43" s="187"/>
      <c r="C43" s="187"/>
      <c r="D43" s="187"/>
      <c r="E43" s="1044"/>
    </row>
    <row r="44" spans="1:5" ht="12.75" customHeight="1">
      <c r="A44" s="288"/>
      <c r="B44" s="54"/>
      <c r="C44" s="54"/>
      <c r="D44" s="54"/>
    </row>
    <row r="45" spans="1:5" ht="12.75" customHeight="1">
      <c r="A45" s="178"/>
    </row>
    <row r="46" spans="1:5" ht="12.75" customHeight="1"/>
    <row r="47" spans="1:5" ht="12.75" customHeight="1"/>
    <row r="48" spans="1:5" ht="12.75" customHeight="1">
      <c r="A48" s="633" t="s">
        <v>429</v>
      </c>
      <c r="B48" s="635"/>
      <c r="C48" s="635"/>
      <c r="D48" s="635"/>
    </row>
    <row r="49" spans="1:6" ht="12.75" customHeight="1">
      <c r="A49" s="636" t="s">
        <v>191</v>
      </c>
      <c r="B49" s="635"/>
      <c r="C49" s="635"/>
      <c r="D49" s="635"/>
    </row>
    <row r="50" spans="1:6" ht="12.75" customHeight="1">
      <c r="A50" s="635" t="s">
        <v>1128</v>
      </c>
      <c r="B50" s="635"/>
      <c r="C50" s="635"/>
      <c r="D50" s="635"/>
    </row>
    <row r="51" spans="1:6" ht="12.75" customHeight="1">
      <c r="A51" s="638" t="s">
        <v>87</v>
      </c>
    </row>
    <row r="52" spans="1:6" ht="12.75" customHeight="1"/>
    <row r="53" spans="1:6" ht="12.75" customHeight="1">
      <c r="F53" s="35" t="s">
        <v>1428</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17 B6:B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29" t="s">
        <v>736</v>
      </c>
      <c r="B1" s="630"/>
      <c r="C1" s="630"/>
      <c r="D1" s="535"/>
      <c r="E1" s="627"/>
      <c r="F1" s="204"/>
      <c r="G1" s="204"/>
      <c r="H1" s="204"/>
      <c r="I1" s="536" t="s">
        <v>1481</v>
      </c>
    </row>
    <row r="2" spans="1:27" ht="15" customHeight="1">
      <c r="A2" s="631" t="s">
        <v>737</v>
      </c>
      <c r="B2" s="630"/>
      <c r="C2" s="630"/>
      <c r="D2" s="535"/>
      <c r="E2" s="628"/>
      <c r="F2" s="204"/>
      <c r="G2" s="204"/>
      <c r="H2" s="204"/>
      <c r="I2" s="543" t="s">
        <v>1482</v>
      </c>
    </row>
    <row r="3" spans="1:27" ht="12.75" customHeight="1">
      <c r="A3" s="42" t="s">
        <v>920</v>
      </c>
    </row>
    <row r="4" spans="1:27" ht="12.75" customHeight="1"/>
    <row r="5" spans="1:27" ht="12.75" customHeight="1">
      <c r="A5" s="150" t="s">
        <v>738</v>
      </c>
    </row>
    <row r="6" spans="1:27" ht="12.75" customHeight="1">
      <c r="A6" s="544" t="s">
        <v>739</v>
      </c>
    </row>
    <row r="7" spans="1:27" ht="12.75" customHeight="1">
      <c r="J7" s="1173"/>
      <c r="K7" s="1173"/>
      <c r="L7" s="329"/>
      <c r="M7" s="329"/>
      <c r="N7" s="329"/>
      <c r="O7" s="329"/>
      <c r="P7" s="329"/>
    </row>
    <row r="8" spans="1:27" ht="16.5" customHeight="1">
      <c r="A8" s="1174" t="s">
        <v>403</v>
      </c>
      <c r="B8" s="1174"/>
      <c r="C8" s="463">
        <v>44196</v>
      </c>
      <c r="D8" s="329"/>
      <c r="E8" s="329"/>
      <c r="F8" s="329"/>
      <c r="G8" s="329"/>
      <c r="J8" s="1173"/>
      <c r="K8" s="1173"/>
      <c r="L8" s="330"/>
      <c r="M8" s="330"/>
      <c r="N8" s="330"/>
      <c r="O8" s="330"/>
      <c r="P8" s="330"/>
    </row>
    <row r="9" spans="1:27" ht="21.75" customHeight="1">
      <c r="A9" s="1175" t="s">
        <v>404</v>
      </c>
      <c r="B9" s="1175"/>
      <c r="C9" s="464">
        <v>15</v>
      </c>
      <c r="D9" s="329"/>
      <c r="E9" s="330"/>
      <c r="F9" s="330"/>
      <c r="G9" s="330"/>
    </row>
    <row r="10" spans="1:27" ht="12.75" customHeight="1">
      <c r="A10" s="17" t="s">
        <v>333</v>
      </c>
    </row>
    <row r="11" spans="1:27" ht="12.75" customHeight="1"/>
    <row r="12" spans="1:27" ht="12.75" customHeight="1">
      <c r="A12" s="150" t="s">
        <v>740</v>
      </c>
    </row>
    <row r="13" spans="1:27" ht="12.75" customHeight="1">
      <c r="A13" s="544" t="s">
        <v>741</v>
      </c>
      <c r="Z13" s="65"/>
      <c r="AA13" s="65"/>
    </row>
    <row r="14" spans="1:27" s="272" customFormat="1" ht="12.75" customHeight="1">
      <c r="A14" s="43"/>
      <c r="F14" s="204"/>
      <c r="I14" s="65" t="s">
        <v>406</v>
      </c>
      <c r="Y14" s="65"/>
      <c r="Z14" s="65"/>
      <c r="AA14" s="65"/>
    </row>
    <row r="15" spans="1:27" s="272" customFormat="1" ht="22.5" customHeight="1">
      <c r="A15" s="465"/>
      <c r="B15" s="1179" t="s">
        <v>405</v>
      </c>
      <c r="C15" s="1179"/>
      <c r="D15" s="1179"/>
      <c r="E15" s="1179"/>
      <c r="F15" s="1179" t="s">
        <v>343</v>
      </c>
      <c r="G15" s="1179"/>
      <c r="H15" s="1179"/>
      <c r="I15" s="1179"/>
      <c r="Y15" s="65"/>
      <c r="Z15" s="65"/>
      <c r="AA15" s="65"/>
    </row>
    <row r="16" spans="1:27" ht="135" customHeight="1">
      <c r="A16" s="1180" t="s">
        <v>407</v>
      </c>
      <c r="B16" s="828" t="s">
        <v>832</v>
      </c>
      <c r="C16" s="1178" t="s">
        <v>408</v>
      </c>
      <c r="D16" s="828" t="s">
        <v>409</v>
      </c>
      <c r="E16" s="1178" t="s">
        <v>408</v>
      </c>
      <c r="F16" s="828" t="s">
        <v>833</v>
      </c>
      <c r="G16" s="1178" t="s">
        <v>410</v>
      </c>
      <c r="H16" s="828" t="s">
        <v>830</v>
      </c>
      <c r="I16" s="1178" t="s">
        <v>410</v>
      </c>
    </row>
    <row r="17" spans="1:16" ht="15.75" customHeight="1">
      <c r="A17" s="1180"/>
      <c r="B17" s="516">
        <v>44196</v>
      </c>
      <c r="C17" s="1178"/>
      <c r="D17" s="516">
        <v>44196</v>
      </c>
      <c r="E17" s="1178"/>
      <c r="F17" s="516" t="s">
        <v>1521</v>
      </c>
      <c r="G17" s="1178"/>
      <c r="H17" s="516" t="s">
        <v>1521</v>
      </c>
      <c r="I17" s="1178"/>
      <c r="J17" s="1173"/>
      <c r="K17" s="232"/>
      <c r="L17" s="331"/>
      <c r="M17" s="232"/>
      <c r="N17" s="332"/>
      <c r="O17" s="272"/>
    </row>
    <row r="18" spans="1:16" ht="16.5" customHeight="1">
      <c r="A18" s="466" t="s">
        <v>411</v>
      </c>
      <c r="B18" s="467">
        <v>39848</v>
      </c>
      <c r="C18" s="468">
        <v>-8.1822161800963161E-2</v>
      </c>
      <c r="D18" s="467">
        <v>2419425.3091000002</v>
      </c>
      <c r="E18" s="468">
        <v>-7.5182545064430381E-2</v>
      </c>
      <c r="F18" s="467">
        <v>10390</v>
      </c>
      <c r="G18" s="468">
        <v>-0.30047801790883999</v>
      </c>
      <c r="H18" s="467">
        <v>1246335.1733799998</v>
      </c>
      <c r="I18" s="470">
        <v>-0.24022844781920438</v>
      </c>
      <c r="J18" s="1173"/>
      <c r="K18" s="333"/>
      <c r="L18" s="334"/>
      <c r="M18" s="333"/>
      <c r="N18" s="334"/>
      <c r="O18" s="272"/>
    </row>
    <row r="19" spans="1:16" ht="16.5" customHeight="1">
      <c r="A19" s="466" t="s">
        <v>412</v>
      </c>
      <c r="B19" s="467">
        <v>106700</v>
      </c>
      <c r="C19" s="468">
        <v>2.4615268982882054E-3</v>
      </c>
      <c r="D19" s="467">
        <v>13826279.549480002</v>
      </c>
      <c r="E19" s="468">
        <v>-4.2345914118714537E-2</v>
      </c>
      <c r="F19" s="467">
        <v>30025</v>
      </c>
      <c r="G19" s="468">
        <v>-0.40660882626138856</v>
      </c>
      <c r="H19" s="467">
        <v>5333486.6062899996</v>
      </c>
      <c r="I19" s="470">
        <v>-0.37572065959948131</v>
      </c>
      <c r="J19" s="42"/>
      <c r="K19" s="335"/>
      <c r="L19" s="336"/>
      <c r="M19" s="335"/>
      <c r="N19" s="337"/>
      <c r="O19" s="272"/>
    </row>
    <row r="20" spans="1:16" ht="16.5" customHeight="1">
      <c r="A20" s="466" t="s">
        <v>413</v>
      </c>
      <c r="B20" s="467">
        <v>24</v>
      </c>
      <c r="C20" s="468">
        <v>-0.04</v>
      </c>
      <c r="D20" s="467">
        <v>331.84335999999996</v>
      </c>
      <c r="E20" s="468">
        <v>-0.40982714641011586</v>
      </c>
      <c r="F20" s="467"/>
      <c r="G20" s="468"/>
      <c r="H20" s="467"/>
      <c r="I20" s="469"/>
      <c r="J20" s="42"/>
      <c r="K20" s="335"/>
      <c r="L20" s="336"/>
      <c r="M20" s="335"/>
      <c r="N20" s="337"/>
      <c r="O20" s="272"/>
    </row>
    <row r="21" spans="1:16" ht="16.5" customHeight="1">
      <c r="A21" s="471" t="s">
        <v>414</v>
      </c>
      <c r="B21" s="472">
        <v>146572</v>
      </c>
      <c r="C21" s="473">
        <v>-2.1953530581468286E-2</v>
      </c>
      <c r="D21" s="472">
        <v>16246036.701940002</v>
      </c>
      <c r="E21" s="473">
        <v>-4.7395125228986743E-2</v>
      </c>
      <c r="F21" s="472">
        <v>40415</v>
      </c>
      <c r="G21" s="473">
        <v>-0.38252459817881806</v>
      </c>
      <c r="H21" s="472">
        <v>6579821.7796699991</v>
      </c>
      <c r="I21" s="474">
        <v>-0.35389563717601258</v>
      </c>
      <c r="J21" s="42"/>
      <c r="K21" s="335"/>
      <c r="L21" s="336"/>
      <c r="M21" s="335"/>
      <c r="N21" s="337"/>
      <c r="O21" s="272"/>
    </row>
    <row r="22" spans="1:16" ht="12.75" customHeight="1">
      <c r="A22" s="17" t="s">
        <v>415</v>
      </c>
    </row>
    <row r="23" spans="1:16" ht="49.5" customHeight="1">
      <c r="A23" s="1176" t="s">
        <v>416</v>
      </c>
      <c r="B23" s="1176"/>
      <c r="C23" s="1176"/>
      <c r="D23" s="1176"/>
      <c r="E23" s="1176"/>
      <c r="F23" s="1176"/>
      <c r="G23" s="1176"/>
      <c r="H23" s="1176"/>
      <c r="I23" s="1176"/>
    </row>
    <row r="24" spans="1:16" ht="56.25" customHeight="1">
      <c r="A24" s="1176" t="s">
        <v>831</v>
      </c>
      <c r="B24" s="1176"/>
      <c r="C24" s="1176"/>
      <c r="D24" s="1176"/>
      <c r="E24" s="1176"/>
      <c r="F24" s="1176"/>
      <c r="G24" s="1176"/>
      <c r="H24" s="1176"/>
      <c r="I24" s="1176"/>
    </row>
    <row r="25" spans="1:16" ht="23.25" customHeight="1">
      <c r="A25" s="1177" t="s">
        <v>366</v>
      </c>
      <c r="B25" s="1177"/>
      <c r="C25" s="1177"/>
      <c r="D25" s="1177"/>
      <c r="E25" s="1177"/>
      <c r="F25" s="1177"/>
      <c r="G25" s="1177"/>
      <c r="H25" s="1177"/>
      <c r="I25" s="1177"/>
      <c r="J25" s="158"/>
      <c r="K25" s="71"/>
      <c r="L25" s="71"/>
      <c r="M25" s="71"/>
      <c r="N25" s="71"/>
      <c r="O25" s="71"/>
      <c r="P25" s="71"/>
    </row>
    <row r="26" spans="1:16">
      <c r="A26" s="158"/>
      <c r="B26" s="71"/>
      <c r="C26" s="71"/>
      <c r="D26" s="71"/>
      <c r="E26" s="71"/>
      <c r="F26" s="71"/>
      <c r="G26" s="71"/>
    </row>
    <row r="27" spans="1:16" ht="12.75" customHeight="1">
      <c r="A27" s="638" t="s">
        <v>87</v>
      </c>
    </row>
    <row r="28" spans="1:16" ht="12.75" customHeight="1"/>
    <row r="29" spans="1:16" ht="12.75" customHeight="1"/>
    <row r="30" spans="1:16" ht="12.75" customHeight="1"/>
    <row r="31" spans="1:16" ht="12.75" customHeight="1"/>
    <row r="32" spans="1:16" ht="12.75" customHeight="1">
      <c r="I32" s="35" t="s">
        <v>870</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742</v>
      </c>
    </row>
    <row r="2" spans="1:5" ht="12.75" customHeight="1">
      <c r="A2" s="547" t="s">
        <v>743</v>
      </c>
    </row>
    <row r="3" spans="1:5" ht="12.75" customHeight="1"/>
    <row r="4" spans="1:5" ht="12.75" customHeight="1">
      <c r="D4" s="65" t="s">
        <v>344</v>
      </c>
      <c r="E4" s="74"/>
    </row>
    <row r="5" spans="1:5" ht="45" customHeight="1">
      <c r="A5" s="1180" t="s">
        <v>334</v>
      </c>
      <c r="B5" s="475" t="s">
        <v>372</v>
      </c>
      <c r="C5" s="1183" t="s">
        <v>373</v>
      </c>
      <c r="D5" s="1183"/>
    </row>
    <row r="6" spans="1:5" ht="22.5" customHeight="1">
      <c r="A6" s="1181"/>
      <c r="B6" s="814">
        <v>44196</v>
      </c>
      <c r="C6" s="815" t="s">
        <v>374</v>
      </c>
      <c r="D6" s="815" t="s">
        <v>375</v>
      </c>
    </row>
    <row r="7" spans="1:5" ht="12.75" customHeight="1">
      <c r="A7" s="484" t="s">
        <v>376</v>
      </c>
      <c r="B7" s="485">
        <v>14058530.24942</v>
      </c>
      <c r="C7" s="486">
        <v>-3.1528544102968292E-2</v>
      </c>
      <c r="D7" s="485">
        <v>-457674.81147000194</v>
      </c>
      <c r="E7" s="44"/>
    </row>
    <row r="8" spans="1:5" ht="12.75" customHeight="1">
      <c r="A8" s="476" t="s">
        <v>377</v>
      </c>
      <c r="B8" s="477">
        <v>25296.357599999999</v>
      </c>
      <c r="C8" s="478">
        <v>4.0136121466237643E-2</v>
      </c>
      <c r="D8" s="477">
        <v>976.12000999999873</v>
      </c>
      <c r="E8" s="53"/>
    </row>
    <row r="9" spans="1:5" ht="12.75" customHeight="1">
      <c r="A9" s="476" t="s">
        <v>378</v>
      </c>
      <c r="B9" s="477">
        <v>4294986.6280499995</v>
      </c>
      <c r="C9" s="478">
        <v>-3.76951511463334E-2</v>
      </c>
      <c r="D9" s="477">
        <v>-168242.08078000136</v>
      </c>
      <c r="E9" s="53"/>
    </row>
    <row r="10" spans="1:5" ht="12.75" customHeight="1">
      <c r="A10" s="476" t="s">
        <v>379</v>
      </c>
      <c r="B10" s="477">
        <v>125181.37434000001</v>
      </c>
      <c r="C10" s="478">
        <v>-2.2886507282987575E-2</v>
      </c>
      <c r="D10" s="477">
        <v>-2932.0692600000184</v>
      </c>
    </row>
    <row r="11" spans="1:5" ht="12.75" customHeight="1">
      <c r="A11" s="476" t="s">
        <v>380</v>
      </c>
      <c r="B11" s="477">
        <v>9449261.940390002</v>
      </c>
      <c r="C11" s="478">
        <v>-3.2267583032927677E-2</v>
      </c>
      <c r="D11" s="477">
        <v>-315071.43805</v>
      </c>
    </row>
    <row r="12" spans="1:5" ht="12.75" customHeight="1">
      <c r="A12" s="476" t="s">
        <v>381</v>
      </c>
      <c r="B12" s="477">
        <v>163803.94904000004</v>
      </c>
      <c r="C12" s="478">
        <v>0.2025901178818717</v>
      </c>
      <c r="D12" s="477">
        <v>27594.656610000035</v>
      </c>
    </row>
    <row r="13" spans="1:5" ht="12.75" customHeight="1">
      <c r="A13" s="484" t="s">
        <v>382</v>
      </c>
      <c r="B13" s="485">
        <v>5586816.4331999989</v>
      </c>
      <c r="C13" s="486">
        <v>-0.20092475872202056</v>
      </c>
      <c r="D13" s="485">
        <v>-1404786.0400100015</v>
      </c>
    </row>
    <row r="14" spans="1:5" ht="12.75" customHeight="1">
      <c r="A14" s="476" t="s">
        <v>383</v>
      </c>
      <c r="B14" s="477">
        <v>153419.18316999997</v>
      </c>
      <c r="C14" s="478">
        <v>-0.31277458793367863</v>
      </c>
      <c r="D14" s="477">
        <v>-69825.156280000025</v>
      </c>
    </row>
    <row r="15" spans="1:5" ht="12.75" customHeight="1">
      <c r="A15" s="476" t="s">
        <v>384</v>
      </c>
      <c r="B15" s="477">
        <v>4956186.1930000009</v>
      </c>
      <c r="C15" s="478">
        <v>-0.1554482146760662</v>
      </c>
      <c r="D15" s="477">
        <v>-912235.70737999864</v>
      </c>
    </row>
    <row r="16" spans="1:5" ht="12.75" customHeight="1">
      <c r="A16" s="476" t="s">
        <v>385</v>
      </c>
      <c r="B16" s="477">
        <v>40440.719499999999</v>
      </c>
      <c r="C16" s="478">
        <v>9.9480155945294066E-2</v>
      </c>
      <c r="D16" s="477">
        <v>3659.0465600000025</v>
      </c>
    </row>
    <row r="17" spans="1:6" ht="12.75" customHeight="1">
      <c r="A17" s="476" t="s">
        <v>386</v>
      </c>
      <c r="B17" s="477">
        <v>436770.33753000002</v>
      </c>
      <c r="C17" s="478">
        <v>-0.49398362987579797</v>
      </c>
      <c r="D17" s="477">
        <v>-426384.22291000013</v>
      </c>
    </row>
    <row r="18" spans="1:6" ht="22.5">
      <c r="A18" s="479" t="s">
        <v>387</v>
      </c>
      <c r="B18" s="477">
        <v>139286.54757000002</v>
      </c>
      <c r="C18" s="478">
        <v>0.27607094643956859</v>
      </c>
      <c r="D18" s="477">
        <v>30133.880190000025</v>
      </c>
    </row>
    <row r="19" spans="1:6" ht="12.75" customHeight="1">
      <c r="A19" s="487" t="s">
        <v>388</v>
      </c>
      <c r="B19" s="488">
        <v>19784633.230189998</v>
      </c>
      <c r="C19" s="489">
        <v>-8.4763396620610429E-2</v>
      </c>
      <c r="D19" s="488">
        <v>-1832326.9712899998</v>
      </c>
    </row>
    <row r="20" spans="1:6" ht="12.75" customHeight="1">
      <c r="A20" s="476" t="s">
        <v>389</v>
      </c>
      <c r="B20" s="477">
        <v>28719591.607760001</v>
      </c>
      <c r="C20" s="478">
        <v>3.550815323372359E-2</v>
      </c>
      <c r="D20" s="477">
        <v>984810.84521999955</v>
      </c>
    </row>
    <row r="21" spans="1:6" ht="12.75" customHeight="1">
      <c r="A21" s="480" t="s">
        <v>276</v>
      </c>
      <c r="B21" s="481">
        <v>2239162.7461400004</v>
      </c>
      <c r="C21" s="482">
        <v>-0.11167623732556271</v>
      </c>
      <c r="D21" s="481">
        <v>-281497.89609999955</v>
      </c>
    </row>
    <row r="22" spans="1:6" ht="12.75" customHeight="1">
      <c r="A22" s="480" t="s">
        <v>282</v>
      </c>
      <c r="B22" s="481">
        <v>96133.838940000001</v>
      </c>
      <c r="C22" s="482">
        <v>-6.1966181141426109E-2</v>
      </c>
      <c r="D22" s="481">
        <v>-6350.5672800000175</v>
      </c>
    </row>
    <row r="23" spans="1:6" ht="12.75" customHeight="1">
      <c r="A23" s="480" t="s">
        <v>278</v>
      </c>
      <c r="B23" s="481">
        <v>10255752.531970004</v>
      </c>
      <c r="C23" s="482">
        <v>-0.20810516270082985</v>
      </c>
      <c r="D23" s="481">
        <v>-2695149.5940599963</v>
      </c>
    </row>
    <row r="24" spans="1:6" ht="12.75" customHeight="1">
      <c r="A24" s="480" t="s">
        <v>279</v>
      </c>
      <c r="B24" s="481">
        <v>6673848.4257500004</v>
      </c>
      <c r="C24" s="482">
        <v>0.18857940141915316</v>
      </c>
      <c r="D24" s="481">
        <v>1058869.3862500014</v>
      </c>
    </row>
    <row r="25" spans="1:6" ht="22.5">
      <c r="A25" s="483" t="s">
        <v>390</v>
      </c>
      <c r="B25" s="481">
        <v>519735.68738999998</v>
      </c>
      <c r="C25" s="482">
        <v>0.21452303996336608</v>
      </c>
      <c r="D25" s="481">
        <v>91801.69989999989</v>
      </c>
    </row>
    <row r="26" spans="1:6">
      <c r="A26" s="487" t="s">
        <v>391</v>
      </c>
      <c r="B26" s="488">
        <v>19784633.230189998</v>
      </c>
      <c r="C26" s="489">
        <v>-8.4763396620610429E-2</v>
      </c>
      <c r="D26" s="488">
        <v>-1832326.9712899998</v>
      </c>
    </row>
    <row r="27" spans="1:6" ht="12.75" customHeight="1">
      <c r="A27" s="476" t="s">
        <v>392</v>
      </c>
      <c r="B27" s="477">
        <v>28719591.607760001</v>
      </c>
      <c r="C27" s="478">
        <v>3.550815323372359E-2</v>
      </c>
      <c r="D27" s="477">
        <v>984810.84521999955</v>
      </c>
    </row>
    <row r="28" spans="1:6" ht="12.75" customHeight="1">
      <c r="A28" s="22" t="s">
        <v>333</v>
      </c>
    </row>
    <row r="29" spans="1:6" ht="12.75" customHeight="1">
      <c r="E29" s="71"/>
      <c r="F29" s="71"/>
    </row>
    <row r="30" spans="1:6" ht="26.25" customHeight="1">
      <c r="A30" s="1177" t="s">
        <v>366</v>
      </c>
      <c r="B30" s="1177"/>
      <c r="C30" s="1177"/>
      <c r="D30" s="1177"/>
      <c r="E30" s="71"/>
      <c r="F30" s="71"/>
    </row>
    <row r="31" spans="1:6" ht="12.75" customHeight="1"/>
    <row r="32" spans="1:6" ht="12.75" customHeight="1">
      <c r="A32" s="150" t="s">
        <v>744</v>
      </c>
    </row>
    <row r="33" spans="1:4" ht="12.75" customHeight="1">
      <c r="A33" s="544" t="s">
        <v>1103</v>
      </c>
    </row>
    <row r="34" spans="1:4" s="272" customFormat="1" ht="12.75" customHeight="1">
      <c r="A34" s="43"/>
    </row>
    <row r="35" spans="1:4" s="272" customFormat="1" ht="12.75" customHeight="1">
      <c r="A35" s="43"/>
      <c r="D35" s="65" t="s">
        <v>268</v>
      </c>
    </row>
    <row r="36" spans="1:4" ht="55.5" customHeight="1">
      <c r="A36" s="1180" t="s">
        <v>334</v>
      </c>
      <c r="B36" s="490" t="s">
        <v>335</v>
      </c>
      <c r="C36" s="1183" t="s">
        <v>393</v>
      </c>
      <c r="D36" s="1183"/>
    </row>
    <row r="37" spans="1:4" ht="21" customHeight="1">
      <c r="A37" s="1182"/>
      <c r="B37" s="491" t="s">
        <v>1521</v>
      </c>
      <c r="C37" s="475" t="s">
        <v>374</v>
      </c>
      <c r="D37" s="475" t="s">
        <v>375</v>
      </c>
    </row>
    <row r="38" spans="1:4">
      <c r="A38" s="80" t="s">
        <v>394</v>
      </c>
      <c r="B38" s="129">
        <v>657858.08298000006</v>
      </c>
      <c r="C38" s="130">
        <v>-1.4757926614895076E-3</v>
      </c>
      <c r="D38" s="129">
        <v>-972.29703999985941</v>
      </c>
    </row>
    <row r="39" spans="1:4">
      <c r="A39" s="80" t="s">
        <v>336</v>
      </c>
      <c r="B39" s="129">
        <v>184894.68854</v>
      </c>
      <c r="C39" s="130">
        <v>-5.6221658289485582E-2</v>
      </c>
      <c r="D39" s="129">
        <v>-11014.329889999994</v>
      </c>
    </row>
    <row r="40" spans="1:4">
      <c r="A40" s="131" t="s">
        <v>337</v>
      </c>
      <c r="B40" s="132">
        <v>472963.39444</v>
      </c>
      <c r="C40" s="133">
        <v>2.1692740243199324E-2</v>
      </c>
      <c r="D40" s="134">
        <v>10042.032850000018</v>
      </c>
    </row>
    <row r="41" spans="1:4">
      <c r="A41" s="80" t="s">
        <v>395</v>
      </c>
      <c r="B41" s="129">
        <v>29459.124319999999</v>
      </c>
      <c r="C41" s="130">
        <v>-0.11252709215845214</v>
      </c>
      <c r="D41" s="129">
        <v>-3735.2685000000019</v>
      </c>
    </row>
    <row r="42" spans="1:4">
      <c r="A42" s="80" t="s">
        <v>396</v>
      </c>
      <c r="B42" s="129">
        <v>21046.48014</v>
      </c>
      <c r="C42" s="130">
        <v>-0.1137293286314003</v>
      </c>
      <c r="D42" s="129">
        <v>-2700.7573799999991</v>
      </c>
    </row>
    <row r="43" spans="1:4" ht="19.5" customHeight="1">
      <c r="A43" s="131" t="s">
        <v>397</v>
      </c>
      <c r="B43" s="132">
        <v>8412.6441799999993</v>
      </c>
      <c r="C43" s="133">
        <v>-0.10950504010450648</v>
      </c>
      <c r="D43" s="134">
        <v>-1034.511120000001</v>
      </c>
    </row>
    <row r="44" spans="1:4">
      <c r="A44" s="80" t="s">
        <v>398</v>
      </c>
      <c r="B44" s="129">
        <v>1254795.7344800001</v>
      </c>
      <c r="C44" s="130">
        <v>-0.24579241489748219</v>
      </c>
      <c r="D44" s="129">
        <v>-408931.54599999986</v>
      </c>
    </row>
    <row r="45" spans="1:4">
      <c r="A45" s="80" t="s">
        <v>399</v>
      </c>
      <c r="B45" s="129">
        <v>1325482.6613899998</v>
      </c>
      <c r="C45" s="130">
        <v>-4.473263550637846E-2</v>
      </c>
      <c r="D45" s="129">
        <v>-62068.8353500003</v>
      </c>
    </row>
    <row r="46" spans="1:4" ht="19.5" customHeight="1">
      <c r="A46" s="131" t="s">
        <v>338</v>
      </c>
      <c r="B46" s="132">
        <v>-70686.926909999995</v>
      </c>
      <c r="C46" s="133">
        <v>-1.2559490406897758</v>
      </c>
      <c r="D46" s="134">
        <v>-346862.71064999996</v>
      </c>
    </row>
    <row r="47" spans="1:4" ht="28.5" customHeight="1">
      <c r="A47" s="80" t="s">
        <v>339</v>
      </c>
      <c r="B47" s="129">
        <v>410689.11171000003</v>
      </c>
      <c r="C47" s="130">
        <v>-0.45134962437847664</v>
      </c>
      <c r="D47" s="129">
        <v>-337855.18892000004</v>
      </c>
    </row>
    <row r="48" spans="1:4" ht="19.5" customHeight="1">
      <c r="A48" s="80" t="s">
        <v>340</v>
      </c>
      <c r="B48" s="129">
        <v>200577.97222999998</v>
      </c>
      <c r="C48" s="130">
        <v>0.73067860601860191</v>
      </c>
      <c r="D48" s="129">
        <v>84682.408759999991</v>
      </c>
    </row>
    <row r="49" spans="1:4">
      <c r="A49" s="80" t="s">
        <v>400</v>
      </c>
      <c r="B49" s="129">
        <v>210111.13948000001</v>
      </c>
      <c r="C49" s="130">
        <v>-0.66788657411504193</v>
      </c>
      <c r="D49" s="129">
        <v>-422537.59768000001</v>
      </c>
    </row>
    <row r="50" spans="1:4">
      <c r="A50" s="80" t="s">
        <v>401</v>
      </c>
      <c r="B50" s="129">
        <v>42058.158819999997</v>
      </c>
      <c r="C50" s="130">
        <v>-0.61609860303927189</v>
      </c>
      <c r="D50" s="129">
        <v>-67496.427729999996</v>
      </c>
    </row>
    <row r="51" spans="1:4" ht="19.5" customHeight="1">
      <c r="A51" s="492" t="s">
        <v>402</v>
      </c>
      <c r="B51" s="493">
        <v>168052.98066000003</v>
      </c>
      <c r="C51" s="494">
        <v>-0.67873282378702371</v>
      </c>
      <c r="D51" s="495">
        <v>-355041.16994999989</v>
      </c>
    </row>
    <row r="52" spans="1:4" ht="12.75" customHeight="1"/>
    <row r="53" spans="1:4" ht="21" customHeight="1">
      <c r="A53" s="1177" t="s">
        <v>341</v>
      </c>
      <c r="B53" s="1177"/>
      <c r="C53" s="1177"/>
    </row>
    <row r="54" spans="1:4" ht="12.75" customHeight="1"/>
    <row r="55" spans="1:4" ht="12.75" customHeight="1">
      <c r="A55" s="638" t="s">
        <v>87</v>
      </c>
    </row>
    <row r="56" spans="1:4" ht="12.75" customHeight="1">
      <c r="D56" s="35" t="s">
        <v>1429</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72" customWidth="1"/>
    <col min="3" max="3" width="13.140625" style="272" customWidth="1"/>
    <col min="4" max="18" width="10" customWidth="1"/>
    <col min="19" max="19" width="12.140625" customWidth="1"/>
  </cols>
  <sheetData>
    <row r="1" spans="1:20" ht="18">
      <c r="A1" s="688" t="s">
        <v>1024</v>
      </c>
      <c r="B1" s="688"/>
      <c r="C1" s="688"/>
      <c r="D1" s="583"/>
      <c r="E1" s="583"/>
      <c r="F1" s="583"/>
      <c r="G1" s="583"/>
      <c r="H1" s="583"/>
      <c r="I1" s="583"/>
      <c r="J1" s="583"/>
      <c r="K1" s="583"/>
      <c r="L1" s="583"/>
      <c r="M1" s="583"/>
      <c r="N1" s="583"/>
      <c r="O1" s="583"/>
      <c r="P1" s="583"/>
      <c r="Q1" s="583"/>
      <c r="R1" s="583"/>
      <c r="S1" s="583"/>
    </row>
    <row r="2" spans="1:20" ht="16.5">
      <c r="A2" s="689" t="s">
        <v>1025</v>
      </c>
      <c r="B2" s="689"/>
      <c r="C2" s="68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690</v>
      </c>
      <c r="B4" s="153"/>
      <c r="C4" s="153"/>
      <c r="D4" s="355"/>
      <c r="E4" s="5"/>
      <c r="F4" s="6"/>
      <c r="G4" s="7"/>
      <c r="S4" s="140" t="str">
        <f>Naslovnica!A20</f>
        <v>Veljača 2021.</v>
      </c>
    </row>
    <row r="5" spans="1:20" ht="12.75" customHeight="1">
      <c r="A5" s="574" t="s">
        <v>997</v>
      </c>
      <c r="B5" s="574"/>
      <c r="C5" s="574"/>
      <c r="D5" s="356"/>
      <c r="E5" s="9"/>
      <c r="F5" s="10"/>
      <c r="G5" s="11"/>
      <c r="S5" s="552" t="str">
        <f>Naslovnica!A24</f>
        <v>February 2021</v>
      </c>
    </row>
    <row r="6" spans="1:20" ht="12.75" customHeight="1">
      <c r="E6" s="272"/>
    </row>
    <row r="7" spans="1:20" ht="12.75" customHeight="1">
      <c r="A7" s="1063"/>
      <c r="B7" s="1063"/>
      <c r="C7" s="1063"/>
      <c r="D7" s="1062" t="s">
        <v>19</v>
      </c>
      <c r="E7" s="1062"/>
      <c r="F7" s="1062"/>
      <c r="G7" s="1062" t="s">
        <v>20</v>
      </c>
      <c r="H7" s="1062"/>
      <c r="I7" s="1062"/>
      <c r="J7" s="1062" t="s">
        <v>21</v>
      </c>
      <c r="K7" s="1062"/>
      <c r="L7" s="1062"/>
      <c r="M7" s="1062" t="s">
        <v>22</v>
      </c>
      <c r="N7" s="1062"/>
      <c r="O7" s="1062"/>
      <c r="P7" s="1062" t="s">
        <v>651</v>
      </c>
      <c r="Q7" s="1062"/>
      <c r="R7" s="1062"/>
      <c r="S7" s="1062" t="s">
        <v>509</v>
      </c>
    </row>
    <row r="8" spans="1:20" ht="15" customHeight="1">
      <c r="A8" s="1070"/>
      <c r="B8" s="1070"/>
      <c r="C8" s="1070"/>
      <c r="D8" s="1064" t="s">
        <v>649</v>
      </c>
      <c r="E8" s="1065"/>
      <c r="F8" s="1065"/>
      <c r="G8" s="1064" t="s">
        <v>650</v>
      </c>
      <c r="H8" s="1065"/>
      <c r="I8" s="1065"/>
      <c r="J8" s="1064" t="s">
        <v>649</v>
      </c>
      <c r="K8" s="1065"/>
      <c r="L8" s="1065"/>
      <c r="M8" s="1064" t="s">
        <v>649</v>
      </c>
      <c r="N8" s="1065"/>
      <c r="O8" s="1065"/>
      <c r="P8" s="1064" t="s">
        <v>649</v>
      </c>
      <c r="Q8" s="1065"/>
      <c r="R8" s="1065"/>
      <c r="S8" s="1063"/>
    </row>
    <row r="9" spans="1:20">
      <c r="A9" s="1070" t="s">
        <v>648</v>
      </c>
      <c r="B9" s="1070"/>
      <c r="C9" s="1070"/>
      <c r="D9" s="691" t="s">
        <v>123</v>
      </c>
      <c r="E9" s="691" t="s">
        <v>124</v>
      </c>
      <c r="F9" s="691" t="s">
        <v>125</v>
      </c>
      <c r="G9" s="691" t="s">
        <v>123</v>
      </c>
      <c r="H9" s="691" t="s">
        <v>124</v>
      </c>
      <c r="I9" s="691" t="s">
        <v>125</v>
      </c>
      <c r="J9" s="691" t="s">
        <v>123</v>
      </c>
      <c r="K9" s="691" t="s">
        <v>124</v>
      </c>
      <c r="L9" s="691" t="s">
        <v>125</v>
      </c>
      <c r="M9" s="691" t="s">
        <v>123</v>
      </c>
      <c r="N9" s="691" t="s">
        <v>124</v>
      </c>
      <c r="O9" s="691" t="s">
        <v>125</v>
      </c>
      <c r="P9" s="691" t="s">
        <v>123</v>
      </c>
      <c r="Q9" s="691" t="s">
        <v>124</v>
      </c>
      <c r="R9" s="691" t="s">
        <v>125</v>
      </c>
      <c r="S9" s="1063"/>
    </row>
    <row r="10" spans="1:20" s="347" customFormat="1" ht="22.5" customHeight="1">
      <c r="A10" s="1071" t="s">
        <v>652</v>
      </c>
      <c r="B10" s="1071"/>
      <c r="C10" s="1071"/>
      <c r="D10" s="693">
        <v>18864</v>
      </c>
      <c r="E10" s="693">
        <v>653745</v>
      </c>
      <c r="F10" s="693">
        <v>17460</v>
      </c>
      <c r="G10" s="693">
        <v>21949</v>
      </c>
      <c r="H10" s="693">
        <v>333995</v>
      </c>
      <c r="I10" s="693">
        <v>6234</v>
      </c>
      <c r="J10" s="693">
        <v>29055</v>
      </c>
      <c r="K10" s="693">
        <v>367811</v>
      </c>
      <c r="L10" s="693">
        <v>8120</v>
      </c>
      <c r="M10" s="693">
        <v>17986</v>
      </c>
      <c r="N10" s="693">
        <v>569399</v>
      </c>
      <c r="O10" s="693">
        <v>16409</v>
      </c>
      <c r="P10" s="693">
        <v>87854</v>
      </c>
      <c r="Q10" s="693">
        <v>1924950</v>
      </c>
      <c r="R10" s="693">
        <v>48223</v>
      </c>
      <c r="S10" s="693">
        <v>2061027</v>
      </c>
    </row>
    <row r="11" spans="1:20" ht="21.75" customHeight="1">
      <c r="A11" s="1072" t="s">
        <v>653</v>
      </c>
      <c r="B11" s="1072"/>
      <c r="C11" s="1072"/>
      <c r="D11" s="692">
        <v>9.1527185233381218E-3</v>
      </c>
      <c r="E11" s="692">
        <v>0.31719380677691267</v>
      </c>
      <c r="F11" s="692">
        <v>8.4715047401125749E-3</v>
      </c>
      <c r="G11" s="692">
        <v>1.0649545105425597E-2</v>
      </c>
      <c r="H11" s="692">
        <v>0.16205270479231956</v>
      </c>
      <c r="I11" s="692">
        <v>3.0247056443219811E-3</v>
      </c>
      <c r="J11" s="692">
        <v>1.4097340791750909E-2</v>
      </c>
      <c r="K11" s="692">
        <v>0.17846005899000839</v>
      </c>
      <c r="L11" s="692">
        <v>3.9397834186548743E-3</v>
      </c>
      <c r="M11" s="692">
        <v>8.7267173113210073E-3</v>
      </c>
      <c r="N11" s="692">
        <v>0.27626954911313634</v>
      </c>
      <c r="O11" s="692">
        <v>7.9615647926980088E-3</v>
      </c>
      <c r="P11" s="692">
        <v>4.2626321731835635E-2</v>
      </c>
      <c r="Q11" s="692">
        <v>0.93397611967237693</v>
      </c>
      <c r="R11" s="692">
        <v>2.3397558595787439E-2</v>
      </c>
      <c r="S11" s="692">
        <v>1</v>
      </c>
    </row>
    <row r="12" spans="1:20" ht="22.5" customHeight="1">
      <c r="A12" s="1073" t="s">
        <v>654</v>
      </c>
      <c r="B12" s="1073"/>
      <c r="C12" s="1073"/>
      <c r="D12" s="348">
        <v>24</v>
      </c>
      <c r="E12" s="348">
        <v>22</v>
      </c>
      <c r="F12" s="348">
        <v>2</v>
      </c>
      <c r="G12" s="348">
        <v>23</v>
      </c>
      <c r="H12" s="348">
        <v>28</v>
      </c>
      <c r="I12" s="348">
        <v>3</v>
      </c>
      <c r="J12" s="348">
        <v>40</v>
      </c>
      <c r="K12" s="348">
        <v>29</v>
      </c>
      <c r="L12" s="348">
        <v>3</v>
      </c>
      <c r="M12" s="348">
        <v>13</v>
      </c>
      <c r="N12" s="348">
        <v>21</v>
      </c>
      <c r="O12" s="348">
        <v>0</v>
      </c>
      <c r="P12" s="348">
        <v>100</v>
      </c>
      <c r="Q12" s="348">
        <v>100</v>
      </c>
      <c r="R12" s="348">
        <v>8</v>
      </c>
      <c r="S12" s="348">
        <v>208</v>
      </c>
    </row>
    <row r="13" spans="1:20" ht="22.5" customHeight="1">
      <c r="A13" s="1073" t="s">
        <v>655</v>
      </c>
      <c r="B13" s="1073"/>
      <c r="C13" s="1073"/>
      <c r="D13" s="348">
        <v>0</v>
      </c>
      <c r="E13" s="348">
        <v>0</v>
      </c>
      <c r="F13" s="348">
        <v>0</v>
      </c>
      <c r="G13" s="348">
        <v>0</v>
      </c>
      <c r="H13" s="348">
        <v>1</v>
      </c>
      <c r="I13" s="348">
        <v>0</v>
      </c>
      <c r="J13" s="348">
        <v>0</v>
      </c>
      <c r="K13" s="348">
        <v>2</v>
      </c>
      <c r="L13" s="348">
        <v>0</v>
      </c>
      <c r="M13" s="348">
        <v>0</v>
      </c>
      <c r="N13" s="348">
        <v>0</v>
      </c>
      <c r="O13" s="348">
        <v>0</v>
      </c>
      <c r="P13" s="348">
        <v>0</v>
      </c>
      <c r="Q13" s="348">
        <v>3</v>
      </c>
      <c r="R13" s="348">
        <v>0</v>
      </c>
      <c r="S13" s="348">
        <v>3</v>
      </c>
    </row>
    <row r="14" spans="1:20" ht="22.5" customHeight="1">
      <c r="A14" s="1073" t="s">
        <v>656</v>
      </c>
      <c r="B14" s="1073"/>
      <c r="C14" s="1073"/>
      <c r="D14" s="348">
        <v>622</v>
      </c>
      <c r="E14" s="348">
        <v>0</v>
      </c>
      <c r="F14" s="348">
        <v>0</v>
      </c>
      <c r="G14" s="348">
        <v>622</v>
      </c>
      <c r="H14" s="348">
        <v>0</v>
      </c>
      <c r="I14" s="348">
        <v>0</v>
      </c>
      <c r="J14" s="348">
        <v>1244</v>
      </c>
      <c r="K14" s="348">
        <v>0</v>
      </c>
      <c r="L14" s="348">
        <v>0</v>
      </c>
      <c r="M14" s="348">
        <v>622</v>
      </c>
      <c r="N14" s="348">
        <v>1</v>
      </c>
      <c r="O14" s="348">
        <v>0</v>
      </c>
      <c r="P14" s="348">
        <v>3110</v>
      </c>
      <c r="Q14" s="348">
        <v>1</v>
      </c>
      <c r="R14" s="348">
        <v>0</v>
      </c>
      <c r="S14" s="348">
        <v>3111</v>
      </c>
      <c r="T14" s="77"/>
    </row>
    <row r="15" spans="1:20" ht="21.75" customHeight="1">
      <c r="A15" s="1072" t="s">
        <v>657</v>
      </c>
      <c r="B15" s="1072"/>
      <c r="C15" s="1072"/>
      <c r="D15" s="696">
        <v>646</v>
      </c>
      <c r="E15" s="696">
        <v>22</v>
      </c>
      <c r="F15" s="696">
        <v>2</v>
      </c>
      <c r="G15" s="696">
        <v>645</v>
      </c>
      <c r="H15" s="696">
        <v>29</v>
      </c>
      <c r="I15" s="696">
        <v>3</v>
      </c>
      <c r="J15" s="696">
        <v>1284</v>
      </c>
      <c r="K15" s="696">
        <v>31</v>
      </c>
      <c r="L15" s="696">
        <v>3</v>
      </c>
      <c r="M15" s="696">
        <v>635</v>
      </c>
      <c r="N15" s="696">
        <v>22</v>
      </c>
      <c r="O15" s="696">
        <v>0</v>
      </c>
      <c r="P15" s="696">
        <v>3210</v>
      </c>
      <c r="Q15" s="696">
        <v>104</v>
      </c>
      <c r="R15" s="696">
        <v>8</v>
      </c>
      <c r="S15" s="696">
        <v>3322</v>
      </c>
    </row>
    <row r="16" spans="1:20" ht="22.5" customHeight="1">
      <c r="A16" s="1074" t="s">
        <v>658</v>
      </c>
      <c r="B16" s="1074"/>
      <c r="C16" s="1074"/>
      <c r="D16" s="175">
        <v>6</v>
      </c>
      <c r="E16" s="175">
        <v>288</v>
      </c>
      <c r="F16" s="175">
        <v>1</v>
      </c>
      <c r="G16" s="175">
        <v>3</v>
      </c>
      <c r="H16" s="175">
        <v>101</v>
      </c>
      <c r="I16" s="175">
        <v>0</v>
      </c>
      <c r="J16" s="175">
        <v>2</v>
      </c>
      <c r="K16" s="175">
        <v>149</v>
      </c>
      <c r="L16" s="175">
        <v>0</v>
      </c>
      <c r="M16" s="175">
        <v>1</v>
      </c>
      <c r="N16" s="175">
        <v>303</v>
      </c>
      <c r="O16" s="175">
        <v>0</v>
      </c>
      <c r="P16" s="175">
        <v>12</v>
      </c>
      <c r="Q16" s="175">
        <v>841</v>
      </c>
      <c r="R16" s="175">
        <v>1</v>
      </c>
      <c r="S16" s="175">
        <v>854</v>
      </c>
    </row>
    <row r="17" spans="1:20" ht="22.5" customHeight="1">
      <c r="A17" s="1074" t="s">
        <v>659</v>
      </c>
      <c r="B17" s="1074"/>
      <c r="C17" s="1074"/>
      <c r="D17" s="176">
        <v>12</v>
      </c>
      <c r="E17" s="175">
        <v>7</v>
      </c>
      <c r="F17" s="175">
        <v>276</v>
      </c>
      <c r="G17" s="175">
        <v>7</v>
      </c>
      <c r="H17" s="175">
        <v>3</v>
      </c>
      <c r="I17" s="175">
        <v>94</v>
      </c>
      <c r="J17" s="175">
        <v>13</v>
      </c>
      <c r="K17" s="175">
        <v>2</v>
      </c>
      <c r="L17" s="175">
        <v>136</v>
      </c>
      <c r="M17" s="175">
        <v>9</v>
      </c>
      <c r="N17" s="175">
        <v>1</v>
      </c>
      <c r="O17" s="175">
        <v>294</v>
      </c>
      <c r="P17" s="175">
        <v>41</v>
      </c>
      <c r="Q17" s="175">
        <v>13</v>
      </c>
      <c r="R17" s="175">
        <v>800</v>
      </c>
      <c r="S17" s="175">
        <v>854</v>
      </c>
    </row>
    <row r="18" spans="1:20" ht="22.5" customHeight="1">
      <c r="A18" s="1076" t="s">
        <v>660</v>
      </c>
      <c r="B18" s="1076"/>
      <c r="C18" s="1076"/>
      <c r="D18" s="175">
        <v>9</v>
      </c>
      <c r="E18" s="175">
        <v>13</v>
      </c>
      <c r="F18" s="175">
        <v>0</v>
      </c>
      <c r="G18" s="175">
        <v>5</v>
      </c>
      <c r="H18" s="175">
        <v>3</v>
      </c>
      <c r="I18" s="175">
        <v>0</v>
      </c>
      <c r="J18" s="175">
        <v>3</v>
      </c>
      <c r="K18" s="175">
        <v>6</v>
      </c>
      <c r="L18" s="175">
        <v>0</v>
      </c>
      <c r="M18" s="175">
        <v>3</v>
      </c>
      <c r="N18" s="175">
        <v>15</v>
      </c>
      <c r="O18" s="175">
        <v>1</v>
      </c>
      <c r="P18" s="175">
        <v>20</v>
      </c>
      <c r="Q18" s="175">
        <v>37</v>
      </c>
      <c r="R18" s="175">
        <v>1</v>
      </c>
      <c r="S18" s="175">
        <v>58</v>
      </c>
    </row>
    <row r="19" spans="1:20" ht="22.5" customHeight="1">
      <c r="A19" s="1075" t="s">
        <v>661</v>
      </c>
      <c r="B19" s="1075"/>
      <c r="C19" s="1075"/>
      <c r="D19" s="175">
        <v>2</v>
      </c>
      <c r="E19" s="175">
        <v>2</v>
      </c>
      <c r="F19" s="175">
        <v>0</v>
      </c>
      <c r="G19" s="175">
        <v>6</v>
      </c>
      <c r="H19" s="175">
        <v>20</v>
      </c>
      <c r="I19" s="175">
        <v>0</v>
      </c>
      <c r="J19" s="175">
        <v>11</v>
      </c>
      <c r="K19" s="175">
        <v>14</v>
      </c>
      <c r="L19" s="175">
        <v>1</v>
      </c>
      <c r="M19" s="175">
        <v>1</v>
      </c>
      <c r="N19" s="175">
        <v>1</v>
      </c>
      <c r="O19" s="175">
        <v>0</v>
      </c>
      <c r="P19" s="175">
        <v>20</v>
      </c>
      <c r="Q19" s="175">
        <v>37</v>
      </c>
      <c r="R19" s="175">
        <v>1</v>
      </c>
      <c r="S19" s="175">
        <v>58</v>
      </c>
    </row>
    <row r="20" spans="1:20" ht="22.5" customHeight="1">
      <c r="A20" s="1072" t="s">
        <v>662</v>
      </c>
      <c r="B20" s="1072"/>
      <c r="C20" s="1072"/>
      <c r="D20" s="696">
        <v>-1</v>
      </c>
      <c r="E20" s="696">
        <v>-292</v>
      </c>
      <c r="F20" s="696">
        <v>275</v>
      </c>
      <c r="G20" s="696">
        <v>5</v>
      </c>
      <c r="H20" s="696">
        <v>-81</v>
      </c>
      <c r="I20" s="696">
        <v>94</v>
      </c>
      <c r="J20" s="696">
        <v>19</v>
      </c>
      <c r="K20" s="696">
        <v>-139</v>
      </c>
      <c r="L20" s="696">
        <v>137</v>
      </c>
      <c r="M20" s="696">
        <v>6</v>
      </c>
      <c r="N20" s="696">
        <v>-316</v>
      </c>
      <c r="O20" s="696">
        <v>293</v>
      </c>
      <c r="P20" s="696">
        <v>29</v>
      </c>
      <c r="Q20" s="696">
        <v>-828</v>
      </c>
      <c r="R20" s="696">
        <v>799</v>
      </c>
      <c r="S20" s="696">
        <v>0</v>
      </c>
    </row>
    <row r="21" spans="1:20" ht="22.5" customHeight="1">
      <c r="A21" s="1072" t="s">
        <v>663</v>
      </c>
      <c r="B21" s="1072"/>
      <c r="C21" s="1072"/>
      <c r="D21" s="696">
        <v>5</v>
      </c>
      <c r="E21" s="696">
        <v>140</v>
      </c>
      <c r="F21" s="696">
        <v>155</v>
      </c>
      <c r="G21" s="696">
        <v>1</v>
      </c>
      <c r="H21" s="696">
        <v>70</v>
      </c>
      <c r="I21" s="696">
        <v>62</v>
      </c>
      <c r="J21" s="696">
        <v>5</v>
      </c>
      <c r="K21" s="696">
        <v>86</v>
      </c>
      <c r="L21" s="696">
        <v>73</v>
      </c>
      <c r="M21" s="696">
        <v>1</v>
      </c>
      <c r="N21" s="696">
        <v>124</v>
      </c>
      <c r="O21" s="696">
        <v>145</v>
      </c>
      <c r="P21" s="696">
        <v>12</v>
      </c>
      <c r="Q21" s="696">
        <v>420</v>
      </c>
      <c r="R21" s="696">
        <v>435</v>
      </c>
      <c r="S21" s="696">
        <v>867</v>
      </c>
    </row>
    <row r="22" spans="1:20" ht="21.75" customHeight="1">
      <c r="A22" s="1071" t="s">
        <v>664</v>
      </c>
      <c r="B22" s="1071"/>
      <c r="C22" s="1071"/>
      <c r="D22" s="694">
        <v>19504</v>
      </c>
      <c r="E22" s="694">
        <v>653335</v>
      </c>
      <c r="F22" s="694">
        <v>17582</v>
      </c>
      <c r="G22" s="694">
        <v>22598</v>
      </c>
      <c r="H22" s="694">
        <v>333873</v>
      </c>
      <c r="I22" s="694">
        <v>6269</v>
      </c>
      <c r="J22" s="695">
        <v>30353</v>
      </c>
      <c r="K22" s="694">
        <v>367617</v>
      </c>
      <c r="L22" s="694">
        <v>8187</v>
      </c>
      <c r="M22" s="694">
        <v>18626</v>
      </c>
      <c r="N22" s="694">
        <v>568981</v>
      </c>
      <c r="O22" s="694">
        <v>16557</v>
      </c>
      <c r="P22" s="694">
        <v>91081</v>
      </c>
      <c r="Q22" s="694">
        <v>1923806</v>
      </c>
      <c r="R22" s="694">
        <v>48595</v>
      </c>
      <c r="S22" s="694">
        <v>2063482</v>
      </c>
    </row>
    <row r="23" spans="1:20" s="272" customFormat="1" ht="22.5" customHeight="1">
      <c r="A23" s="1075" t="s">
        <v>689</v>
      </c>
      <c r="B23" s="1075"/>
      <c r="C23" s="1075"/>
      <c r="D23" s="351">
        <v>640</v>
      </c>
      <c r="E23" s="351">
        <v>-410</v>
      </c>
      <c r="F23" s="351">
        <v>122</v>
      </c>
      <c r="G23" s="351">
        <v>649</v>
      </c>
      <c r="H23" s="351">
        <v>-122</v>
      </c>
      <c r="I23" s="351">
        <v>35</v>
      </c>
      <c r="J23" s="351">
        <v>1298</v>
      </c>
      <c r="K23" s="351">
        <v>-194</v>
      </c>
      <c r="L23" s="351">
        <v>67</v>
      </c>
      <c r="M23" s="351">
        <v>640</v>
      </c>
      <c r="N23" s="351">
        <v>-418</v>
      </c>
      <c r="O23" s="351">
        <v>148</v>
      </c>
      <c r="P23" s="351">
        <v>3227</v>
      </c>
      <c r="Q23" s="351">
        <v>-1144</v>
      </c>
      <c r="R23" s="351">
        <v>372</v>
      </c>
      <c r="S23" s="351">
        <v>2455</v>
      </c>
      <c r="T23" s="302"/>
    </row>
    <row r="24" spans="1:20" ht="22.5" customHeight="1">
      <c r="A24" s="1072" t="s">
        <v>665</v>
      </c>
      <c r="B24" s="1072"/>
      <c r="C24" s="1072"/>
      <c r="D24" s="692">
        <v>3.3927056827820185E-2</v>
      </c>
      <c r="E24" s="692">
        <v>-6.2715584822828471E-4</v>
      </c>
      <c r="F24" s="692">
        <v>6.9873997709049259E-3</v>
      </c>
      <c r="G24" s="692">
        <v>2.956854526402114E-2</v>
      </c>
      <c r="H24" s="692">
        <v>-3.6527492926540818E-4</v>
      </c>
      <c r="I24" s="692">
        <v>5.614372794353545E-3</v>
      </c>
      <c r="J24" s="692">
        <v>4.4673894338323868E-2</v>
      </c>
      <c r="K24" s="692">
        <v>-5.2744480181397509E-4</v>
      </c>
      <c r="L24" s="692">
        <v>8.2512315270935957E-3</v>
      </c>
      <c r="M24" s="692">
        <v>3.5583231402201709E-2</v>
      </c>
      <c r="N24" s="692">
        <v>-7.3410736583661015E-4</v>
      </c>
      <c r="O24" s="692">
        <v>9.01944055091718E-3</v>
      </c>
      <c r="P24" s="692">
        <v>3.6731395269424275E-2</v>
      </c>
      <c r="Q24" s="692">
        <v>-5.9430115067923839E-4</v>
      </c>
      <c r="R24" s="692">
        <v>7.7141612923293862E-3</v>
      </c>
      <c r="S24" s="692">
        <v>1.191153730640113E-3</v>
      </c>
    </row>
    <row r="25" spans="1:20" ht="21.75" customHeight="1">
      <c r="A25" s="1072" t="s">
        <v>653</v>
      </c>
      <c r="B25" s="1072"/>
      <c r="C25" s="1072"/>
      <c r="D25" s="692">
        <v>9.4519845581400759E-3</v>
      </c>
      <c r="E25" s="692">
        <v>0.31661773642803764</v>
      </c>
      <c r="F25" s="692">
        <v>8.5205492463709398E-3</v>
      </c>
      <c r="G25" s="692">
        <v>1.09513918706342E-2</v>
      </c>
      <c r="H25" s="692">
        <v>0.16180078139765697</v>
      </c>
      <c r="I25" s="692">
        <v>3.0380686625810158E-3</v>
      </c>
      <c r="J25" s="692">
        <v>1.4709602506830687E-2</v>
      </c>
      <c r="K25" s="692">
        <v>0.17815372268815527</v>
      </c>
      <c r="L25" s="692">
        <v>3.9675655033579163E-3</v>
      </c>
      <c r="M25" s="692">
        <v>9.0264901753443934E-3</v>
      </c>
      <c r="N25" s="692">
        <v>0.27573829090828028</v>
      </c>
      <c r="O25" s="692">
        <v>8.0238160546106056E-3</v>
      </c>
      <c r="P25" s="692">
        <v>4.4139469110949354E-2</v>
      </c>
      <c r="Q25" s="692">
        <v>0.93231053142213016</v>
      </c>
      <c r="R25" s="692">
        <v>2.3549999466920477E-2</v>
      </c>
      <c r="S25" s="692">
        <v>1</v>
      </c>
    </row>
    <row r="26" spans="1:20">
      <c r="A26" s="22" t="s">
        <v>666</v>
      </c>
      <c r="B26" s="22"/>
      <c r="C26" s="22"/>
    </row>
    <row r="27" spans="1:20" ht="12.75" customHeight="1">
      <c r="A27" s="174" t="s">
        <v>667</v>
      </c>
      <c r="B27" s="174"/>
      <c r="C27" s="174"/>
      <c r="D27" s="172"/>
      <c r="E27" s="172"/>
      <c r="F27" s="172"/>
      <c r="G27" s="172"/>
      <c r="H27" s="173"/>
    </row>
    <row r="28" spans="1:20" ht="12.75" customHeight="1">
      <c r="A28" s="169" t="s">
        <v>668</v>
      </c>
      <c r="B28" s="169"/>
      <c r="C28" s="169"/>
      <c r="D28" s="171"/>
      <c r="E28" s="171"/>
      <c r="F28" s="171"/>
      <c r="G28" s="171"/>
      <c r="H28" s="171"/>
    </row>
    <row r="29" spans="1:20" ht="12.75" customHeight="1">
      <c r="A29" s="170"/>
      <c r="B29" s="170"/>
      <c r="C29" s="170"/>
      <c r="D29" s="169"/>
      <c r="E29" s="169"/>
      <c r="F29" s="169"/>
      <c r="G29" s="169"/>
      <c r="H29" s="169"/>
    </row>
    <row r="30" spans="1:20" ht="12.75" customHeight="1">
      <c r="B30" s="637"/>
      <c r="C30" s="637"/>
    </row>
    <row r="31" spans="1:20" ht="12.75" customHeight="1">
      <c r="A31" s="152" t="s">
        <v>691</v>
      </c>
      <c r="B31" s="204"/>
      <c r="C31" s="204"/>
      <c r="D31" s="204"/>
      <c r="E31" s="204"/>
      <c r="F31" s="204"/>
      <c r="S31" s="140" t="str">
        <f>Naslovnica!A20</f>
        <v>Veljača 2021.</v>
      </c>
    </row>
    <row r="32" spans="1:20">
      <c r="A32" s="582" t="s">
        <v>998</v>
      </c>
      <c r="B32" s="204"/>
      <c r="C32" s="204"/>
      <c r="D32" s="204"/>
      <c r="E32" s="204"/>
      <c r="F32" s="204"/>
      <c r="S32" s="552" t="str">
        <f>Naslovnica!A24</f>
        <v>February 2021</v>
      </c>
    </row>
    <row r="33" spans="1:19">
      <c r="B33"/>
      <c r="C33"/>
    </row>
    <row r="34" spans="1:19" ht="32.25" customHeight="1">
      <c r="A34" s="697"/>
      <c r="B34" s="1070" t="s">
        <v>636</v>
      </c>
      <c r="C34" s="1070"/>
      <c r="D34" s="1070"/>
      <c r="E34" s="1069" t="s">
        <v>637</v>
      </c>
      <c r="F34" s="1069"/>
      <c r="G34" s="1069"/>
      <c r="H34" s="1069" t="s">
        <v>638</v>
      </c>
      <c r="I34" s="1069"/>
      <c r="J34" s="1069"/>
      <c r="K34" s="1068" t="s">
        <v>639</v>
      </c>
      <c r="L34" s="1068"/>
      <c r="M34" s="1068"/>
      <c r="N34" s="1068" t="s">
        <v>640</v>
      </c>
      <c r="O34" s="1068"/>
      <c r="P34" s="1068"/>
      <c r="Q34" s="1069" t="s">
        <v>641</v>
      </c>
      <c r="R34" s="1069"/>
      <c r="S34" s="1069"/>
    </row>
    <row r="35" spans="1:19" ht="21">
      <c r="A35" s="697" t="s">
        <v>581</v>
      </c>
      <c r="B35" s="1070" t="s">
        <v>642</v>
      </c>
      <c r="C35" s="1070"/>
      <c r="D35" s="1070"/>
      <c r="E35" s="1070" t="s">
        <v>643</v>
      </c>
      <c r="F35" s="1070"/>
      <c r="G35" s="1070"/>
      <c r="H35" s="1070" t="s">
        <v>643</v>
      </c>
      <c r="I35" s="1070"/>
      <c r="J35" s="1070"/>
      <c r="K35" s="1070" t="s">
        <v>644</v>
      </c>
      <c r="L35" s="1070"/>
      <c r="M35" s="1070"/>
      <c r="N35" s="1070" t="s">
        <v>644</v>
      </c>
      <c r="O35" s="1070"/>
      <c r="P35" s="1070"/>
      <c r="Q35" s="1070" t="s">
        <v>644</v>
      </c>
      <c r="R35" s="1070"/>
      <c r="S35" s="1070"/>
    </row>
    <row r="36" spans="1:19">
      <c r="A36" s="697"/>
      <c r="B36" s="698" t="s">
        <v>123</v>
      </c>
      <c r="C36" s="698" t="s">
        <v>124</v>
      </c>
      <c r="D36" s="698" t="s">
        <v>125</v>
      </c>
      <c r="E36" s="698" t="s">
        <v>123</v>
      </c>
      <c r="F36" s="698" t="s">
        <v>124</v>
      </c>
      <c r="G36" s="698" t="s">
        <v>125</v>
      </c>
      <c r="H36" s="698" t="s">
        <v>123</v>
      </c>
      <c r="I36" s="698" t="s">
        <v>124</v>
      </c>
      <c r="J36" s="698" t="s">
        <v>125</v>
      </c>
      <c r="K36" s="698" t="s">
        <v>123</v>
      </c>
      <c r="L36" s="698" t="s">
        <v>124</v>
      </c>
      <c r="M36" s="698" t="s">
        <v>125</v>
      </c>
      <c r="N36" s="698" t="s">
        <v>123</v>
      </c>
      <c r="O36" s="698" t="s">
        <v>124</v>
      </c>
      <c r="P36" s="698" t="s">
        <v>125</v>
      </c>
      <c r="Q36" s="690" t="s">
        <v>123</v>
      </c>
      <c r="R36" s="690" t="s">
        <v>124</v>
      </c>
      <c r="S36" s="690" t="s">
        <v>125</v>
      </c>
    </row>
    <row r="37" spans="1:19">
      <c r="A37" s="179" t="s">
        <v>6</v>
      </c>
      <c r="B37" s="188">
        <v>3250</v>
      </c>
      <c r="C37" s="188">
        <v>636</v>
      </c>
      <c r="D37" s="188">
        <v>12</v>
      </c>
      <c r="E37" s="188">
        <v>1752</v>
      </c>
      <c r="F37" s="188">
        <v>477</v>
      </c>
      <c r="G37" s="188">
        <v>4</v>
      </c>
      <c r="H37" s="188">
        <v>5002</v>
      </c>
      <c r="I37" s="188">
        <v>1113</v>
      </c>
      <c r="J37" s="188">
        <v>16</v>
      </c>
      <c r="K37" s="188">
        <v>-275</v>
      </c>
      <c r="L37" s="188">
        <v>-96</v>
      </c>
      <c r="M37" s="188">
        <v>0</v>
      </c>
      <c r="N37" s="188">
        <v>-226</v>
      </c>
      <c r="O37" s="188">
        <v>-53</v>
      </c>
      <c r="P37" s="188">
        <v>0</v>
      </c>
      <c r="Q37" s="189">
        <v>-9.1041250227148818E-2</v>
      </c>
      <c r="R37" s="189">
        <v>-0.11806656101426305</v>
      </c>
      <c r="S37" s="189">
        <v>0</v>
      </c>
    </row>
    <row r="38" spans="1:19">
      <c r="A38" s="78" t="s">
        <v>7</v>
      </c>
      <c r="B38" s="188">
        <v>25175</v>
      </c>
      <c r="C38" s="188">
        <v>84818</v>
      </c>
      <c r="D38" s="188">
        <v>166</v>
      </c>
      <c r="E38" s="188">
        <v>19705</v>
      </c>
      <c r="F38" s="188">
        <v>65197</v>
      </c>
      <c r="G38" s="188">
        <v>93</v>
      </c>
      <c r="H38" s="188">
        <v>44880</v>
      </c>
      <c r="I38" s="188">
        <v>150015</v>
      </c>
      <c r="J38" s="188">
        <v>259</v>
      </c>
      <c r="K38" s="188">
        <v>1091</v>
      </c>
      <c r="L38" s="188">
        <v>-1589</v>
      </c>
      <c r="M38" s="188">
        <v>-2</v>
      </c>
      <c r="N38" s="188">
        <v>727</v>
      </c>
      <c r="O38" s="188">
        <v>-1286</v>
      </c>
      <c r="P38" s="188">
        <v>-4</v>
      </c>
      <c r="Q38" s="189">
        <v>4.221819701825269E-2</v>
      </c>
      <c r="R38" s="189">
        <v>-1.8804369154293954E-2</v>
      </c>
      <c r="S38" s="189">
        <v>-2.2641509433962259E-2</v>
      </c>
    </row>
    <row r="39" spans="1:19">
      <c r="A39" s="78" t="s">
        <v>8</v>
      </c>
      <c r="B39" s="188">
        <v>11653</v>
      </c>
      <c r="C39" s="188">
        <v>121715</v>
      </c>
      <c r="D39" s="188">
        <v>139</v>
      </c>
      <c r="E39" s="188">
        <v>8646</v>
      </c>
      <c r="F39" s="188">
        <v>106126</v>
      </c>
      <c r="G39" s="188">
        <v>142</v>
      </c>
      <c r="H39" s="188">
        <v>20299</v>
      </c>
      <c r="I39" s="188">
        <v>227841</v>
      </c>
      <c r="J39" s="188">
        <v>281</v>
      </c>
      <c r="K39" s="188">
        <v>597</v>
      </c>
      <c r="L39" s="188">
        <v>-306</v>
      </c>
      <c r="M39" s="188">
        <v>3</v>
      </c>
      <c r="N39" s="188">
        <v>528</v>
      </c>
      <c r="O39" s="188">
        <v>-479</v>
      </c>
      <c r="P39" s="188">
        <v>7</v>
      </c>
      <c r="Q39" s="189">
        <v>5.8673203296130128E-2</v>
      </c>
      <c r="R39" s="189">
        <v>-3.4335552386867141E-3</v>
      </c>
      <c r="S39" s="189">
        <v>3.6900369003689981E-2</v>
      </c>
    </row>
    <row r="40" spans="1:19">
      <c r="A40" s="78" t="s">
        <v>9</v>
      </c>
      <c r="B40" s="188">
        <v>6969</v>
      </c>
      <c r="C40" s="188">
        <v>141845</v>
      </c>
      <c r="D40" s="188">
        <v>73</v>
      </c>
      <c r="E40" s="188">
        <v>1923</v>
      </c>
      <c r="F40" s="188">
        <v>130500</v>
      </c>
      <c r="G40" s="188">
        <v>89</v>
      </c>
      <c r="H40" s="188">
        <v>8892</v>
      </c>
      <c r="I40" s="188">
        <v>272345</v>
      </c>
      <c r="J40" s="188">
        <v>162</v>
      </c>
      <c r="K40" s="188">
        <v>320</v>
      </c>
      <c r="L40" s="188">
        <v>-237</v>
      </c>
      <c r="M40" s="188">
        <v>1</v>
      </c>
      <c r="N40" s="188">
        <v>73</v>
      </c>
      <c r="O40" s="188">
        <v>-280</v>
      </c>
      <c r="P40" s="188">
        <v>2</v>
      </c>
      <c r="Q40" s="189">
        <v>4.6240734204024081E-2</v>
      </c>
      <c r="R40" s="189">
        <v>-1.894730669715794E-3</v>
      </c>
      <c r="S40" s="189">
        <v>1.8867924528301883E-2</v>
      </c>
    </row>
    <row r="41" spans="1:19">
      <c r="A41" s="78" t="s">
        <v>10</v>
      </c>
      <c r="B41" s="188">
        <v>6155</v>
      </c>
      <c r="C41" s="188">
        <v>159750</v>
      </c>
      <c r="D41" s="188">
        <v>92</v>
      </c>
      <c r="E41" s="188">
        <v>1512</v>
      </c>
      <c r="F41" s="188">
        <v>146736</v>
      </c>
      <c r="G41" s="188">
        <v>57</v>
      </c>
      <c r="H41" s="188">
        <v>7667</v>
      </c>
      <c r="I41" s="188">
        <v>306486</v>
      </c>
      <c r="J41" s="188">
        <v>149</v>
      </c>
      <c r="K41" s="188">
        <v>225</v>
      </c>
      <c r="L41" s="188">
        <v>-135</v>
      </c>
      <c r="M41" s="188">
        <v>0</v>
      </c>
      <c r="N41" s="188">
        <v>53</v>
      </c>
      <c r="O41" s="188">
        <v>-103</v>
      </c>
      <c r="P41" s="188">
        <v>0</v>
      </c>
      <c r="Q41" s="189">
        <v>3.7623494383543177E-2</v>
      </c>
      <c r="R41" s="189">
        <v>-7.7594188912510909E-4</v>
      </c>
      <c r="S41" s="189">
        <v>0</v>
      </c>
    </row>
    <row r="42" spans="1:19">
      <c r="A42" s="78" t="s">
        <v>11</v>
      </c>
      <c r="B42" s="188">
        <v>1844</v>
      </c>
      <c r="C42" s="188">
        <v>155151</v>
      </c>
      <c r="D42" s="188">
        <v>87</v>
      </c>
      <c r="E42" s="188">
        <v>663</v>
      </c>
      <c r="F42" s="188">
        <v>145681</v>
      </c>
      <c r="G42" s="188">
        <v>93</v>
      </c>
      <c r="H42" s="188">
        <v>2507</v>
      </c>
      <c r="I42" s="188">
        <v>300832</v>
      </c>
      <c r="J42" s="188">
        <v>180</v>
      </c>
      <c r="K42" s="188">
        <v>82</v>
      </c>
      <c r="L42" s="188">
        <v>121</v>
      </c>
      <c r="M42" s="188">
        <v>0</v>
      </c>
      <c r="N42" s="188">
        <v>14</v>
      </c>
      <c r="O42" s="188">
        <v>-33</v>
      </c>
      <c r="P42" s="188">
        <v>0</v>
      </c>
      <c r="Q42" s="189">
        <v>3.9817503110742392E-2</v>
      </c>
      <c r="R42" s="189">
        <v>2.9260766632077662E-4</v>
      </c>
      <c r="S42" s="189">
        <v>0</v>
      </c>
    </row>
    <row r="43" spans="1:19">
      <c r="A43" s="78" t="s">
        <v>12</v>
      </c>
      <c r="B43" s="188">
        <v>726</v>
      </c>
      <c r="C43" s="188">
        <v>128255</v>
      </c>
      <c r="D43" s="188">
        <v>99</v>
      </c>
      <c r="E43" s="188">
        <v>416</v>
      </c>
      <c r="F43" s="188">
        <v>130965</v>
      </c>
      <c r="G43" s="188">
        <v>78</v>
      </c>
      <c r="H43" s="188">
        <v>1142</v>
      </c>
      <c r="I43" s="188">
        <v>259220</v>
      </c>
      <c r="J43" s="188">
        <v>177</v>
      </c>
      <c r="K43" s="188">
        <v>0</v>
      </c>
      <c r="L43" s="188">
        <v>558</v>
      </c>
      <c r="M43" s="188">
        <v>0</v>
      </c>
      <c r="N43" s="188">
        <v>12</v>
      </c>
      <c r="O43" s="188">
        <v>418</v>
      </c>
      <c r="P43" s="188">
        <v>-1</v>
      </c>
      <c r="Q43" s="189">
        <v>1.0619469026548645E-2</v>
      </c>
      <c r="R43" s="189">
        <v>3.7793714471585638E-3</v>
      </c>
      <c r="S43" s="189">
        <v>-5.6179775280899014E-3</v>
      </c>
    </row>
    <row r="44" spans="1:19">
      <c r="A44" s="78" t="s">
        <v>13</v>
      </c>
      <c r="B44" s="188">
        <v>450</v>
      </c>
      <c r="C44" s="188">
        <v>111288</v>
      </c>
      <c r="D44" s="188">
        <v>107</v>
      </c>
      <c r="E44" s="188">
        <v>237</v>
      </c>
      <c r="F44" s="188">
        <v>119234</v>
      </c>
      <c r="G44" s="188">
        <v>132</v>
      </c>
      <c r="H44" s="188">
        <v>687</v>
      </c>
      <c r="I44" s="188">
        <v>230522</v>
      </c>
      <c r="J44" s="188">
        <v>239</v>
      </c>
      <c r="K44" s="188">
        <v>11</v>
      </c>
      <c r="L44" s="188">
        <v>-137</v>
      </c>
      <c r="M44" s="188">
        <v>-1</v>
      </c>
      <c r="N44" s="188">
        <v>2</v>
      </c>
      <c r="O44" s="188">
        <v>-143</v>
      </c>
      <c r="P44" s="188">
        <v>-4</v>
      </c>
      <c r="Q44" s="189">
        <v>1.928783382789323E-2</v>
      </c>
      <c r="R44" s="189">
        <v>-1.2131610644622315E-3</v>
      </c>
      <c r="S44" s="189">
        <v>-2.0491803278688492E-2</v>
      </c>
    </row>
    <row r="45" spans="1:19">
      <c r="A45" s="78" t="s">
        <v>14</v>
      </c>
      <c r="B45" s="188">
        <v>4</v>
      </c>
      <c r="C45" s="188">
        <v>93136</v>
      </c>
      <c r="D45" s="188">
        <v>183</v>
      </c>
      <c r="E45" s="188">
        <v>1</v>
      </c>
      <c r="F45" s="188">
        <v>81619</v>
      </c>
      <c r="G45" s="188">
        <v>10067</v>
      </c>
      <c r="H45" s="188">
        <v>5</v>
      </c>
      <c r="I45" s="188">
        <v>174755</v>
      </c>
      <c r="J45" s="188">
        <v>10250</v>
      </c>
      <c r="K45" s="188">
        <v>-6</v>
      </c>
      <c r="L45" s="188">
        <v>1069</v>
      </c>
      <c r="M45" s="188">
        <v>0</v>
      </c>
      <c r="N45" s="188">
        <v>-1</v>
      </c>
      <c r="O45" s="188">
        <v>1687</v>
      </c>
      <c r="P45" s="188">
        <v>-551</v>
      </c>
      <c r="Q45" s="189">
        <v>-0.58333333333333326</v>
      </c>
      <c r="R45" s="189">
        <v>1.6023348972959095E-2</v>
      </c>
      <c r="S45" s="189">
        <v>-5.1013795018979735E-2</v>
      </c>
    </row>
    <row r="46" spans="1:19">
      <c r="A46" s="78" t="s">
        <v>15</v>
      </c>
      <c r="B46" s="188">
        <v>0</v>
      </c>
      <c r="C46" s="188">
        <v>673</v>
      </c>
      <c r="D46" s="188">
        <v>19492</v>
      </c>
      <c r="E46" s="188">
        <v>0</v>
      </c>
      <c r="F46" s="188">
        <v>1</v>
      </c>
      <c r="G46" s="188">
        <v>15101</v>
      </c>
      <c r="H46" s="188">
        <v>0</v>
      </c>
      <c r="I46" s="188">
        <v>674</v>
      </c>
      <c r="J46" s="188">
        <v>34593</v>
      </c>
      <c r="K46" s="188">
        <v>0</v>
      </c>
      <c r="L46" s="188">
        <v>-120</v>
      </c>
      <c r="M46" s="188">
        <v>472</v>
      </c>
      <c r="N46" s="188">
        <v>0</v>
      </c>
      <c r="O46" s="188">
        <v>0</v>
      </c>
      <c r="P46" s="188">
        <v>366</v>
      </c>
      <c r="Q46" s="189" t="s">
        <v>910</v>
      </c>
      <c r="R46" s="189">
        <v>-0.1511335012594458</v>
      </c>
      <c r="S46" s="189">
        <v>2.4825951710857552E-2</v>
      </c>
    </row>
    <row r="47" spans="1:19">
      <c r="A47" s="78" t="s">
        <v>16</v>
      </c>
      <c r="B47" s="188">
        <v>0</v>
      </c>
      <c r="C47" s="188">
        <v>3</v>
      </c>
      <c r="D47" s="188">
        <v>1494</v>
      </c>
      <c r="E47" s="188">
        <v>0</v>
      </c>
      <c r="F47" s="188">
        <v>0</v>
      </c>
      <c r="G47" s="188">
        <v>795</v>
      </c>
      <c r="H47" s="188">
        <v>0</v>
      </c>
      <c r="I47" s="188">
        <v>3</v>
      </c>
      <c r="J47" s="188">
        <v>2289</v>
      </c>
      <c r="K47" s="188">
        <v>0</v>
      </c>
      <c r="L47" s="188">
        <v>0</v>
      </c>
      <c r="M47" s="188">
        <v>64</v>
      </c>
      <c r="N47" s="188">
        <v>0</v>
      </c>
      <c r="O47" s="188">
        <v>0</v>
      </c>
      <c r="P47" s="188">
        <v>20</v>
      </c>
      <c r="Q47" s="189" t="s">
        <v>910</v>
      </c>
      <c r="R47" s="189">
        <v>0</v>
      </c>
      <c r="S47" s="189">
        <v>3.8095238095238182E-2</v>
      </c>
    </row>
    <row r="48" spans="1:19" ht="24">
      <c r="A48" s="700" t="s">
        <v>645</v>
      </c>
      <c r="B48" s="701">
        <v>56226</v>
      </c>
      <c r="C48" s="701">
        <v>997270</v>
      </c>
      <c r="D48" s="701">
        <v>21944</v>
      </c>
      <c r="E48" s="701">
        <v>34855</v>
      </c>
      <c r="F48" s="701">
        <v>926536</v>
      </c>
      <c r="G48" s="701">
        <v>26651</v>
      </c>
      <c r="H48" s="701">
        <v>91081</v>
      </c>
      <c r="I48" s="701">
        <v>1923806</v>
      </c>
      <c r="J48" s="701">
        <v>48595</v>
      </c>
      <c r="K48" s="701">
        <v>2045</v>
      </c>
      <c r="L48" s="701">
        <v>-872</v>
      </c>
      <c r="M48" s="701">
        <v>537</v>
      </c>
      <c r="N48" s="701">
        <v>1182</v>
      </c>
      <c r="O48" s="701">
        <v>-272</v>
      </c>
      <c r="P48" s="701">
        <v>-165</v>
      </c>
      <c r="Q48" s="702">
        <v>3.6731395269424372E-2</v>
      </c>
      <c r="R48" s="702">
        <v>-5.9430115067926614E-4</v>
      </c>
      <c r="S48" s="702">
        <v>7.7141612923294911E-3</v>
      </c>
    </row>
    <row r="49" spans="1:19" ht="24">
      <c r="A49" s="703" t="s">
        <v>646</v>
      </c>
      <c r="B49" s="1067">
        <v>1075440</v>
      </c>
      <c r="C49" s="1067"/>
      <c r="D49" s="1067"/>
      <c r="E49" s="1067">
        <v>988042</v>
      </c>
      <c r="F49" s="1067"/>
      <c r="G49" s="1067"/>
      <c r="H49" s="1067">
        <v>2063482</v>
      </c>
      <c r="I49" s="1067"/>
      <c r="J49" s="1067"/>
      <c r="K49" s="1067">
        <v>1710</v>
      </c>
      <c r="L49" s="1067"/>
      <c r="M49" s="1067"/>
      <c r="N49" s="1067">
        <v>745</v>
      </c>
      <c r="O49" s="1067"/>
      <c r="P49" s="1067"/>
      <c r="Q49" s="1066">
        <v>1.1911537306401598E-3</v>
      </c>
      <c r="R49" s="1066"/>
      <c r="S49" s="1066"/>
    </row>
    <row r="50" spans="1:19">
      <c r="A50" s="15" t="s">
        <v>647</v>
      </c>
      <c r="B50"/>
      <c r="C50"/>
    </row>
    <row r="52" spans="1:19">
      <c r="A52" s="637" t="s">
        <v>87</v>
      </c>
    </row>
    <row r="53" spans="1:19">
      <c r="A53" s="637"/>
      <c r="S53" s="14" t="s">
        <v>859</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72" customWidth="1"/>
    <col min="4" max="4" width="21.85546875" customWidth="1"/>
    <col min="5" max="5" width="14.85546875" customWidth="1"/>
  </cols>
  <sheetData>
    <row r="1" spans="1:8" ht="12.75" customHeight="1">
      <c r="A1" s="150" t="s">
        <v>745</v>
      </c>
    </row>
    <row r="2" spans="1:8" ht="12.75" customHeight="1">
      <c r="A2" s="544" t="s">
        <v>746</v>
      </c>
    </row>
    <row r="3" spans="1:8">
      <c r="D3" s="328"/>
      <c r="E3" s="65" t="s">
        <v>268</v>
      </c>
    </row>
    <row r="4" spans="1:8" ht="79.5" customHeight="1">
      <c r="A4" s="1180" t="s">
        <v>367</v>
      </c>
      <c r="B4" s="475" t="s">
        <v>368</v>
      </c>
      <c r="C4" s="515" t="s">
        <v>349</v>
      </c>
      <c r="D4" s="475" t="s">
        <v>369</v>
      </c>
      <c r="E4" s="515" t="s">
        <v>349</v>
      </c>
    </row>
    <row r="5" spans="1:8" ht="15.75" customHeight="1">
      <c r="A5" s="1180"/>
      <c r="B5" s="516" t="s">
        <v>1521</v>
      </c>
      <c r="C5" s="517"/>
      <c r="D5" s="516" t="s">
        <v>1521</v>
      </c>
      <c r="E5" s="517"/>
    </row>
    <row r="6" spans="1:8">
      <c r="A6" s="518" t="s">
        <v>1370</v>
      </c>
      <c r="B6" s="519">
        <v>2230</v>
      </c>
      <c r="C6" s="520">
        <v>-0.23525377229080932</v>
      </c>
      <c r="D6" s="519">
        <v>271073.89092999999</v>
      </c>
      <c r="E6" s="520">
        <v>-8.3967135244200852E-2</v>
      </c>
      <c r="F6" s="44"/>
      <c r="G6" s="77"/>
      <c r="H6" s="77"/>
    </row>
    <row r="7" spans="1:8">
      <c r="A7" s="518" t="s">
        <v>1523</v>
      </c>
      <c r="B7" s="519">
        <v>1426</v>
      </c>
      <c r="C7" s="520">
        <v>-0.4582066869300912</v>
      </c>
      <c r="D7" s="519">
        <v>218733.28271999999</v>
      </c>
      <c r="E7" s="520">
        <v>-0.40857086669912407</v>
      </c>
      <c r="F7" s="44"/>
      <c r="G7" s="77"/>
      <c r="H7" s="77"/>
    </row>
    <row r="8" spans="1:8">
      <c r="A8" s="518" t="s">
        <v>1371</v>
      </c>
      <c r="B8" s="519">
        <v>996</v>
      </c>
      <c r="C8" s="520">
        <v>0.156794425087108</v>
      </c>
      <c r="D8" s="519">
        <v>197159.57022999998</v>
      </c>
      <c r="E8" s="520">
        <v>-0.27169972941836878</v>
      </c>
      <c r="F8" s="44"/>
      <c r="G8" s="77"/>
      <c r="H8" s="77"/>
    </row>
    <row r="9" spans="1:8">
      <c r="A9" s="518" t="s">
        <v>1372</v>
      </c>
      <c r="B9" s="519">
        <v>4331</v>
      </c>
      <c r="C9" s="520">
        <v>-0.40994550408719344</v>
      </c>
      <c r="D9" s="519">
        <v>974601.23773000005</v>
      </c>
      <c r="E9" s="520">
        <v>-0.37158655197107049</v>
      </c>
      <c r="F9" s="44"/>
      <c r="G9" s="77"/>
      <c r="H9" s="77"/>
    </row>
    <row r="10" spans="1:8">
      <c r="A10" s="518" t="s">
        <v>1373</v>
      </c>
      <c r="B10" s="519">
        <v>0</v>
      </c>
      <c r="C10" s="520" t="s">
        <v>150</v>
      </c>
      <c r="D10" s="519">
        <v>0</v>
      </c>
      <c r="E10" s="520" t="s">
        <v>150</v>
      </c>
      <c r="F10" s="44"/>
      <c r="G10" s="77"/>
      <c r="H10" s="77"/>
    </row>
    <row r="11" spans="1:8">
      <c r="A11" s="518" t="s">
        <v>1374</v>
      </c>
      <c r="B11" s="519">
        <v>109</v>
      </c>
      <c r="C11" s="520">
        <v>-0.21014492753623187</v>
      </c>
      <c r="D11" s="519">
        <v>33487.038999999997</v>
      </c>
      <c r="E11" s="520">
        <v>-0.45806680466659178</v>
      </c>
      <c r="F11" s="44"/>
      <c r="G11" s="77"/>
      <c r="H11" s="77"/>
    </row>
    <row r="12" spans="1:8">
      <c r="A12" s="518" t="s">
        <v>1524</v>
      </c>
      <c r="B12" s="519">
        <v>3819</v>
      </c>
      <c r="C12" s="520">
        <v>-9.1147072822465494E-2</v>
      </c>
      <c r="D12" s="519">
        <v>632114.11910999997</v>
      </c>
      <c r="E12" s="520">
        <v>-2.7284628244033063E-2</v>
      </c>
      <c r="F12" s="44"/>
      <c r="G12" s="77"/>
      <c r="H12" s="77"/>
    </row>
    <row r="13" spans="1:8">
      <c r="A13" s="518" t="s">
        <v>1525</v>
      </c>
      <c r="B13" s="519">
        <v>1056</v>
      </c>
      <c r="C13" s="520">
        <v>-0.55815899581589956</v>
      </c>
      <c r="D13" s="519">
        <v>259219.96137</v>
      </c>
      <c r="E13" s="520">
        <v>-0.54594943393813222</v>
      </c>
      <c r="F13" s="44"/>
      <c r="G13" s="77"/>
      <c r="H13" s="77"/>
    </row>
    <row r="14" spans="1:8">
      <c r="A14" s="518" t="s">
        <v>1526</v>
      </c>
      <c r="B14" s="519">
        <v>5620</v>
      </c>
      <c r="C14" s="520">
        <v>-0.4073605399135295</v>
      </c>
      <c r="D14" s="519">
        <v>990883.84792999993</v>
      </c>
      <c r="E14" s="520">
        <v>-0.41309826534322375</v>
      </c>
      <c r="F14" s="44"/>
      <c r="G14" s="77"/>
      <c r="H14" s="77"/>
    </row>
    <row r="15" spans="1:8">
      <c r="A15" s="518" t="s">
        <v>1527</v>
      </c>
      <c r="B15" s="519">
        <v>1790</v>
      </c>
      <c r="C15" s="520">
        <v>-0.41883116883116883</v>
      </c>
      <c r="D15" s="519">
        <v>256769.47745999997</v>
      </c>
      <c r="E15" s="520">
        <v>-0.47197673106246729</v>
      </c>
      <c r="F15" s="44"/>
      <c r="G15" s="77"/>
      <c r="H15" s="77"/>
    </row>
    <row r="16" spans="1:8">
      <c r="A16" s="518" t="s">
        <v>1375</v>
      </c>
      <c r="B16" s="519">
        <v>9986</v>
      </c>
      <c r="C16" s="520">
        <v>-0.21604647511383263</v>
      </c>
      <c r="D16" s="519">
        <v>1188161.2400100001</v>
      </c>
      <c r="E16" s="520">
        <v>-0.15461054616036782</v>
      </c>
      <c r="F16" s="44"/>
      <c r="G16" s="77"/>
      <c r="H16" s="77"/>
    </row>
    <row r="17" spans="1:11">
      <c r="A17" s="518" t="s">
        <v>1528</v>
      </c>
      <c r="B17" s="519">
        <v>1789</v>
      </c>
      <c r="C17" s="520">
        <v>-0.59266848816029138</v>
      </c>
      <c r="D17" s="519">
        <v>350094.78121000004</v>
      </c>
      <c r="E17" s="520">
        <v>-0.53599350444278615</v>
      </c>
      <c r="F17" s="44"/>
      <c r="G17" s="77"/>
      <c r="H17" s="77"/>
    </row>
    <row r="18" spans="1:11">
      <c r="A18" s="518" t="s">
        <v>1376</v>
      </c>
      <c r="B18" s="519">
        <v>235</v>
      </c>
      <c r="C18" s="520">
        <v>-0.39432989690721648</v>
      </c>
      <c r="D18" s="519">
        <v>127824.97841</v>
      </c>
      <c r="E18" s="520">
        <v>-0.40827857254501182</v>
      </c>
      <c r="F18" s="44"/>
      <c r="G18" s="77"/>
      <c r="H18" s="77"/>
    </row>
    <row r="19" spans="1:11" s="272" customFormat="1">
      <c r="A19" s="518" t="s">
        <v>1377</v>
      </c>
      <c r="B19" s="519">
        <v>6906</v>
      </c>
      <c r="C19" s="520">
        <v>-0.53626107977437554</v>
      </c>
      <c r="D19" s="519">
        <v>1027378.06576</v>
      </c>
      <c r="E19" s="520">
        <v>-0.44863345761891743</v>
      </c>
      <c r="F19" s="44"/>
      <c r="G19" s="77"/>
      <c r="H19" s="77"/>
    </row>
    <row r="20" spans="1:11">
      <c r="A20" s="518" t="s">
        <v>1529</v>
      </c>
      <c r="B20" s="519">
        <v>122</v>
      </c>
      <c r="C20" s="520" t="s">
        <v>150</v>
      </c>
      <c r="D20" s="519">
        <v>52320.287800000006</v>
      </c>
      <c r="E20" s="520" t="s">
        <v>150</v>
      </c>
      <c r="F20" s="44"/>
      <c r="G20" s="77"/>
      <c r="H20" s="77"/>
    </row>
    <row r="21" spans="1:11">
      <c r="A21" s="521" t="s">
        <v>370</v>
      </c>
      <c r="B21" s="522">
        <v>40415</v>
      </c>
      <c r="C21" s="523">
        <v>-0.38252459817881806</v>
      </c>
      <c r="D21" s="522">
        <v>6579821.7796700001</v>
      </c>
      <c r="E21" s="523">
        <v>-0.35389563717601247</v>
      </c>
      <c r="G21" s="77"/>
      <c r="H21" s="77"/>
    </row>
    <row r="22" spans="1:11">
      <c r="A22" s="17" t="s">
        <v>364</v>
      </c>
    </row>
    <row r="23" spans="1:11" ht="76.5" customHeight="1">
      <c r="A23" s="1176" t="s">
        <v>371</v>
      </c>
      <c r="B23" s="1176"/>
      <c r="C23" s="1176"/>
      <c r="D23" s="1176"/>
      <c r="E23" s="1176"/>
      <c r="G23" s="1184"/>
      <c r="H23" s="1184"/>
      <c r="I23" s="1184"/>
      <c r="J23" s="1184"/>
      <c r="K23" s="1184"/>
    </row>
    <row r="24" spans="1:11" ht="21.75" customHeight="1">
      <c r="A24" s="1177" t="s">
        <v>341</v>
      </c>
      <c r="B24" s="1177"/>
      <c r="C24" s="1177"/>
      <c r="D24" s="1177"/>
      <c r="E24" s="1177"/>
      <c r="F24" s="71"/>
    </row>
    <row r="25" spans="1:11" ht="12.75" customHeight="1"/>
    <row r="26" spans="1:11" ht="12.75" customHeight="1">
      <c r="A26" s="638" t="s">
        <v>87</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901</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747</v>
      </c>
    </row>
    <row r="2" spans="1:9" ht="12.75" customHeight="1">
      <c r="A2" s="548" t="s">
        <v>748</v>
      </c>
    </row>
    <row r="3" spans="1:9" ht="12.75" customHeight="1">
      <c r="E3" s="74"/>
      <c r="F3" s="74"/>
      <c r="I3" s="65" t="s">
        <v>344</v>
      </c>
    </row>
    <row r="4" spans="1:9" s="272" customFormat="1" ht="21" customHeight="1">
      <c r="A4" s="465"/>
      <c r="B4" s="1179" t="s">
        <v>342</v>
      </c>
      <c r="C4" s="1179"/>
      <c r="D4" s="1179"/>
      <c r="E4" s="1179"/>
      <c r="F4" s="1179" t="s">
        <v>343</v>
      </c>
      <c r="G4" s="1179"/>
      <c r="H4" s="1179"/>
      <c r="I4" s="1179"/>
    </row>
    <row r="5" spans="1:9" ht="89.25" customHeight="1">
      <c r="A5" s="475" t="s">
        <v>345</v>
      </c>
      <c r="B5" s="829" t="s">
        <v>346</v>
      </c>
      <c r="C5" s="1186" t="s">
        <v>347</v>
      </c>
      <c r="D5" s="829" t="s">
        <v>826</v>
      </c>
      <c r="E5" s="1186" t="s">
        <v>347</v>
      </c>
      <c r="F5" s="829" t="s">
        <v>348</v>
      </c>
      <c r="G5" s="1186" t="s">
        <v>921</v>
      </c>
      <c r="H5" s="829" t="s">
        <v>827</v>
      </c>
      <c r="I5" s="1186" t="s">
        <v>921</v>
      </c>
    </row>
    <row r="6" spans="1:9" ht="17.25" customHeight="1">
      <c r="A6" s="496"/>
      <c r="B6" s="516">
        <v>44196</v>
      </c>
      <c r="C6" s="1186"/>
      <c r="D6" s="516">
        <v>44196</v>
      </c>
      <c r="E6" s="1186"/>
      <c r="F6" s="516" t="s">
        <v>1521</v>
      </c>
      <c r="G6" s="1186"/>
      <c r="H6" s="516" t="s">
        <v>1521</v>
      </c>
      <c r="I6" s="1186"/>
    </row>
    <row r="7" spans="1:9" ht="12.75" customHeight="1">
      <c r="A7" s="509" t="s">
        <v>350</v>
      </c>
      <c r="B7" s="510"/>
      <c r="C7" s="511"/>
      <c r="D7" s="510"/>
      <c r="E7" s="511"/>
      <c r="F7" s="510"/>
      <c r="G7" s="511"/>
      <c r="H7" s="510"/>
      <c r="I7" s="511"/>
    </row>
    <row r="8" spans="1:9" ht="12.75" customHeight="1">
      <c r="A8" s="501" t="s">
        <v>351</v>
      </c>
      <c r="B8" s="498">
        <v>33</v>
      </c>
      <c r="C8" s="499">
        <v>3.125E-2</v>
      </c>
      <c r="D8" s="500">
        <v>155222.89986999999</v>
      </c>
      <c r="E8" s="499">
        <v>-0.12770204834474277</v>
      </c>
      <c r="F8" s="498">
        <v>7</v>
      </c>
      <c r="G8" s="499">
        <v>-0.3</v>
      </c>
      <c r="H8" s="500">
        <v>14501.452640000001</v>
      </c>
      <c r="I8" s="499">
        <v>-0.83470274083945761</v>
      </c>
    </row>
    <row r="9" spans="1:9" ht="12.75" customHeight="1">
      <c r="A9" s="501" t="s">
        <v>352</v>
      </c>
      <c r="B9" s="498">
        <v>32879</v>
      </c>
      <c r="C9" s="499">
        <v>-8.0024622960911049E-2</v>
      </c>
      <c r="D9" s="500">
        <v>1795680.1652600002</v>
      </c>
      <c r="E9" s="499">
        <v>-6.4789752285985061E-2</v>
      </c>
      <c r="F9" s="498">
        <v>9020</v>
      </c>
      <c r="G9" s="499">
        <v>-0.31780366056572379</v>
      </c>
      <c r="H9" s="500">
        <v>1031289.65891</v>
      </c>
      <c r="I9" s="499">
        <v>-0.22770506706999316</v>
      </c>
    </row>
    <row r="10" spans="1:9" ht="12.75" customHeight="1">
      <c r="A10" s="497" t="s">
        <v>353</v>
      </c>
      <c r="B10" s="498">
        <v>6343</v>
      </c>
      <c r="C10" s="499">
        <v>-8.2586057275094008E-2</v>
      </c>
      <c r="D10" s="500">
        <v>387934.82011999993</v>
      </c>
      <c r="E10" s="499">
        <v>-8.6272711270228952E-2</v>
      </c>
      <c r="F10" s="498">
        <v>1281</v>
      </c>
      <c r="G10" s="499">
        <v>-0.13679245283018868</v>
      </c>
      <c r="H10" s="500">
        <v>161845.28914999997</v>
      </c>
      <c r="I10" s="499">
        <v>-0.13532513111884753</v>
      </c>
    </row>
    <row r="11" spans="1:9" ht="12.75" customHeight="1">
      <c r="A11" s="501" t="s">
        <v>354</v>
      </c>
      <c r="B11" s="498">
        <v>49</v>
      </c>
      <c r="C11" s="499">
        <v>-0.58823529411764708</v>
      </c>
      <c r="D11" s="500">
        <v>15134.597599999997</v>
      </c>
      <c r="E11" s="499">
        <v>-0.65234899857984852</v>
      </c>
      <c r="F11" s="498">
        <v>1</v>
      </c>
      <c r="G11" s="499">
        <v>-0.9375</v>
      </c>
      <c r="H11" s="500">
        <v>413.97975000000002</v>
      </c>
      <c r="I11" s="499">
        <v>-0.92587280261601435</v>
      </c>
    </row>
    <row r="12" spans="1:9" ht="12.75" customHeight="1">
      <c r="A12" s="502" t="s">
        <v>355</v>
      </c>
      <c r="B12" s="498">
        <v>0</v>
      </c>
      <c r="C12" s="499" t="s">
        <v>150</v>
      </c>
      <c r="D12" s="500">
        <v>0</v>
      </c>
      <c r="E12" s="499" t="s">
        <v>150</v>
      </c>
      <c r="F12" s="498">
        <v>0</v>
      </c>
      <c r="G12" s="499" t="s">
        <v>150</v>
      </c>
      <c r="H12" s="500">
        <v>0</v>
      </c>
      <c r="I12" s="499" t="s">
        <v>150</v>
      </c>
    </row>
    <row r="13" spans="1:9" ht="29.25">
      <c r="A13" s="497" t="s">
        <v>356</v>
      </c>
      <c r="B13" s="498">
        <v>537</v>
      </c>
      <c r="C13" s="499">
        <v>-8.8285229202037352E-2</v>
      </c>
      <c r="D13" s="500">
        <v>65297.606970000008</v>
      </c>
      <c r="E13" s="499">
        <v>0.31212052505732973</v>
      </c>
      <c r="F13" s="498">
        <v>79</v>
      </c>
      <c r="G13" s="499">
        <v>-0.31896551724137934</v>
      </c>
      <c r="H13" s="500">
        <v>38192.403030000001</v>
      </c>
      <c r="I13" s="499">
        <v>0.58083573222651785</v>
      </c>
    </row>
    <row r="14" spans="1:9" ht="12.75" customHeight="1">
      <c r="A14" s="501" t="s">
        <v>357</v>
      </c>
      <c r="B14" s="498">
        <v>7</v>
      </c>
      <c r="C14" s="499">
        <v>0.16666666666666666</v>
      </c>
      <c r="D14" s="500">
        <v>155.21928</v>
      </c>
      <c r="E14" s="499">
        <v>-0.29592309822489882</v>
      </c>
      <c r="F14" s="498">
        <v>2</v>
      </c>
      <c r="G14" s="499">
        <v>-0.6</v>
      </c>
      <c r="H14" s="500">
        <v>92.389899999999997</v>
      </c>
      <c r="I14" s="499">
        <v>-0.77011070106110235</v>
      </c>
    </row>
    <row r="15" spans="1:9" ht="22.5" customHeight="1">
      <c r="A15" s="503" t="s">
        <v>358</v>
      </c>
      <c r="B15" s="506">
        <v>39848</v>
      </c>
      <c r="C15" s="505">
        <v>-8.1822161800963161E-2</v>
      </c>
      <c r="D15" s="506">
        <v>2419425.3091000002</v>
      </c>
      <c r="E15" s="505">
        <v>-7.5182545064430381E-2</v>
      </c>
      <c r="F15" s="506">
        <v>10390</v>
      </c>
      <c r="G15" s="507">
        <v>-0.30047801790883999</v>
      </c>
      <c r="H15" s="506">
        <v>1246335.1733799998</v>
      </c>
      <c r="I15" s="507">
        <v>-0.24022844781920438</v>
      </c>
    </row>
    <row r="16" spans="1:9" ht="15" customHeight="1">
      <c r="A16" s="509" t="s">
        <v>359</v>
      </c>
      <c r="B16" s="512"/>
      <c r="C16" s="508"/>
      <c r="D16" s="512"/>
      <c r="E16" s="513"/>
      <c r="F16" s="512"/>
      <c r="G16" s="508"/>
      <c r="H16" s="512"/>
      <c r="I16" s="513"/>
    </row>
    <row r="17" spans="1:9" ht="12.75" customHeight="1">
      <c r="A17" s="501" t="s">
        <v>351</v>
      </c>
      <c r="B17" s="498">
        <v>267</v>
      </c>
      <c r="C17" s="499">
        <v>-0.13029315960912052</v>
      </c>
      <c r="D17" s="498">
        <v>583967.86754999997</v>
      </c>
      <c r="E17" s="499">
        <v>-0.25288209800351674</v>
      </c>
      <c r="F17" s="498">
        <v>7</v>
      </c>
      <c r="G17" s="499">
        <v>-0.5625</v>
      </c>
      <c r="H17" s="500">
        <v>6601.7826799999993</v>
      </c>
      <c r="I17" s="499">
        <v>-0.8670822379379105</v>
      </c>
    </row>
    <row r="18" spans="1:9" ht="12.75" customHeight="1">
      <c r="A18" s="501" t="s">
        <v>352</v>
      </c>
      <c r="B18" s="498">
        <v>74526</v>
      </c>
      <c r="C18" s="499">
        <v>-1.0733356588939276E-4</v>
      </c>
      <c r="D18" s="498">
        <v>6021640.69912</v>
      </c>
      <c r="E18" s="499">
        <v>-5.9011931268736689E-2</v>
      </c>
      <c r="F18" s="498">
        <v>22939</v>
      </c>
      <c r="G18" s="499">
        <v>-0.43487472592446602</v>
      </c>
      <c r="H18" s="500">
        <v>3043518.4521400002</v>
      </c>
      <c r="I18" s="499">
        <v>-0.39478743828176938</v>
      </c>
    </row>
    <row r="19" spans="1:9" ht="12.75" customHeight="1">
      <c r="A19" s="497" t="s">
        <v>353</v>
      </c>
      <c r="B19" s="498">
        <v>22539</v>
      </c>
      <c r="C19" s="499">
        <v>4.6803958277614336E-3</v>
      </c>
      <c r="D19" s="498">
        <v>3786940.0673700003</v>
      </c>
      <c r="E19" s="499">
        <v>-5.4253836509146752E-2</v>
      </c>
      <c r="F19" s="498">
        <v>4967</v>
      </c>
      <c r="G19" s="499">
        <v>-0.31128674431503051</v>
      </c>
      <c r="H19" s="500">
        <v>1260113.8290600001</v>
      </c>
      <c r="I19" s="499">
        <v>-0.39131383448260576</v>
      </c>
    </row>
    <row r="20" spans="1:9" ht="12.75" customHeight="1">
      <c r="A20" s="501" t="s">
        <v>354</v>
      </c>
      <c r="B20" s="498">
        <v>1467</v>
      </c>
      <c r="C20" s="499">
        <v>8.185840707964602E-2</v>
      </c>
      <c r="D20" s="498">
        <v>1224267.49129</v>
      </c>
      <c r="E20" s="499">
        <v>0.17491463507679286</v>
      </c>
      <c r="F20" s="498">
        <v>326</v>
      </c>
      <c r="G20" s="499">
        <v>-0.2803532008830022</v>
      </c>
      <c r="H20" s="500">
        <v>369874.36531999998</v>
      </c>
      <c r="I20" s="499">
        <v>-0.30192601620544113</v>
      </c>
    </row>
    <row r="21" spans="1:9" ht="12.75" customHeight="1">
      <c r="A21" s="502" t="s">
        <v>355</v>
      </c>
      <c r="B21" s="498">
        <v>0</v>
      </c>
      <c r="C21" s="499">
        <v>-1</v>
      </c>
      <c r="D21" s="498">
        <v>0</v>
      </c>
      <c r="E21" s="499">
        <v>-1</v>
      </c>
      <c r="F21" s="498">
        <v>0</v>
      </c>
      <c r="G21" s="499" t="s">
        <v>150</v>
      </c>
      <c r="H21" s="500">
        <v>0</v>
      </c>
      <c r="I21" s="499" t="s">
        <v>150</v>
      </c>
    </row>
    <row r="22" spans="1:9" ht="29.25">
      <c r="A22" s="497" t="s">
        <v>356</v>
      </c>
      <c r="B22" s="498">
        <v>7565</v>
      </c>
      <c r="C22" s="499">
        <v>2.0504519088088494E-2</v>
      </c>
      <c r="D22" s="498">
        <v>2175295.08971</v>
      </c>
      <c r="E22" s="499">
        <v>1.8996500744785417E-3</v>
      </c>
      <c r="F22" s="498">
        <v>1732</v>
      </c>
      <c r="G22" s="499">
        <v>-0.21805869074492099</v>
      </c>
      <c r="H22" s="500">
        <v>645758.48394000006</v>
      </c>
      <c r="I22" s="499">
        <v>-0.23224459569745362</v>
      </c>
    </row>
    <row r="23" spans="1:9" ht="12.75" customHeight="1">
      <c r="A23" s="501" t="s">
        <v>360</v>
      </c>
      <c r="B23" s="498">
        <v>336</v>
      </c>
      <c r="C23" s="499">
        <v>-0.14503816793893129</v>
      </c>
      <c r="D23" s="498">
        <v>34168.334440000006</v>
      </c>
      <c r="E23" s="499">
        <v>-0.1298799226004799</v>
      </c>
      <c r="F23" s="498">
        <v>54</v>
      </c>
      <c r="G23" s="499">
        <v>-0.5178571428571429</v>
      </c>
      <c r="H23" s="500">
        <v>7619.6931499999992</v>
      </c>
      <c r="I23" s="499">
        <v>-0.67918378354665654</v>
      </c>
    </row>
    <row r="24" spans="1:9" ht="22.5" customHeight="1">
      <c r="A24" s="503" t="s">
        <v>361</v>
      </c>
      <c r="B24" s="504">
        <v>106700</v>
      </c>
      <c r="C24" s="505">
        <v>2.4615268982882054E-3</v>
      </c>
      <c r="D24" s="506">
        <v>13826279.549480002</v>
      </c>
      <c r="E24" s="505">
        <v>-4.2345914118714537E-2</v>
      </c>
      <c r="F24" s="506">
        <v>30025</v>
      </c>
      <c r="G24" s="507">
        <v>-0.40660882626138856</v>
      </c>
      <c r="H24" s="506">
        <v>5333486.6062899996</v>
      </c>
      <c r="I24" s="507">
        <v>-0.37572065959948131</v>
      </c>
    </row>
    <row r="25" spans="1:9" ht="15" customHeight="1">
      <c r="A25" s="509" t="s">
        <v>362</v>
      </c>
      <c r="B25" s="512"/>
      <c r="C25" s="508"/>
      <c r="D25" s="512"/>
      <c r="E25" s="514"/>
      <c r="F25" s="512"/>
      <c r="G25" s="508"/>
      <c r="H25" s="512"/>
      <c r="I25" s="514"/>
    </row>
    <row r="26" spans="1:9" ht="12.75" customHeight="1">
      <c r="A26" s="501" t="s">
        <v>351</v>
      </c>
      <c r="B26" s="498">
        <v>12</v>
      </c>
      <c r="C26" s="499">
        <v>-0.14285714285714285</v>
      </c>
      <c r="D26" s="498">
        <v>331.84321</v>
      </c>
      <c r="E26" s="499">
        <v>-0.4098272557398252</v>
      </c>
      <c r="F26" s="498"/>
      <c r="G26" s="499"/>
      <c r="H26" s="498"/>
      <c r="I26" s="499"/>
    </row>
    <row r="27" spans="1:9" ht="12.75" customHeight="1">
      <c r="A27" s="501" t="s">
        <v>352</v>
      </c>
      <c r="B27" s="498">
        <v>5</v>
      </c>
      <c r="C27" s="499">
        <v>0</v>
      </c>
      <c r="D27" s="498">
        <v>1.4999999999999999E-4</v>
      </c>
      <c r="E27" s="499">
        <v>0</v>
      </c>
      <c r="F27" s="498"/>
      <c r="G27" s="499"/>
      <c r="H27" s="498"/>
      <c r="I27" s="499"/>
    </row>
    <row r="28" spans="1:9" ht="12.75" customHeight="1">
      <c r="A28" s="497" t="s">
        <v>353</v>
      </c>
      <c r="B28" s="498">
        <v>1</v>
      </c>
      <c r="C28" s="499" t="s">
        <v>150</v>
      </c>
      <c r="D28" s="498">
        <v>0</v>
      </c>
      <c r="E28" s="499" t="s">
        <v>150</v>
      </c>
      <c r="F28" s="498"/>
      <c r="G28" s="499"/>
      <c r="H28" s="498"/>
      <c r="I28" s="499"/>
    </row>
    <row r="29" spans="1:9" ht="12.75" customHeight="1">
      <c r="A29" s="501" t="s">
        <v>354</v>
      </c>
      <c r="B29" s="498">
        <v>0</v>
      </c>
      <c r="C29" s="499" t="s">
        <v>150</v>
      </c>
      <c r="D29" s="498">
        <v>0</v>
      </c>
      <c r="E29" s="499" t="s">
        <v>150</v>
      </c>
      <c r="F29" s="498"/>
      <c r="G29" s="499"/>
      <c r="H29" s="498"/>
      <c r="I29" s="499"/>
    </row>
    <row r="30" spans="1:9" ht="12.75" customHeight="1">
      <c r="A30" s="502" t="s">
        <v>363</v>
      </c>
      <c r="B30" s="498">
        <v>0</v>
      </c>
      <c r="C30" s="499" t="s">
        <v>150</v>
      </c>
      <c r="D30" s="498">
        <v>0</v>
      </c>
      <c r="E30" s="499" t="s">
        <v>150</v>
      </c>
      <c r="F30" s="498"/>
      <c r="G30" s="499"/>
      <c r="H30" s="498"/>
      <c r="I30" s="499"/>
    </row>
    <row r="31" spans="1:9" ht="29.25">
      <c r="A31" s="497" t="s">
        <v>356</v>
      </c>
      <c r="B31" s="498">
        <v>6</v>
      </c>
      <c r="C31" s="499">
        <v>0</v>
      </c>
      <c r="D31" s="498">
        <v>0</v>
      </c>
      <c r="E31" s="499" t="s">
        <v>150</v>
      </c>
      <c r="F31" s="498"/>
      <c r="G31" s="499"/>
      <c r="H31" s="498"/>
      <c r="I31" s="499"/>
    </row>
    <row r="32" spans="1:9" ht="12.75" customHeight="1">
      <c r="A32" s="501" t="s">
        <v>357</v>
      </c>
      <c r="B32" s="498">
        <v>0</v>
      </c>
      <c r="C32" s="499" t="s">
        <v>150</v>
      </c>
      <c r="D32" s="498">
        <v>0</v>
      </c>
      <c r="E32" s="499" t="s">
        <v>150</v>
      </c>
      <c r="F32" s="498"/>
      <c r="G32" s="499"/>
      <c r="H32" s="498"/>
      <c r="I32" s="499"/>
    </row>
    <row r="33" spans="1:9" ht="22.5" customHeight="1">
      <c r="A33" s="503" t="s">
        <v>358</v>
      </c>
      <c r="B33" s="506">
        <v>24</v>
      </c>
      <c r="C33" s="505">
        <v>-0.04</v>
      </c>
      <c r="D33" s="506">
        <v>331.84335999999996</v>
      </c>
      <c r="E33" s="505">
        <v>-0.40982714641011586</v>
      </c>
      <c r="F33" s="506"/>
      <c r="G33" s="505"/>
      <c r="H33" s="506"/>
      <c r="I33" s="505"/>
    </row>
    <row r="34" spans="1:9" ht="12.75" customHeight="1">
      <c r="A34" s="17" t="s">
        <v>364</v>
      </c>
    </row>
    <row r="35" spans="1:9" ht="48" customHeight="1">
      <c r="A35" s="1187" t="s">
        <v>365</v>
      </c>
      <c r="B35" s="1187"/>
      <c r="C35" s="1187"/>
      <c r="D35" s="1187"/>
      <c r="E35" s="1187"/>
      <c r="F35" s="1187"/>
      <c r="G35" s="1187"/>
      <c r="H35" s="1187"/>
      <c r="I35" s="1187"/>
    </row>
    <row r="36" spans="1:9" ht="25.5" customHeight="1">
      <c r="A36" s="1185" t="s">
        <v>366</v>
      </c>
      <c r="B36" s="1185"/>
      <c r="C36" s="1185"/>
      <c r="D36" s="1185"/>
      <c r="E36" s="1185"/>
      <c r="F36" s="1185"/>
      <c r="G36" s="1185"/>
      <c r="H36" s="1185"/>
      <c r="I36" s="1185"/>
    </row>
    <row r="37" spans="1:9" ht="58.5" customHeight="1">
      <c r="A37" s="1176" t="s">
        <v>828</v>
      </c>
      <c r="B37" s="1176"/>
      <c r="C37" s="1176"/>
      <c r="D37" s="1176"/>
      <c r="E37" s="1176"/>
      <c r="F37" s="1176"/>
      <c r="G37" s="1176"/>
      <c r="H37" s="1176"/>
      <c r="I37" s="1176"/>
    </row>
    <row r="38" spans="1:9" ht="22.5" customHeight="1">
      <c r="A38" s="1185" t="s">
        <v>341</v>
      </c>
      <c r="B38" s="1185"/>
      <c r="C38" s="1185"/>
      <c r="D38" s="1185"/>
      <c r="E38" s="1185"/>
      <c r="F38" s="1185"/>
      <c r="G38" s="1185"/>
      <c r="H38" s="1185"/>
      <c r="I38" s="1185"/>
    </row>
    <row r="39" spans="1:9" ht="12.75" customHeight="1"/>
    <row r="40" spans="1:9" ht="12.75" customHeight="1">
      <c r="A40" s="638" t="s">
        <v>87</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6" t="s">
        <v>902</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0" t="s">
        <v>749</v>
      </c>
      <c r="C1" s="43"/>
      <c r="O1" s="140"/>
    </row>
    <row r="2" spans="1:15">
      <c r="A2" s="547" t="s">
        <v>750</v>
      </c>
      <c r="O2" s="66"/>
    </row>
    <row r="3" spans="1:15" ht="12.75" customHeight="1">
      <c r="A3" s="43"/>
      <c r="B3" s="64"/>
      <c r="C3" s="64"/>
      <c r="D3" s="64"/>
      <c r="E3" s="64"/>
      <c r="F3" s="64"/>
      <c r="G3" s="64"/>
      <c r="H3" s="64"/>
      <c r="I3" s="64"/>
      <c r="J3" s="64"/>
      <c r="K3" s="64"/>
      <c r="L3" s="64"/>
      <c r="M3" s="64"/>
      <c r="O3" s="65" t="s">
        <v>268</v>
      </c>
    </row>
    <row r="4" spans="1:15" ht="30.75" customHeight="1">
      <c r="A4" s="524" t="s">
        <v>1522</v>
      </c>
      <c r="B4" s="1188" t="s">
        <v>307</v>
      </c>
      <c r="C4" s="1188"/>
      <c r="D4" s="1188" t="s">
        <v>308</v>
      </c>
      <c r="E4" s="1188"/>
      <c r="F4" s="1188" t="s">
        <v>309</v>
      </c>
      <c r="G4" s="1188"/>
      <c r="H4" s="1188" t="s">
        <v>310</v>
      </c>
      <c r="I4" s="1188"/>
      <c r="J4" s="1188" t="s">
        <v>311</v>
      </c>
      <c r="K4" s="1188"/>
      <c r="L4" s="1188" t="s">
        <v>312</v>
      </c>
      <c r="M4" s="1188"/>
      <c r="N4" s="1188" t="s">
        <v>313</v>
      </c>
      <c r="O4" s="1188"/>
    </row>
    <row r="5" spans="1:15" ht="48.75" customHeight="1">
      <c r="A5" s="816" t="s">
        <v>306</v>
      </c>
      <c r="B5" s="817" t="s">
        <v>314</v>
      </c>
      <c r="C5" s="817" t="s">
        <v>315</v>
      </c>
      <c r="D5" s="817" t="s">
        <v>314</v>
      </c>
      <c r="E5" s="817" t="s">
        <v>315</v>
      </c>
      <c r="F5" s="817" t="s">
        <v>314</v>
      </c>
      <c r="G5" s="817" t="s">
        <v>315</v>
      </c>
      <c r="H5" s="817" t="s">
        <v>314</v>
      </c>
      <c r="I5" s="817" t="s">
        <v>315</v>
      </c>
      <c r="J5" s="817" t="s">
        <v>314</v>
      </c>
      <c r="K5" s="817" t="s">
        <v>315</v>
      </c>
      <c r="L5" s="817" t="s">
        <v>314</v>
      </c>
      <c r="M5" s="817" t="s">
        <v>315</v>
      </c>
      <c r="N5" s="817" t="s">
        <v>314</v>
      </c>
      <c r="O5" s="817" t="s">
        <v>315</v>
      </c>
    </row>
    <row r="6" spans="1:15" ht="13.5" customHeight="1">
      <c r="A6" s="525" t="s">
        <v>316</v>
      </c>
      <c r="B6" s="526">
        <v>13453348.035530003</v>
      </c>
      <c r="C6" s="526">
        <v>338295.73975000001</v>
      </c>
      <c r="D6" s="526">
        <v>461582.29832999996</v>
      </c>
      <c r="E6" s="526">
        <v>32253.195530000005</v>
      </c>
      <c r="F6" s="526">
        <v>33477.189729999991</v>
      </c>
      <c r="G6" s="526">
        <v>12805.039779999999</v>
      </c>
      <c r="H6" s="526">
        <v>33371.380799999999</v>
      </c>
      <c r="I6" s="526">
        <v>12722.446800000002</v>
      </c>
      <c r="J6" s="526">
        <v>405718.80625999998</v>
      </c>
      <c r="K6" s="526">
        <v>284637.50963000004</v>
      </c>
      <c r="L6" s="526">
        <v>14387497.710649999</v>
      </c>
      <c r="M6" s="526">
        <v>680713.93148999999</v>
      </c>
      <c r="N6" s="526">
        <v>2860339.0828200001</v>
      </c>
      <c r="O6" s="526">
        <v>268663.71610000002</v>
      </c>
    </row>
    <row r="7" spans="1:15" ht="13.5" customHeight="1">
      <c r="A7" s="529" t="s">
        <v>317</v>
      </c>
      <c r="B7" s="530">
        <v>586386.96061000007</v>
      </c>
      <c r="C7" s="530">
        <v>24613.289040000003</v>
      </c>
      <c r="D7" s="530">
        <v>1624.6119899999999</v>
      </c>
      <c r="E7" s="530">
        <v>256.94682999999998</v>
      </c>
      <c r="F7" s="530">
        <v>29.16</v>
      </c>
      <c r="G7" s="530">
        <v>11.602</v>
      </c>
      <c r="H7" s="530">
        <v>1130.9190000000001</v>
      </c>
      <c r="I7" s="530">
        <v>17.229500000000002</v>
      </c>
      <c r="J7" s="530">
        <v>93164.029559999995</v>
      </c>
      <c r="K7" s="530">
        <v>84457.702839999998</v>
      </c>
      <c r="L7" s="530">
        <v>682335.68115999992</v>
      </c>
      <c r="M7" s="530">
        <v>109356.77021</v>
      </c>
      <c r="N7" s="530">
        <v>327797.65688000002</v>
      </c>
      <c r="O7" s="530">
        <v>30658.594209999996</v>
      </c>
    </row>
    <row r="8" spans="1:15" ht="13.5" customHeight="1">
      <c r="A8" s="529" t="s">
        <v>318</v>
      </c>
      <c r="B8" s="530">
        <v>5853495.2796700001</v>
      </c>
      <c r="C8" s="530">
        <v>86380.104179999995</v>
      </c>
      <c r="D8" s="530">
        <v>324083.96288000001</v>
      </c>
      <c r="E8" s="530">
        <v>13377.046859999999</v>
      </c>
      <c r="F8" s="530">
        <v>9780.7372900000009</v>
      </c>
      <c r="G8" s="530">
        <v>2578.97552</v>
      </c>
      <c r="H8" s="530">
        <v>10989.687860000002</v>
      </c>
      <c r="I8" s="530">
        <v>3833.4657700000007</v>
      </c>
      <c r="J8" s="530">
        <v>53357.956869999995</v>
      </c>
      <c r="K8" s="530">
        <v>50153.325000000004</v>
      </c>
      <c r="L8" s="530">
        <v>6251707.6245700009</v>
      </c>
      <c r="M8" s="530">
        <v>156322.91733</v>
      </c>
      <c r="N8" s="530">
        <v>553893.44088000001</v>
      </c>
      <c r="O8" s="530">
        <v>24479.073</v>
      </c>
    </row>
    <row r="9" spans="1:15" ht="13.5" customHeight="1">
      <c r="A9" s="529" t="s">
        <v>319</v>
      </c>
      <c r="B9" s="530">
        <v>3736680.8823900004</v>
      </c>
      <c r="C9" s="530">
        <v>130125.67844</v>
      </c>
      <c r="D9" s="530">
        <v>87326.835609999995</v>
      </c>
      <c r="E9" s="530">
        <v>16593.664419999997</v>
      </c>
      <c r="F9" s="530">
        <v>21198.894569999997</v>
      </c>
      <c r="G9" s="530">
        <v>9461.020050000001</v>
      </c>
      <c r="H9" s="530">
        <v>20056.63884</v>
      </c>
      <c r="I9" s="530">
        <v>8575.6531499999983</v>
      </c>
      <c r="J9" s="530">
        <v>29531.514539999996</v>
      </c>
      <c r="K9" s="530">
        <v>28518.973250000003</v>
      </c>
      <c r="L9" s="530">
        <v>3894794.7659500004</v>
      </c>
      <c r="M9" s="530">
        <v>193274.98931</v>
      </c>
      <c r="N9" s="530">
        <v>998281.32958999986</v>
      </c>
      <c r="O9" s="530">
        <v>105538.50641</v>
      </c>
    </row>
    <row r="10" spans="1:15" ht="13.5" customHeight="1">
      <c r="A10" s="529" t="s">
        <v>320</v>
      </c>
      <c r="B10" s="530">
        <v>1222463.0988700001</v>
      </c>
      <c r="C10" s="530">
        <v>56355.964509999998</v>
      </c>
      <c r="D10" s="530">
        <v>7059.1985100000002</v>
      </c>
      <c r="E10" s="530">
        <v>858.68264999999997</v>
      </c>
      <c r="F10" s="530">
        <v>161.51097000000001</v>
      </c>
      <c r="G10" s="530">
        <v>32.980119999999999</v>
      </c>
      <c r="H10" s="530">
        <v>0</v>
      </c>
      <c r="I10" s="530">
        <v>0</v>
      </c>
      <c r="J10" s="530">
        <v>11178.240599999999</v>
      </c>
      <c r="K10" s="530">
        <v>8227.3190899999991</v>
      </c>
      <c r="L10" s="530">
        <v>1240862.04895</v>
      </c>
      <c r="M10" s="530">
        <v>65474.946369999998</v>
      </c>
      <c r="N10" s="530">
        <v>494223.31401999999</v>
      </c>
      <c r="O10" s="530">
        <v>33303.749579999996</v>
      </c>
    </row>
    <row r="11" spans="1:15" ht="13.5" customHeight="1">
      <c r="A11" s="529" t="s">
        <v>321</v>
      </c>
      <c r="B11" s="530">
        <v>0</v>
      </c>
      <c r="C11" s="530">
        <v>0</v>
      </c>
      <c r="D11" s="530">
        <v>0</v>
      </c>
      <c r="E11" s="530">
        <v>0</v>
      </c>
      <c r="F11" s="530">
        <v>0</v>
      </c>
      <c r="G11" s="530">
        <v>0</v>
      </c>
      <c r="H11" s="530">
        <v>0</v>
      </c>
      <c r="I11" s="530">
        <v>0</v>
      </c>
      <c r="J11" s="530">
        <v>0</v>
      </c>
      <c r="K11" s="530">
        <v>0</v>
      </c>
      <c r="L11" s="530">
        <v>0</v>
      </c>
      <c r="M11" s="530">
        <v>0</v>
      </c>
      <c r="N11" s="530">
        <v>0</v>
      </c>
      <c r="O11" s="530">
        <v>0</v>
      </c>
    </row>
    <row r="12" spans="1:15" ht="22.5">
      <c r="A12" s="529" t="s">
        <v>322</v>
      </c>
      <c r="B12" s="530">
        <v>2020271.7440200003</v>
      </c>
      <c r="C12" s="530">
        <v>38623.758510000007</v>
      </c>
      <c r="D12" s="530">
        <v>40425.968489999992</v>
      </c>
      <c r="E12" s="530">
        <v>1077.99756</v>
      </c>
      <c r="F12" s="530">
        <v>2281.1758599999998</v>
      </c>
      <c r="G12" s="530">
        <v>718.83286999999996</v>
      </c>
      <c r="H12" s="530">
        <v>1189.0531000000001</v>
      </c>
      <c r="I12" s="530">
        <v>296.00837999999999</v>
      </c>
      <c r="J12" s="530">
        <v>216019.72524</v>
      </c>
      <c r="K12" s="530">
        <v>110869.25675</v>
      </c>
      <c r="L12" s="530">
        <v>2280187.6667099996</v>
      </c>
      <c r="M12" s="530">
        <v>151585.85407</v>
      </c>
      <c r="N12" s="530">
        <v>482512.02239999996</v>
      </c>
      <c r="O12" s="530">
        <v>74426.720159999997</v>
      </c>
    </row>
    <row r="13" spans="1:15" ht="13.5" customHeight="1">
      <c r="A13" s="529" t="s">
        <v>323</v>
      </c>
      <c r="B13" s="530">
        <v>34050.069969999997</v>
      </c>
      <c r="C13" s="530">
        <v>2196.9450699999998</v>
      </c>
      <c r="D13" s="530">
        <v>1061.7208500000002</v>
      </c>
      <c r="E13" s="530">
        <v>88.857210000000009</v>
      </c>
      <c r="F13" s="530">
        <v>25.711040000000001</v>
      </c>
      <c r="G13" s="530">
        <v>1.6292200000000001</v>
      </c>
      <c r="H13" s="530">
        <v>5.0819999999999999</v>
      </c>
      <c r="I13" s="530">
        <v>0.09</v>
      </c>
      <c r="J13" s="530">
        <v>2467.3394499999999</v>
      </c>
      <c r="K13" s="530">
        <v>2410.9327000000003</v>
      </c>
      <c r="L13" s="530">
        <v>37609.923310000006</v>
      </c>
      <c r="M13" s="530">
        <v>4698.4542000000001</v>
      </c>
      <c r="N13" s="530">
        <v>3631.3190500000001</v>
      </c>
      <c r="O13" s="530">
        <v>257.07274000000001</v>
      </c>
    </row>
    <row r="14" spans="1:15" ht="13.5" customHeight="1">
      <c r="A14" s="525" t="s">
        <v>324</v>
      </c>
      <c r="B14" s="526">
        <v>2424573.6516399998</v>
      </c>
      <c r="C14" s="526">
        <v>2084.4600400000004</v>
      </c>
      <c r="D14" s="526">
        <v>69609.507629999993</v>
      </c>
      <c r="E14" s="526">
        <v>1448.4244600000002</v>
      </c>
      <c r="F14" s="526">
        <v>3406.2197399999995</v>
      </c>
      <c r="G14" s="526">
        <v>1477.9346699999999</v>
      </c>
      <c r="H14" s="526">
        <v>937.64437999999984</v>
      </c>
      <c r="I14" s="526">
        <v>765.24657999999988</v>
      </c>
      <c r="J14" s="526">
        <v>79984.741009999983</v>
      </c>
      <c r="K14" s="526">
        <v>75303.133789999978</v>
      </c>
      <c r="L14" s="526">
        <v>2578511.7643999998</v>
      </c>
      <c r="M14" s="526">
        <v>81079.199540000016</v>
      </c>
      <c r="N14" s="526">
        <v>105723.81575000001</v>
      </c>
      <c r="O14" s="526">
        <v>2910.4070100000004</v>
      </c>
    </row>
    <row r="15" spans="1:15" ht="13.5" customHeight="1">
      <c r="A15" s="529" t="s">
        <v>317</v>
      </c>
      <c r="B15" s="530">
        <v>155485.25175999998</v>
      </c>
      <c r="C15" s="530">
        <v>250.07061000000002</v>
      </c>
      <c r="D15" s="530">
        <v>0.09</v>
      </c>
      <c r="E15" s="530">
        <v>2.3000000000000001E-4</v>
      </c>
      <c r="F15" s="530">
        <v>5.3</v>
      </c>
      <c r="G15" s="530">
        <v>5.3</v>
      </c>
      <c r="H15" s="530">
        <v>0</v>
      </c>
      <c r="I15" s="530">
        <v>0</v>
      </c>
      <c r="J15" s="530">
        <v>137.38618</v>
      </c>
      <c r="K15" s="530">
        <v>137.38618</v>
      </c>
      <c r="L15" s="530">
        <v>155628.02794</v>
      </c>
      <c r="M15" s="530">
        <v>392.75702000000001</v>
      </c>
      <c r="N15" s="530">
        <v>0</v>
      </c>
      <c r="O15" s="530">
        <v>0</v>
      </c>
    </row>
    <row r="16" spans="1:15" ht="13.5" customHeight="1">
      <c r="A16" s="529" t="s">
        <v>318</v>
      </c>
      <c r="B16" s="530">
        <v>1787957.7234699999</v>
      </c>
      <c r="C16" s="530">
        <v>1130.12193</v>
      </c>
      <c r="D16" s="530">
        <v>66828.152559999988</v>
      </c>
      <c r="E16" s="530">
        <v>1332.0499600000003</v>
      </c>
      <c r="F16" s="530">
        <v>3176.19632</v>
      </c>
      <c r="G16" s="530">
        <v>1415.37048</v>
      </c>
      <c r="H16" s="530">
        <v>682.64119000000017</v>
      </c>
      <c r="I16" s="530">
        <v>521.16733999999997</v>
      </c>
      <c r="J16" s="530">
        <v>57151.756580000008</v>
      </c>
      <c r="K16" s="530">
        <v>53176.80143</v>
      </c>
      <c r="L16" s="530">
        <v>1915796.4701199997</v>
      </c>
      <c r="M16" s="530">
        <v>57575.511140000002</v>
      </c>
      <c r="N16" s="530">
        <v>80873.846189999997</v>
      </c>
      <c r="O16" s="530">
        <v>2689.3994099999995</v>
      </c>
    </row>
    <row r="17" spans="1:15" ht="13.5" customHeight="1">
      <c r="A17" s="529" t="s">
        <v>325</v>
      </c>
      <c r="B17" s="530">
        <v>401448.00623</v>
      </c>
      <c r="C17" s="530">
        <v>476.49190000000004</v>
      </c>
      <c r="D17" s="530">
        <v>1656.48226</v>
      </c>
      <c r="E17" s="530">
        <v>106.53175999999999</v>
      </c>
      <c r="F17" s="530">
        <v>99.251890000000003</v>
      </c>
      <c r="G17" s="530">
        <v>14.937029999999998</v>
      </c>
      <c r="H17" s="530">
        <v>255.00318999999999</v>
      </c>
      <c r="I17" s="530">
        <v>244.07924</v>
      </c>
      <c r="J17" s="530">
        <v>8271.2168899999997</v>
      </c>
      <c r="K17" s="530">
        <v>8218.6876900000007</v>
      </c>
      <c r="L17" s="530">
        <v>411729.96045999997</v>
      </c>
      <c r="M17" s="530">
        <v>9060.7276200000015</v>
      </c>
      <c r="N17" s="530">
        <v>10926.831039999999</v>
      </c>
      <c r="O17" s="530">
        <v>144.69891999999999</v>
      </c>
    </row>
    <row r="18" spans="1:15" ht="13.5" customHeight="1">
      <c r="A18" s="529" t="s">
        <v>326</v>
      </c>
      <c r="B18" s="530">
        <v>14148.9954</v>
      </c>
      <c r="C18" s="530">
        <v>12.94369</v>
      </c>
      <c r="D18" s="530">
        <v>609.50191000000007</v>
      </c>
      <c r="E18" s="530">
        <v>6.1036400000000004</v>
      </c>
      <c r="F18" s="530">
        <v>125.47153</v>
      </c>
      <c r="G18" s="530">
        <v>42.327160000000006</v>
      </c>
      <c r="H18" s="530">
        <v>0</v>
      </c>
      <c r="I18" s="530">
        <v>0</v>
      </c>
      <c r="J18" s="530">
        <v>9680.2109300000011</v>
      </c>
      <c r="K18" s="530">
        <v>9026.08806</v>
      </c>
      <c r="L18" s="530">
        <v>24564.179770000002</v>
      </c>
      <c r="M18" s="530">
        <v>9087.4625499999984</v>
      </c>
      <c r="N18" s="530">
        <v>3357.7082700000001</v>
      </c>
      <c r="O18" s="530">
        <v>60.774660000000004</v>
      </c>
    </row>
    <row r="19" spans="1:15" ht="13.5" customHeight="1">
      <c r="A19" s="529" t="s">
        <v>327</v>
      </c>
      <c r="B19" s="530">
        <v>0</v>
      </c>
      <c r="C19" s="530">
        <v>0</v>
      </c>
      <c r="D19" s="530">
        <v>0</v>
      </c>
      <c r="E19" s="530">
        <v>0</v>
      </c>
      <c r="F19" s="530">
        <v>0</v>
      </c>
      <c r="G19" s="530">
        <v>0</v>
      </c>
      <c r="H19" s="530">
        <v>0</v>
      </c>
      <c r="I19" s="530">
        <v>0</v>
      </c>
      <c r="J19" s="530">
        <v>0</v>
      </c>
      <c r="K19" s="530">
        <v>0</v>
      </c>
      <c r="L19" s="530">
        <v>0</v>
      </c>
      <c r="M19" s="530">
        <v>0</v>
      </c>
      <c r="N19" s="530">
        <v>0</v>
      </c>
      <c r="O19" s="530">
        <v>0</v>
      </c>
    </row>
    <row r="20" spans="1:15" ht="22.5">
      <c r="A20" s="529" t="s">
        <v>322</v>
      </c>
      <c r="B20" s="530">
        <v>65452.595630000003</v>
      </c>
      <c r="C20" s="530">
        <v>214.83190999999999</v>
      </c>
      <c r="D20" s="530">
        <v>439.95348999999999</v>
      </c>
      <c r="E20" s="530">
        <v>3.5926899999999997</v>
      </c>
      <c r="F20" s="530">
        <v>0</v>
      </c>
      <c r="G20" s="530">
        <v>0</v>
      </c>
      <c r="H20" s="530">
        <v>0</v>
      </c>
      <c r="I20" s="530">
        <v>0</v>
      </c>
      <c r="J20" s="530">
        <v>4744.170430000001</v>
      </c>
      <c r="K20" s="530">
        <v>4744.170430000001</v>
      </c>
      <c r="L20" s="530">
        <v>70636.719549999994</v>
      </c>
      <c r="M20" s="530">
        <v>4962.5950300000004</v>
      </c>
      <c r="N20" s="530">
        <v>10552.157039999998</v>
      </c>
      <c r="O20" s="530">
        <v>15.394069999999999</v>
      </c>
    </row>
    <row r="21" spans="1:15" ht="13.5" customHeight="1">
      <c r="A21" s="529" t="s">
        <v>328</v>
      </c>
      <c r="B21" s="530">
        <v>81.079149999999998</v>
      </c>
      <c r="C21" s="530">
        <v>0</v>
      </c>
      <c r="D21" s="530">
        <v>75.32741</v>
      </c>
      <c r="E21" s="530">
        <v>0.14618</v>
      </c>
      <c r="F21" s="530">
        <v>0</v>
      </c>
      <c r="G21" s="530">
        <v>0</v>
      </c>
      <c r="H21" s="530">
        <v>0</v>
      </c>
      <c r="I21" s="530">
        <v>0</v>
      </c>
      <c r="J21" s="530">
        <v>0</v>
      </c>
      <c r="K21" s="530">
        <v>0</v>
      </c>
      <c r="L21" s="530">
        <v>156.40655999999998</v>
      </c>
      <c r="M21" s="530">
        <v>0.14618</v>
      </c>
      <c r="N21" s="530">
        <v>13.273209999999999</v>
      </c>
      <c r="O21" s="530">
        <v>0.13994999999999999</v>
      </c>
    </row>
    <row r="22" spans="1:15" ht="13.5" customHeight="1">
      <c r="A22" s="525" t="s">
        <v>329</v>
      </c>
      <c r="B22" s="526">
        <v>336.45958000000002</v>
      </c>
      <c r="C22" s="526">
        <v>19.695650000000001</v>
      </c>
      <c r="D22" s="526">
        <v>0</v>
      </c>
      <c r="E22" s="526">
        <v>0</v>
      </c>
      <c r="F22" s="526">
        <v>0</v>
      </c>
      <c r="G22" s="526">
        <v>0</v>
      </c>
      <c r="H22" s="526">
        <v>0</v>
      </c>
      <c r="I22" s="526">
        <v>0</v>
      </c>
      <c r="J22" s="526">
        <v>136118.06167</v>
      </c>
      <c r="K22" s="526">
        <v>121042.64792</v>
      </c>
      <c r="L22" s="526">
        <v>136454.52124999996</v>
      </c>
      <c r="M22" s="526">
        <v>121062.34361</v>
      </c>
      <c r="N22" s="526">
        <v>134072.84262000001</v>
      </c>
      <c r="O22" s="526">
        <v>118677.8389</v>
      </c>
    </row>
    <row r="23" spans="1:15" ht="13.5" customHeight="1">
      <c r="A23" s="529" t="s">
        <v>317</v>
      </c>
      <c r="B23" s="530">
        <v>334.12941999999998</v>
      </c>
      <c r="C23" s="530">
        <v>19.69416</v>
      </c>
      <c r="D23" s="530">
        <v>0</v>
      </c>
      <c r="E23" s="530">
        <v>0</v>
      </c>
      <c r="F23" s="530">
        <v>0</v>
      </c>
      <c r="G23" s="530">
        <v>0</v>
      </c>
      <c r="H23" s="530">
        <v>0</v>
      </c>
      <c r="I23" s="530">
        <v>0</v>
      </c>
      <c r="J23" s="530">
        <v>130793.66073999999</v>
      </c>
      <c r="K23" s="530">
        <v>115718.24703</v>
      </c>
      <c r="L23" s="530">
        <v>131127.79016</v>
      </c>
      <c r="M23" s="530">
        <v>115737.94122999998</v>
      </c>
      <c r="N23" s="530">
        <v>129126.30791</v>
      </c>
      <c r="O23" s="530">
        <v>113733.58434</v>
      </c>
    </row>
    <row r="24" spans="1:15" ht="13.5" customHeight="1">
      <c r="A24" s="529" t="s">
        <v>330</v>
      </c>
      <c r="B24" s="530">
        <v>5.015E-2</v>
      </c>
      <c r="C24" s="530">
        <v>1.49E-3</v>
      </c>
      <c r="D24" s="530">
        <v>0</v>
      </c>
      <c r="E24" s="530">
        <v>0</v>
      </c>
      <c r="F24" s="530">
        <v>0</v>
      </c>
      <c r="G24" s="530">
        <v>0</v>
      </c>
      <c r="H24" s="530">
        <v>0</v>
      </c>
      <c r="I24" s="530">
        <v>0</v>
      </c>
      <c r="J24" s="530">
        <v>870.46095000000003</v>
      </c>
      <c r="K24" s="530">
        <v>870.46095000000003</v>
      </c>
      <c r="L24" s="530">
        <v>870.51109999999994</v>
      </c>
      <c r="M24" s="530">
        <v>870.46244000000002</v>
      </c>
      <c r="N24" s="530">
        <v>490.31473</v>
      </c>
      <c r="O24" s="530">
        <v>490.31458000000003</v>
      </c>
    </row>
    <row r="25" spans="1:15" ht="13.5" customHeight="1">
      <c r="A25" s="529" t="s">
        <v>319</v>
      </c>
      <c r="B25" s="530">
        <v>2.2799999999999998</v>
      </c>
      <c r="C25" s="530">
        <v>0</v>
      </c>
      <c r="D25" s="530">
        <v>0</v>
      </c>
      <c r="E25" s="530">
        <v>0</v>
      </c>
      <c r="F25" s="530">
        <v>0</v>
      </c>
      <c r="G25" s="530">
        <v>0</v>
      </c>
      <c r="H25" s="530">
        <v>0</v>
      </c>
      <c r="I25" s="530">
        <v>0</v>
      </c>
      <c r="J25" s="530">
        <v>0</v>
      </c>
      <c r="K25" s="530">
        <v>0</v>
      </c>
      <c r="L25" s="530">
        <v>2.2799999999999998</v>
      </c>
      <c r="M25" s="530">
        <v>0</v>
      </c>
      <c r="N25" s="530">
        <v>2.2799999999999998</v>
      </c>
      <c r="O25" s="530">
        <v>0</v>
      </c>
    </row>
    <row r="26" spans="1:15" ht="13.5" customHeight="1">
      <c r="A26" s="529" t="s">
        <v>331</v>
      </c>
      <c r="B26" s="530">
        <v>0</v>
      </c>
      <c r="C26" s="530">
        <v>0</v>
      </c>
      <c r="D26" s="530">
        <v>0</v>
      </c>
      <c r="E26" s="530">
        <v>0</v>
      </c>
      <c r="F26" s="530">
        <v>0</v>
      </c>
      <c r="G26" s="530">
        <v>0</v>
      </c>
      <c r="H26" s="530">
        <v>0</v>
      </c>
      <c r="I26" s="530">
        <v>0</v>
      </c>
      <c r="J26" s="530">
        <v>0</v>
      </c>
      <c r="K26" s="530">
        <v>0</v>
      </c>
      <c r="L26" s="530">
        <v>0</v>
      </c>
      <c r="M26" s="530">
        <v>0</v>
      </c>
      <c r="N26" s="530">
        <v>0</v>
      </c>
      <c r="O26" s="530">
        <v>0</v>
      </c>
    </row>
    <row r="27" spans="1:15" ht="13.5" customHeight="1">
      <c r="A27" s="529" t="s">
        <v>327</v>
      </c>
      <c r="B27" s="530">
        <v>0</v>
      </c>
      <c r="C27" s="530">
        <v>0</v>
      </c>
      <c r="D27" s="530">
        <v>0</v>
      </c>
      <c r="E27" s="530">
        <v>0</v>
      </c>
      <c r="F27" s="530">
        <v>0</v>
      </c>
      <c r="G27" s="530">
        <v>0</v>
      </c>
      <c r="H27" s="530">
        <v>0</v>
      </c>
      <c r="I27" s="530">
        <v>0</v>
      </c>
      <c r="J27" s="530">
        <v>0</v>
      </c>
      <c r="K27" s="530">
        <v>0</v>
      </c>
      <c r="L27" s="530">
        <v>0</v>
      </c>
      <c r="M27" s="530">
        <v>0</v>
      </c>
      <c r="N27" s="530">
        <v>0</v>
      </c>
      <c r="O27" s="530">
        <v>0</v>
      </c>
    </row>
    <row r="28" spans="1:15" ht="22.5">
      <c r="A28" s="529" t="s">
        <v>322</v>
      </c>
      <c r="B28" s="530">
        <v>1.0000000000000001E-5</v>
      </c>
      <c r="C28" s="530">
        <v>0</v>
      </c>
      <c r="D28" s="530">
        <v>0</v>
      </c>
      <c r="E28" s="530">
        <v>0</v>
      </c>
      <c r="F28" s="530">
        <v>0</v>
      </c>
      <c r="G28" s="530">
        <v>0</v>
      </c>
      <c r="H28" s="530">
        <v>0</v>
      </c>
      <c r="I28" s="530">
        <v>0</v>
      </c>
      <c r="J28" s="530">
        <v>4453.9399800000001</v>
      </c>
      <c r="K28" s="530">
        <v>4453.9399400000002</v>
      </c>
      <c r="L28" s="530">
        <v>4453.9399899999999</v>
      </c>
      <c r="M28" s="530">
        <v>4453.9399400000002</v>
      </c>
      <c r="N28" s="530">
        <v>4453.9399800000001</v>
      </c>
      <c r="O28" s="530">
        <v>4453.9399800000001</v>
      </c>
    </row>
    <row r="29" spans="1:15" ht="13.5" customHeight="1">
      <c r="A29" s="529" t="s">
        <v>328</v>
      </c>
      <c r="B29" s="530">
        <v>0</v>
      </c>
      <c r="C29" s="530">
        <v>0</v>
      </c>
      <c r="D29" s="530">
        <v>0</v>
      </c>
      <c r="E29" s="530">
        <v>0</v>
      </c>
      <c r="F29" s="530">
        <v>0</v>
      </c>
      <c r="G29" s="530">
        <v>0</v>
      </c>
      <c r="H29" s="530">
        <v>0</v>
      </c>
      <c r="I29" s="530">
        <v>0</v>
      </c>
      <c r="J29" s="530">
        <v>0</v>
      </c>
      <c r="K29" s="530">
        <v>0</v>
      </c>
      <c r="L29" s="530">
        <v>0</v>
      </c>
      <c r="M29" s="530">
        <v>0</v>
      </c>
      <c r="N29" s="530">
        <v>0</v>
      </c>
      <c r="O29" s="530">
        <v>0</v>
      </c>
    </row>
    <row r="30" spans="1:15" ht="13.5" customHeight="1">
      <c r="A30" s="527" t="s">
        <v>332</v>
      </c>
      <c r="B30" s="528">
        <v>15878258.146750003</v>
      </c>
      <c r="C30" s="528">
        <v>340399.89543999999</v>
      </c>
      <c r="D30" s="528">
        <v>531191.80595999991</v>
      </c>
      <c r="E30" s="528">
        <v>33701.619989999999</v>
      </c>
      <c r="F30" s="528">
        <v>36883.409469999991</v>
      </c>
      <c r="G30" s="528">
        <v>14282.97445</v>
      </c>
      <c r="H30" s="528">
        <v>34309.025179999997</v>
      </c>
      <c r="I30" s="528">
        <v>13487.693379999997</v>
      </c>
      <c r="J30" s="528">
        <v>621821.60893999995</v>
      </c>
      <c r="K30" s="528">
        <v>480983.29134000005</v>
      </c>
      <c r="L30" s="528">
        <v>17102463.996300001</v>
      </c>
      <c r="M30" s="528">
        <v>882855.47463999991</v>
      </c>
      <c r="N30" s="528">
        <v>3100135.74119</v>
      </c>
      <c r="O30" s="528">
        <v>390251.96201000008</v>
      </c>
    </row>
    <row r="31" spans="1:15" ht="12.75" customHeight="1">
      <c r="A31" s="22" t="s">
        <v>333</v>
      </c>
      <c r="L31" s="135"/>
    </row>
    <row r="32" spans="1:15" ht="12.75" customHeight="1">
      <c r="B32" s="135"/>
      <c r="L32" s="135"/>
    </row>
    <row r="33" spans="1:15" ht="12.75" customHeight="1">
      <c r="A33" s="638" t="s">
        <v>87</v>
      </c>
    </row>
    <row r="34" spans="1:15" ht="12.75" customHeight="1">
      <c r="G34" s="35"/>
    </row>
    <row r="35" spans="1:15" ht="12.75" customHeight="1"/>
    <row r="36" spans="1:15" ht="12.75" customHeight="1"/>
    <row r="37" spans="1:15" ht="12.75" customHeight="1"/>
    <row r="38" spans="1:15" ht="12.75" customHeight="1"/>
    <row r="39" spans="1:15" ht="12.75" customHeight="1"/>
    <row r="46" spans="1:15">
      <c r="O46" s="271" t="s">
        <v>1092</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7" customWidth="1"/>
    <col min="2" max="2" width="19.42578125" style="327" customWidth="1"/>
    <col min="3" max="16384" width="9.140625" style="327"/>
  </cols>
  <sheetData>
    <row r="1" spans="1:2">
      <c r="A1" s="150" t="s">
        <v>893</v>
      </c>
    </row>
    <row r="2" spans="1:2">
      <c r="A2" s="547" t="s">
        <v>894</v>
      </c>
    </row>
    <row r="4" spans="1:2">
      <c r="B4" s="65" t="s">
        <v>268</v>
      </c>
    </row>
    <row r="5" spans="1:2" ht="50.25" customHeight="1">
      <c r="A5" s="821" t="s">
        <v>896</v>
      </c>
      <c r="B5" s="821" t="s">
        <v>895</v>
      </c>
    </row>
    <row r="6" spans="1:2" ht="15" customHeight="1">
      <c r="A6" s="839">
        <v>42735</v>
      </c>
      <c r="B6" s="840">
        <v>40389.062909999993</v>
      </c>
    </row>
    <row r="7" spans="1:2" ht="15" customHeight="1">
      <c r="A7" s="839">
        <v>42825</v>
      </c>
      <c r="B7" s="840">
        <v>37713.038419999997</v>
      </c>
    </row>
    <row r="8" spans="1:2" ht="15" customHeight="1">
      <c r="A8" s="839">
        <v>42916</v>
      </c>
      <c r="B8" s="840">
        <v>142490.68692000001</v>
      </c>
    </row>
    <row r="9" spans="1:2" ht="15" customHeight="1">
      <c r="A9" s="839">
        <v>43008</v>
      </c>
      <c r="B9" s="840">
        <v>137477.17043999996</v>
      </c>
    </row>
    <row r="10" spans="1:2" ht="15" customHeight="1">
      <c r="A10" s="839">
        <v>43100</v>
      </c>
      <c r="B10" s="840">
        <v>132862.53498</v>
      </c>
    </row>
    <row r="11" spans="1:2" ht="15" customHeight="1">
      <c r="A11" s="839">
        <v>43190</v>
      </c>
      <c r="B11" s="840">
        <v>129902.28234000001</v>
      </c>
    </row>
    <row r="12" spans="1:2" ht="15" customHeight="1">
      <c r="A12" s="839">
        <v>43281</v>
      </c>
      <c r="B12" s="840">
        <v>125814.01814</v>
      </c>
    </row>
    <row r="13" spans="1:2" ht="15" customHeight="1">
      <c r="A13" s="839">
        <v>43373</v>
      </c>
      <c r="B13" s="840">
        <v>121555.80378999999</v>
      </c>
    </row>
    <row r="14" spans="1:2" ht="15" customHeight="1">
      <c r="A14" s="839">
        <v>43465</v>
      </c>
      <c r="B14" s="840">
        <v>116784.54037</v>
      </c>
    </row>
    <row r="15" spans="1:2" ht="15" customHeight="1">
      <c r="A15" s="839">
        <v>43555</v>
      </c>
      <c r="B15" s="840">
        <v>111231.46580000001</v>
      </c>
    </row>
    <row r="16" spans="1:2">
      <c r="A16" s="839">
        <v>43646</v>
      </c>
      <c r="B16" s="840">
        <v>106331.236</v>
      </c>
    </row>
    <row r="17" spans="1:2">
      <c r="A17" s="839">
        <v>43738</v>
      </c>
      <c r="B17" s="840">
        <v>100790.925</v>
      </c>
    </row>
    <row r="18" spans="1:2">
      <c r="A18" s="839">
        <v>43830</v>
      </c>
      <c r="B18" s="840">
        <v>96919.634150000013</v>
      </c>
    </row>
    <row r="19" spans="1:2">
      <c r="A19" s="839">
        <v>43921</v>
      </c>
      <c r="B19" s="840">
        <v>93745.450159999978</v>
      </c>
    </row>
    <row r="20" spans="1:2">
      <c r="A20" s="839">
        <v>44012</v>
      </c>
      <c r="B20" s="840">
        <v>96794.109760000007</v>
      </c>
    </row>
    <row r="21" spans="1:2">
      <c r="A21" s="839">
        <v>44104</v>
      </c>
      <c r="B21" s="840">
        <v>99004.306019999989</v>
      </c>
    </row>
    <row r="22" spans="1:2">
      <c r="A22" s="839">
        <v>44196</v>
      </c>
      <c r="B22" s="840">
        <v>94660.018180000014</v>
      </c>
    </row>
    <row r="23" spans="1:2">
      <c r="A23" s="22" t="s">
        <v>897</v>
      </c>
    </row>
    <row r="55" spans="8:8">
      <c r="H55" s="35" t="s">
        <v>1093</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2"/>
  <sheetViews>
    <sheetView showGridLines="0" zoomScaleNormal="100" workbookViewId="0"/>
  </sheetViews>
  <sheetFormatPr defaultColWidth="9.140625" defaultRowHeight="12.75"/>
  <cols>
    <col min="1" max="1" width="52.7109375" style="56" customWidth="1"/>
    <col min="2" max="2" width="10.85546875" style="56" bestFit="1" customWidth="1"/>
    <col min="3" max="3" width="12.28515625" style="56" customWidth="1"/>
    <col min="4" max="4" width="11.85546875" style="56" customWidth="1"/>
    <col min="5"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32" t="s">
        <v>751</v>
      </c>
      <c r="B1" s="535"/>
      <c r="C1" s="535"/>
      <c r="D1" s="536" t="s">
        <v>1481</v>
      </c>
    </row>
    <row r="2" spans="1:11" ht="15" customHeight="1">
      <c r="A2" s="549" t="s">
        <v>752</v>
      </c>
      <c r="B2" s="535"/>
      <c r="C2" s="542"/>
      <c r="D2" s="543" t="s">
        <v>1482</v>
      </c>
    </row>
    <row r="3" spans="1:11" ht="15" customHeight="1">
      <c r="A3" s="544"/>
      <c r="B3" s="535"/>
      <c r="C3" s="542"/>
      <c r="D3" s="543"/>
    </row>
    <row r="4" spans="1:11" ht="15" customHeight="1">
      <c r="A4" s="150" t="s">
        <v>753</v>
      </c>
      <c r="B4" s="535"/>
      <c r="C4" s="542"/>
      <c r="D4" s="543"/>
    </row>
    <row r="5" spans="1:11" ht="15" customHeight="1">
      <c r="A5" s="544" t="s">
        <v>754</v>
      </c>
      <c r="B5" s="535"/>
      <c r="C5" s="542"/>
      <c r="D5" s="543"/>
    </row>
    <row r="6" spans="1:11" ht="15" customHeight="1">
      <c r="A6" s="543" t="s">
        <v>755</v>
      </c>
      <c r="B6" s="841">
        <v>44196</v>
      </c>
      <c r="C6" s="542"/>
      <c r="D6" s="543"/>
    </row>
    <row r="7" spans="1:11" ht="23.25">
      <c r="A7" s="641" t="s">
        <v>267</v>
      </c>
      <c r="B7" s="534">
        <v>4</v>
      </c>
      <c r="C7" s="642"/>
      <c r="D7" s="643"/>
      <c r="H7" s="150"/>
      <c r="I7" s="339"/>
      <c r="J7" s="340"/>
      <c r="K7" s="340"/>
    </row>
    <row r="8" spans="1:11">
      <c r="B8" s="241"/>
      <c r="C8" s="242"/>
      <c r="D8" s="240"/>
      <c r="E8" s="243"/>
      <c r="H8" s="544"/>
      <c r="I8" s="338"/>
      <c r="J8" s="338"/>
      <c r="K8" s="338"/>
    </row>
    <row r="9" spans="1:11">
      <c r="A9" s="230" t="s">
        <v>756</v>
      </c>
    </row>
    <row r="10" spans="1:11">
      <c r="A10" s="545" t="s">
        <v>757</v>
      </c>
    </row>
    <row r="11" spans="1:11" ht="12.75" customHeight="1">
      <c r="A11"/>
      <c r="B11"/>
      <c r="C11"/>
      <c r="D11" s="65" t="s">
        <v>268</v>
      </c>
    </row>
    <row r="12" spans="1:11" ht="39" customHeight="1">
      <c r="A12" s="1046"/>
      <c r="B12" s="1046"/>
      <c r="C12" s="1189" t="s">
        <v>373</v>
      </c>
      <c r="D12" s="1189"/>
    </row>
    <row r="13" spans="1:11" ht="22.5" customHeight="1">
      <c r="A13" s="1189" t="s">
        <v>272</v>
      </c>
      <c r="B13" s="531" t="s">
        <v>269</v>
      </c>
      <c r="C13" s="1189" t="s">
        <v>270</v>
      </c>
      <c r="D13" s="1189" t="s">
        <v>271</v>
      </c>
    </row>
    <row r="14" spans="1:11" ht="22.5" customHeight="1">
      <c r="A14" s="1191"/>
      <c r="B14" s="532">
        <v>44196</v>
      </c>
      <c r="C14" s="1189"/>
      <c r="D14" s="1189"/>
      <c r="E14" s="338"/>
    </row>
    <row r="15" spans="1:11" ht="15">
      <c r="A15" s="480" t="s">
        <v>273</v>
      </c>
      <c r="B15" s="477">
        <v>28158.74</v>
      </c>
      <c r="C15" s="478">
        <v>-6.8877470116138567E-2</v>
      </c>
      <c r="D15" s="477">
        <v>-2082.9726599999995</v>
      </c>
      <c r="F15" s="53"/>
    </row>
    <row r="16" spans="1:11">
      <c r="A16" s="480" t="s">
        <v>274</v>
      </c>
      <c r="B16" s="477">
        <v>296532.11316999997</v>
      </c>
      <c r="C16" s="478">
        <v>-0.3407645726271693</v>
      </c>
      <c r="D16" s="477">
        <v>-153280.04931000003</v>
      </c>
    </row>
    <row r="17" spans="1:6" ht="22.5">
      <c r="A17" s="483" t="s">
        <v>275</v>
      </c>
      <c r="B17" s="477">
        <v>475.90095000000008</v>
      </c>
      <c r="C17" s="478">
        <v>-0.46153456233477419</v>
      </c>
      <c r="D17" s="477">
        <v>-407.90869999999995</v>
      </c>
      <c r="F17" s="53"/>
    </row>
    <row r="18" spans="1:6">
      <c r="A18" s="644" t="s">
        <v>277</v>
      </c>
      <c r="B18" s="645">
        <v>325166.75412</v>
      </c>
      <c r="C18" s="646">
        <v>-0.32389004978475938</v>
      </c>
      <c r="D18" s="645">
        <v>-155770.93067000003</v>
      </c>
    </row>
    <row r="19" spans="1:6">
      <c r="A19" s="480" t="s">
        <v>276</v>
      </c>
      <c r="B19" s="481">
        <v>62528.147859999997</v>
      </c>
      <c r="C19" s="482">
        <v>-0.44924109443085064</v>
      </c>
      <c r="D19" s="481">
        <v>-51002.740569999994</v>
      </c>
    </row>
    <row r="20" spans="1:6">
      <c r="A20" s="480" t="s">
        <v>282</v>
      </c>
      <c r="B20" s="477">
        <v>0</v>
      </c>
      <c r="C20" s="1045" t="s">
        <v>150</v>
      </c>
      <c r="D20" s="533" t="s">
        <v>150</v>
      </c>
    </row>
    <row r="21" spans="1:6">
      <c r="A21" s="480" t="s">
        <v>278</v>
      </c>
      <c r="B21" s="477">
        <v>14581.943060000001</v>
      </c>
      <c r="C21" s="478">
        <v>0.3479546943762124</v>
      </c>
      <c r="D21" s="477">
        <v>3764.1143000000011</v>
      </c>
    </row>
    <row r="22" spans="1:6">
      <c r="A22" s="480" t="s">
        <v>279</v>
      </c>
      <c r="B22" s="477">
        <v>247374.02741000004</v>
      </c>
      <c r="C22" s="478">
        <v>-0.30429637990039832</v>
      </c>
      <c r="D22" s="477">
        <v>-108199.84091999987</v>
      </c>
    </row>
    <row r="23" spans="1:6" ht="22.5">
      <c r="A23" s="483" t="s">
        <v>280</v>
      </c>
      <c r="B23" s="477">
        <v>682.6357999999999</v>
      </c>
      <c r="C23" s="478">
        <v>-0.32751819112707881</v>
      </c>
      <c r="D23" s="477">
        <v>-332.46348000000012</v>
      </c>
    </row>
    <row r="24" spans="1:6">
      <c r="A24" s="644" t="s">
        <v>281</v>
      </c>
      <c r="B24" s="647">
        <v>325166.75413000002</v>
      </c>
      <c r="C24" s="648">
        <v>-0.32389004977802477</v>
      </c>
      <c r="D24" s="647">
        <v>-155770.93066999997</v>
      </c>
    </row>
    <row r="25" spans="1:6">
      <c r="A25" s="22" t="s">
        <v>1125</v>
      </c>
    </row>
    <row r="26" spans="1:6">
      <c r="A26" s="22" t="s">
        <v>1124</v>
      </c>
    </row>
    <row r="27" spans="1:6">
      <c r="A27" s="22"/>
    </row>
    <row r="28" spans="1:6">
      <c r="A28" s="231" t="s">
        <v>758</v>
      </c>
    </row>
    <row r="29" spans="1:6">
      <c r="A29" s="546" t="s">
        <v>759</v>
      </c>
    </row>
    <row r="30" spans="1:6">
      <c r="D30" s="65" t="s">
        <v>268</v>
      </c>
    </row>
    <row r="31" spans="1:6" ht="37.15" customHeight="1">
      <c r="A31" s="1047"/>
      <c r="B31" s="1047"/>
      <c r="C31" s="1190" t="s">
        <v>393</v>
      </c>
      <c r="D31" s="1190"/>
    </row>
    <row r="32" spans="1:6" ht="24" customHeight="1">
      <c r="A32" s="1189" t="s">
        <v>272</v>
      </c>
      <c r="B32" s="531" t="s">
        <v>284</v>
      </c>
      <c r="C32" s="1189" t="s">
        <v>270</v>
      </c>
      <c r="D32" s="1189" t="s">
        <v>271</v>
      </c>
    </row>
    <row r="33" spans="1:4" ht="22.5">
      <c r="A33" s="1191"/>
      <c r="B33" s="532" t="s">
        <v>1521</v>
      </c>
      <c r="C33" s="1189"/>
      <c r="D33" s="1189"/>
    </row>
    <row r="34" spans="1:4">
      <c r="A34" s="483" t="s">
        <v>285</v>
      </c>
      <c r="B34" s="537">
        <v>15721.120589999999</v>
      </c>
      <c r="C34" s="478">
        <v>-0.13203740712193798</v>
      </c>
      <c r="D34" s="477">
        <v>-2391.5500700000011</v>
      </c>
    </row>
    <row r="35" spans="1:4">
      <c r="A35" s="483" t="s">
        <v>286</v>
      </c>
      <c r="B35" s="537">
        <v>7386.3815299999997</v>
      </c>
      <c r="C35" s="478">
        <v>-0.36165574120906635</v>
      </c>
      <c r="D35" s="477">
        <v>-4184.7753000000002</v>
      </c>
    </row>
    <row r="36" spans="1:4">
      <c r="A36" s="483" t="s">
        <v>287</v>
      </c>
      <c r="B36" s="537">
        <v>8334.7390599999999</v>
      </c>
      <c r="C36" s="478">
        <v>0.27413000669296128</v>
      </c>
      <c r="D36" s="477">
        <v>1793.2252299999991</v>
      </c>
    </row>
    <row r="37" spans="1:4">
      <c r="A37" s="483" t="s">
        <v>288</v>
      </c>
      <c r="B37" s="537">
        <v>8998.9214400000019</v>
      </c>
      <c r="C37" s="478">
        <v>-0.20121730184570885</v>
      </c>
      <c r="D37" s="477">
        <v>-2266.8726999999981</v>
      </c>
    </row>
    <row r="38" spans="1:4">
      <c r="A38" s="483" t="s">
        <v>289</v>
      </c>
      <c r="B38" s="537">
        <v>3103.0021599999995</v>
      </c>
      <c r="C38" s="478">
        <v>0.77068397394253418</v>
      </c>
      <c r="D38" s="477">
        <v>1350.5707799999993</v>
      </c>
    </row>
    <row r="39" spans="1:4" ht="22.5">
      <c r="A39" s="483" t="s">
        <v>290</v>
      </c>
      <c r="B39" s="537">
        <v>5895.9192800000001</v>
      </c>
      <c r="C39" s="538">
        <v>-0.3802486640381198</v>
      </c>
      <c r="D39" s="477">
        <v>-3617.4434799999999</v>
      </c>
    </row>
    <row r="40" spans="1:4">
      <c r="A40" s="483" t="s">
        <v>292</v>
      </c>
      <c r="B40" s="537">
        <v>12963.0581</v>
      </c>
      <c r="C40" s="478">
        <v>0.35231412964525788</v>
      </c>
      <c r="D40" s="477">
        <v>3377.224589999998</v>
      </c>
    </row>
    <row r="41" spans="1:4">
      <c r="A41" s="483" t="s">
        <v>291</v>
      </c>
      <c r="B41" s="537">
        <v>19402.86708</v>
      </c>
      <c r="C41" s="478">
        <v>7.6973853476173248E-2</v>
      </c>
      <c r="D41" s="477">
        <v>1386.7685299999976</v>
      </c>
    </row>
    <row r="42" spans="1:4" ht="22.5">
      <c r="A42" s="483" t="s">
        <v>293</v>
      </c>
      <c r="B42" s="537">
        <v>-6439.8089800000007</v>
      </c>
      <c r="C42" s="538">
        <v>-0.23610836083511771</v>
      </c>
      <c r="D42" s="477">
        <v>1990.4560599999977</v>
      </c>
    </row>
    <row r="43" spans="1:4">
      <c r="A43" s="483" t="s">
        <v>295</v>
      </c>
      <c r="B43" s="537">
        <v>37683.100130000006</v>
      </c>
      <c r="C43" s="478">
        <v>-3.2881335878469697E-2</v>
      </c>
      <c r="D43" s="477">
        <v>-1281.1981799999994</v>
      </c>
    </row>
    <row r="44" spans="1:4">
      <c r="A44" s="483" t="s">
        <v>294</v>
      </c>
      <c r="B44" s="537">
        <v>29892.250770000002</v>
      </c>
      <c r="C44" s="478">
        <v>-4.6185400673736492E-2</v>
      </c>
      <c r="D44" s="477">
        <v>-1447.4359899999945</v>
      </c>
    </row>
    <row r="45" spans="1:4" ht="22.5">
      <c r="A45" s="483" t="s">
        <v>296</v>
      </c>
      <c r="B45" s="537">
        <v>7790.8493599999993</v>
      </c>
      <c r="C45" s="538">
        <v>2.1802790727089395E-2</v>
      </c>
      <c r="D45" s="477">
        <v>166.23780999999872</v>
      </c>
    </row>
    <row r="46" spans="1:4">
      <c r="A46" s="483" t="s">
        <v>299</v>
      </c>
      <c r="B46" s="537">
        <v>440.14202</v>
      </c>
      <c r="C46" s="538">
        <v>-0.2465194310010107</v>
      </c>
      <c r="D46" s="477">
        <v>-144.00313000000006</v>
      </c>
    </row>
    <row r="47" spans="1:4" ht="21.75">
      <c r="A47" s="649" t="s">
        <v>297</v>
      </c>
      <c r="B47" s="650">
        <v>7350.7073399999999</v>
      </c>
      <c r="C47" s="651">
        <v>4.4065396008423484E-2</v>
      </c>
      <c r="D47" s="645">
        <v>310.24093999999968</v>
      </c>
    </row>
    <row r="48" spans="1:4">
      <c r="A48" s="22" t="s">
        <v>298</v>
      </c>
    </row>
    <row r="50" spans="1:5">
      <c r="A50" s="231" t="s">
        <v>1531</v>
      </c>
    </row>
    <row r="51" spans="1:5">
      <c r="A51" s="546" t="s">
        <v>761</v>
      </c>
    </row>
    <row r="52" spans="1:5">
      <c r="B52" s="65" t="s">
        <v>268</v>
      </c>
    </row>
    <row r="53" spans="1:5" ht="22.5">
      <c r="A53" s="1189" t="s">
        <v>272</v>
      </c>
      <c r="B53" s="531" t="s">
        <v>284</v>
      </c>
      <c r="C53" s="232"/>
      <c r="D53" s="1192"/>
      <c r="E53" s="1192"/>
    </row>
    <row r="54" spans="1:5" ht="22.5">
      <c r="A54" s="1191"/>
      <c r="B54" s="532" t="s">
        <v>1521</v>
      </c>
      <c r="C54" s="233"/>
      <c r="D54" s="1192"/>
      <c r="E54" s="1192"/>
    </row>
    <row r="55" spans="1:5">
      <c r="A55" s="539" t="s">
        <v>300</v>
      </c>
      <c r="B55" s="540">
        <v>783628.17716999981</v>
      </c>
      <c r="C55" s="234"/>
      <c r="D55" s="235"/>
      <c r="E55" s="236"/>
    </row>
    <row r="56" spans="1:5" ht="22.5">
      <c r="A56" s="483" t="s">
        <v>301</v>
      </c>
      <c r="B56" s="540">
        <v>85401.768760000006</v>
      </c>
      <c r="C56" s="234"/>
      <c r="D56" s="235"/>
      <c r="E56" s="236"/>
    </row>
    <row r="57" spans="1:5" ht="22.5">
      <c r="A57" s="483" t="s">
        <v>302</v>
      </c>
      <c r="B57" s="540">
        <v>124673.71909</v>
      </c>
      <c r="C57" s="234"/>
      <c r="D57" s="235"/>
      <c r="E57" s="236"/>
    </row>
    <row r="58" spans="1:5">
      <c r="A58" s="652" t="s">
        <v>303</v>
      </c>
      <c r="B58" s="653">
        <v>993703.66501999984</v>
      </c>
      <c r="C58" s="237"/>
      <c r="D58" s="238"/>
      <c r="E58" s="239"/>
    </row>
    <row r="59" spans="1:5">
      <c r="A59" s="22" t="s">
        <v>283</v>
      </c>
    </row>
    <row r="60" spans="1:5">
      <c r="A60" s="22"/>
    </row>
    <row r="61" spans="1:5">
      <c r="A61" s="231" t="s">
        <v>762</v>
      </c>
    </row>
    <row r="62" spans="1:5">
      <c r="A62" s="546" t="s">
        <v>763</v>
      </c>
    </row>
    <row r="63" spans="1:5">
      <c r="A63" s="22"/>
      <c r="B63" s="65" t="s">
        <v>268</v>
      </c>
    </row>
    <row r="64" spans="1:5" ht="22.5">
      <c r="A64" s="1189" t="s">
        <v>272</v>
      </c>
      <c r="B64" s="531" t="s">
        <v>269</v>
      </c>
    </row>
    <row r="65" spans="1:5">
      <c r="A65" s="1191"/>
      <c r="B65" s="532">
        <v>44196</v>
      </c>
    </row>
    <row r="66" spans="1:5">
      <c r="A66" s="539" t="s">
        <v>304</v>
      </c>
      <c r="B66" s="540">
        <v>116078.71952000001</v>
      </c>
    </row>
    <row r="67" spans="1:5" ht="22.5">
      <c r="A67" s="483" t="s">
        <v>301</v>
      </c>
      <c r="B67" s="540">
        <v>24426.667009999997</v>
      </c>
    </row>
    <row r="68" spans="1:5" ht="22.5">
      <c r="A68" s="483" t="s">
        <v>302</v>
      </c>
      <c r="B68" s="540">
        <v>38291.161789999998</v>
      </c>
    </row>
    <row r="69" spans="1:5">
      <c r="A69" s="652" t="s">
        <v>305</v>
      </c>
      <c r="B69" s="653">
        <v>178796.54832</v>
      </c>
    </row>
    <row r="70" spans="1:5">
      <c r="A70" s="22" t="s">
        <v>298</v>
      </c>
    </row>
    <row r="72" spans="1:5">
      <c r="A72" s="638" t="s">
        <v>87</v>
      </c>
      <c r="E72" s="35" t="s">
        <v>1430</v>
      </c>
    </row>
  </sheetData>
  <mergeCells count="12">
    <mergeCell ref="E53:E54"/>
    <mergeCell ref="A13:A14"/>
    <mergeCell ref="D13:D14"/>
    <mergeCell ref="A32:A33"/>
    <mergeCell ref="D32:D33"/>
    <mergeCell ref="C13:C14"/>
    <mergeCell ref="C32:C33"/>
    <mergeCell ref="C12:D12"/>
    <mergeCell ref="C31:D31"/>
    <mergeCell ref="A64:A65"/>
    <mergeCell ref="A53:A54"/>
    <mergeCell ref="D53:D54"/>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20" customWidth="1"/>
    <col min="2" max="2" width="19.42578125" style="820" customWidth="1"/>
    <col min="3" max="16384" width="9.140625" style="820"/>
  </cols>
  <sheetData>
    <row r="1" spans="1:2" ht="12.75">
      <c r="A1" s="150" t="s">
        <v>898</v>
      </c>
    </row>
    <row r="2" spans="1:2">
      <c r="A2" s="547" t="s">
        <v>899</v>
      </c>
    </row>
    <row r="4" spans="1:2">
      <c r="B4" s="65" t="s">
        <v>268</v>
      </c>
    </row>
    <row r="5" spans="1:2" ht="48">
      <c r="A5" s="824" t="s">
        <v>896</v>
      </c>
      <c r="B5" s="824" t="s">
        <v>900</v>
      </c>
    </row>
    <row r="6" spans="1:2">
      <c r="A6" s="823">
        <v>42735</v>
      </c>
      <c r="B6" s="822">
        <v>1203495.0464000001</v>
      </c>
    </row>
    <row r="7" spans="1:2">
      <c r="A7" s="823">
        <v>42825</v>
      </c>
      <c r="B7" s="822">
        <v>1146319.70306</v>
      </c>
    </row>
    <row r="8" spans="1:2">
      <c r="A8" s="823">
        <v>42916</v>
      </c>
      <c r="B8" s="822">
        <v>877228.42964999995</v>
      </c>
    </row>
    <row r="9" spans="1:2">
      <c r="A9" s="823">
        <v>43008</v>
      </c>
      <c r="B9" s="822">
        <v>894151.84952999989</v>
      </c>
    </row>
    <row r="10" spans="1:2">
      <c r="A10" s="823">
        <v>43100</v>
      </c>
      <c r="B10" s="822">
        <v>1107262.56757</v>
      </c>
    </row>
    <row r="11" spans="1:2">
      <c r="A11" s="823">
        <v>43190</v>
      </c>
      <c r="B11" s="822">
        <v>900884.15221000009</v>
      </c>
    </row>
    <row r="12" spans="1:2">
      <c r="A12" s="823">
        <v>43281</v>
      </c>
      <c r="B12" s="822">
        <v>848211.15226999996</v>
      </c>
    </row>
    <row r="13" spans="1:2">
      <c r="A13" s="823">
        <v>43373</v>
      </c>
      <c r="B13" s="822">
        <v>810938.32378999994</v>
      </c>
    </row>
    <row r="14" spans="1:2">
      <c r="A14" s="823">
        <v>43465</v>
      </c>
      <c r="B14" s="822">
        <v>1130869.9720300001</v>
      </c>
    </row>
    <row r="15" spans="1:2">
      <c r="A15" s="823">
        <v>43555</v>
      </c>
      <c r="B15" s="822">
        <v>1115130.94731</v>
      </c>
    </row>
    <row r="16" spans="1:2">
      <c r="A16" s="823" t="s">
        <v>909</v>
      </c>
      <c r="B16" s="822">
        <v>963335.01599999995</v>
      </c>
    </row>
    <row r="17" spans="1:2">
      <c r="A17" s="823">
        <v>43738</v>
      </c>
      <c r="B17" s="822">
        <v>1183278.73</v>
      </c>
    </row>
    <row r="18" spans="1:2">
      <c r="A18" s="823">
        <v>43830</v>
      </c>
      <c r="B18" s="822">
        <v>1269940.3296900003</v>
      </c>
    </row>
    <row r="19" spans="1:2">
      <c r="A19" s="823">
        <v>43921</v>
      </c>
      <c r="B19" s="822">
        <v>1261623.8706100001</v>
      </c>
    </row>
    <row r="20" spans="1:2">
      <c r="A20" s="823">
        <v>44012</v>
      </c>
      <c r="B20" s="822">
        <v>1536281.7394600003</v>
      </c>
    </row>
    <row r="21" spans="1:2">
      <c r="A21" s="823">
        <v>44104</v>
      </c>
      <c r="B21" s="822">
        <v>1340154.5910399999</v>
      </c>
    </row>
    <row r="22" spans="1:2">
      <c r="A22" s="823">
        <v>44196</v>
      </c>
      <c r="B22" s="822">
        <v>1819533.7452499999</v>
      </c>
    </row>
    <row r="23" spans="1:2">
      <c r="A23" s="22" t="s">
        <v>897</v>
      </c>
    </row>
    <row r="60" spans="8:8">
      <c r="H60" s="35" t="s">
        <v>1431</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85546875" customWidth="1"/>
    <col min="3" max="3" width="18.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3" t="s">
        <v>781</v>
      </c>
      <c r="D1" s="140" t="str">
        <f>Naslovnica!A20</f>
        <v>Veljača 2021.</v>
      </c>
    </row>
    <row r="2" spans="1:13" ht="12.75" customHeight="1">
      <c r="A2" s="574" t="s">
        <v>782</v>
      </c>
      <c r="D2" s="552" t="str">
        <f>Naslovnica!A24</f>
        <v>February 2021</v>
      </c>
    </row>
    <row r="3" spans="1:13" ht="12.75" customHeight="1"/>
    <row r="4" spans="1:13" ht="12.75" customHeight="1">
      <c r="D4" s="65" t="s">
        <v>344</v>
      </c>
      <c r="E4" s="311"/>
      <c r="F4" s="311"/>
      <c r="G4" s="311"/>
      <c r="J4" s="311"/>
      <c r="K4" s="311"/>
      <c r="L4" s="311"/>
      <c r="M4" s="311"/>
    </row>
    <row r="5" spans="1:13" ht="31.5" customHeight="1">
      <c r="A5" s="791"/>
      <c r="B5" s="792" t="str">
        <f>D1</f>
        <v>Veljača 2021.</v>
      </c>
      <c r="C5" s="793" t="s">
        <v>679</v>
      </c>
      <c r="D5" s="793" t="s">
        <v>18</v>
      </c>
      <c r="E5" s="309"/>
      <c r="F5" s="310"/>
      <c r="G5" s="310"/>
      <c r="H5" s="309"/>
      <c r="I5" s="309"/>
      <c r="J5" s="309"/>
      <c r="K5" s="1077"/>
      <c r="L5" s="1077"/>
      <c r="M5" s="1077"/>
    </row>
    <row r="6" spans="1:13" s="272" customFormat="1" ht="24">
      <c r="A6" s="791"/>
      <c r="B6" s="794" t="str">
        <f>D2</f>
        <v>February 2021</v>
      </c>
      <c r="C6" s="794" t="s">
        <v>45</v>
      </c>
      <c r="D6" s="812" t="s">
        <v>262</v>
      </c>
      <c r="E6" s="309"/>
      <c r="F6" s="310"/>
      <c r="G6" s="310"/>
      <c r="H6" s="309"/>
      <c r="I6" s="309"/>
      <c r="J6" s="309"/>
      <c r="K6" s="1077"/>
      <c r="L6" s="1077"/>
      <c r="M6" s="1077"/>
    </row>
    <row r="7" spans="1:13" ht="24">
      <c r="A7" s="795" t="s">
        <v>839</v>
      </c>
      <c r="B7" s="796">
        <v>31734.320979999728</v>
      </c>
      <c r="C7" s="796">
        <v>4067.4971199999527</v>
      </c>
      <c r="D7" s="796">
        <v>27666.823859999775</v>
      </c>
      <c r="E7" s="303"/>
      <c r="F7" s="310"/>
      <c r="G7" s="777"/>
      <c r="H7" s="303"/>
      <c r="I7" s="303"/>
      <c r="J7" s="303"/>
      <c r="K7" s="1077"/>
      <c r="L7" s="1077"/>
      <c r="M7" s="1077"/>
    </row>
    <row r="8" spans="1:13" s="272" customFormat="1">
      <c r="A8" s="797" t="s">
        <v>994</v>
      </c>
      <c r="B8" s="798"/>
      <c r="C8" s="798"/>
      <c r="D8" s="798"/>
      <c r="E8" s="303"/>
      <c r="F8" s="303"/>
      <c r="G8" s="303"/>
      <c r="H8" s="303"/>
      <c r="I8" s="303"/>
      <c r="J8" s="303"/>
      <c r="K8" s="303"/>
      <c r="L8" s="303"/>
      <c r="M8" s="303"/>
    </row>
    <row r="9" spans="1:13" s="272" customFormat="1">
      <c r="A9" s="799" t="s">
        <v>840</v>
      </c>
      <c r="B9" s="796">
        <v>589324.03694999998</v>
      </c>
      <c r="C9" s="796">
        <v>12374.379580000066</v>
      </c>
      <c r="D9" s="796">
        <v>1166273.6943199998</v>
      </c>
      <c r="E9" s="303"/>
      <c r="F9" s="303"/>
      <c r="G9" s="303"/>
      <c r="H9" s="303"/>
      <c r="I9" s="303"/>
      <c r="J9" s="303"/>
      <c r="K9" s="303"/>
      <c r="L9" s="303"/>
      <c r="M9" s="303"/>
    </row>
    <row r="10" spans="1:13" s="272" customFormat="1">
      <c r="A10" s="799" t="s">
        <v>841</v>
      </c>
      <c r="B10" s="796">
        <v>239447.65390999999</v>
      </c>
      <c r="C10" s="796">
        <v>-83119.017450000043</v>
      </c>
      <c r="D10" s="796">
        <v>562014.32527000003</v>
      </c>
      <c r="E10" s="303"/>
      <c r="F10" s="303"/>
      <c r="G10" s="303"/>
      <c r="H10" s="303"/>
      <c r="I10" s="303"/>
      <c r="J10" s="303"/>
      <c r="K10" s="303"/>
      <c r="L10" s="303"/>
      <c r="M10" s="303"/>
    </row>
    <row r="11" spans="1:13" s="272" customFormat="1" ht="24">
      <c r="A11" s="800" t="s">
        <v>842</v>
      </c>
      <c r="B11" s="796">
        <v>29571.074989999997</v>
      </c>
      <c r="C11" s="796">
        <v>8487.9074999999939</v>
      </c>
      <c r="D11" s="796">
        <v>50654.242480000001</v>
      </c>
      <c r="E11" s="303"/>
      <c r="F11" s="303"/>
      <c r="G11" s="303"/>
      <c r="H11" s="303"/>
      <c r="I11" s="303"/>
      <c r="J11" s="303"/>
      <c r="K11" s="303"/>
      <c r="L11" s="303"/>
      <c r="M11" s="303"/>
    </row>
    <row r="12" spans="1:13" s="272" customFormat="1">
      <c r="A12" s="799" t="s">
        <v>843</v>
      </c>
      <c r="B12" s="796">
        <v>1082.6445800000001</v>
      </c>
      <c r="C12" s="796">
        <v>421.39312000000018</v>
      </c>
      <c r="D12" s="796">
        <v>1743.8960400000001</v>
      </c>
      <c r="E12" s="303"/>
      <c r="F12" s="303"/>
      <c r="G12" s="303"/>
      <c r="H12" s="303"/>
      <c r="I12" s="303"/>
      <c r="J12" s="303"/>
      <c r="K12" s="303"/>
      <c r="L12" s="303"/>
      <c r="M12" s="303"/>
    </row>
    <row r="13" spans="1:13" s="272" customFormat="1">
      <c r="A13" s="800" t="s">
        <v>844</v>
      </c>
      <c r="B13" s="796">
        <v>2736.8313599999997</v>
      </c>
      <c r="C13" s="796">
        <v>602.92396999999937</v>
      </c>
      <c r="D13" s="796">
        <v>4870.7387500000004</v>
      </c>
      <c r="E13" s="303"/>
      <c r="F13" s="303"/>
      <c r="G13" s="303"/>
      <c r="H13" s="303"/>
      <c r="I13" s="303"/>
      <c r="J13" s="303"/>
      <c r="K13" s="303"/>
      <c r="L13" s="303"/>
      <c r="M13" s="303"/>
    </row>
    <row r="14" spans="1:13" s="272" customFormat="1">
      <c r="A14" s="801" t="s">
        <v>845</v>
      </c>
      <c r="B14" s="802">
        <v>862162.24178999988</v>
      </c>
      <c r="C14" s="802">
        <v>-61232.413280000095</v>
      </c>
      <c r="D14" s="802">
        <v>1785556.8968599997</v>
      </c>
      <c r="E14" s="303"/>
      <c r="F14" s="303"/>
      <c r="G14" s="303"/>
      <c r="H14" s="303"/>
      <c r="I14" s="303"/>
      <c r="J14" s="303"/>
      <c r="K14" s="303"/>
      <c r="L14" s="303"/>
      <c r="M14" s="303"/>
    </row>
    <row r="15" spans="1:13" s="272" customFormat="1">
      <c r="A15" s="797" t="s">
        <v>846</v>
      </c>
      <c r="B15" s="796"/>
      <c r="C15" s="796"/>
      <c r="D15" s="796"/>
      <c r="E15" s="303"/>
      <c r="F15" s="303"/>
      <c r="G15" s="303"/>
      <c r="H15" s="303"/>
      <c r="I15" s="303"/>
      <c r="J15" s="303"/>
      <c r="K15" s="303"/>
      <c r="L15" s="303"/>
      <c r="M15" s="303"/>
    </row>
    <row r="16" spans="1:13" s="272" customFormat="1">
      <c r="A16" s="799" t="s">
        <v>847</v>
      </c>
      <c r="B16" s="796">
        <v>2980.6118700000002</v>
      </c>
      <c r="C16" s="796">
        <v>184.35249999999996</v>
      </c>
      <c r="D16" s="796">
        <v>5776.8712400000004</v>
      </c>
      <c r="E16" s="303"/>
      <c r="F16" s="303"/>
      <c r="G16" s="303"/>
      <c r="H16" s="303"/>
      <c r="I16" s="303"/>
      <c r="J16" s="303"/>
      <c r="K16" s="303"/>
      <c r="L16" s="303"/>
      <c r="M16" s="303"/>
    </row>
    <row r="17" spans="1:14" s="272" customFormat="1">
      <c r="A17" s="803" t="s">
        <v>848</v>
      </c>
      <c r="B17" s="796">
        <v>2979.7884800000002</v>
      </c>
      <c r="C17" s="796">
        <v>185.82600999999977</v>
      </c>
      <c r="D17" s="796">
        <v>5773.7509500000006</v>
      </c>
      <c r="E17" s="303"/>
      <c r="F17" s="303"/>
      <c r="G17" s="303"/>
      <c r="H17" s="303"/>
      <c r="I17" s="303"/>
      <c r="J17" s="303"/>
      <c r="K17" s="303"/>
      <c r="L17" s="303"/>
      <c r="M17" s="303"/>
    </row>
    <row r="18" spans="1:14" s="272" customFormat="1">
      <c r="A18" s="803" t="s">
        <v>849</v>
      </c>
      <c r="B18" s="804">
        <v>0.82338999999999996</v>
      </c>
      <c r="C18" s="804">
        <v>-1.4735100000000001</v>
      </c>
      <c r="D18" s="796">
        <v>3.1202899999999998</v>
      </c>
      <c r="E18" s="303"/>
      <c r="F18" s="303"/>
      <c r="G18" s="303"/>
      <c r="H18" s="303"/>
      <c r="I18" s="303"/>
      <c r="J18" s="303"/>
      <c r="K18" s="303"/>
      <c r="L18" s="303"/>
      <c r="M18" s="303"/>
    </row>
    <row r="19" spans="1:14" s="272" customFormat="1">
      <c r="A19" s="799" t="s">
        <v>850</v>
      </c>
      <c r="B19" s="796">
        <v>716186.27929000009</v>
      </c>
      <c r="C19" s="796">
        <v>-68192.462919999962</v>
      </c>
      <c r="D19" s="796">
        <v>1500565.0215</v>
      </c>
      <c r="E19" s="303"/>
      <c r="F19" s="303"/>
      <c r="G19" s="303"/>
      <c r="H19" s="303"/>
      <c r="I19" s="303"/>
      <c r="J19" s="303"/>
      <c r="K19" s="303"/>
      <c r="L19" s="303"/>
      <c r="M19" s="303"/>
    </row>
    <row r="20" spans="1:14" s="272" customFormat="1">
      <c r="A20" s="803" t="s">
        <v>851</v>
      </c>
      <c r="B20" s="796">
        <v>593034.35721000005</v>
      </c>
      <c r="C20" s="796">
        <v>37047.942520000041</v>
      </c>
      <c r="D20" s="796">
        <v>1149020.7719000001</v>
      </c>
      <c r="E20" s="303"/>
      <c r="F20" s="303"/>
      <c r="G20" s="303"/>
      <c r="H20" s="303"/>
      <c r="I20" s="303"/>
      <c r="J20" s="303"/>
      <c r="K20" s="303"/>
      <c r="L20" s="303"/>
      <c r="M20" s="303"/>
    </row>
    <row r="21" spans="1:14" s="272" customFormat="1">
      <c r="A21" s="803" t="s">
        <v>852</v>
      </c>
      <c r="B21" s="796">
        <v>123151.92208</v>
      </c>
      <c r="C21" s="796">
        <v>-105240.40544000002</v>
      </c>
      <c r="D21" s="796">
        <v>351544.24960000004</v>
      </c>
      <c r="E21" s="303"/>
      <c r="F21" s="303"/>
      <c r="G21" s="303"/>
      <c r="H21" s="303"/>
      <c r="I21" s="303"/>
      <c r="J21" s="303"/>
      <c r="K21" s="303"/>
      <c r="L21" s="303"/>
      <c r="M21" s="303"/>
    </row>
    <row r="22" spans="1:14" s="272" customFormat="1" ht="24">
      <c r="A22" s="800" t="s">
        <v>853</v>
      </c>
      <c r="B22" s="796">
        <v>31380.188260000003</v>
      </c>
      <c r="C22" s="796">
        <v>-2019.6382699999958</v>
      </c>
      <c r="D22" s="796">
        <v>64780.014790000008</v>
      </c>
      <c r="E22" s="303"/>
      <c r="F22" s="303"/>
      <c r="G22" s="303"/>
      <c r="H22" s="303"/>
      <c r="I22" s="303"/>
      <c r="J22" s="303"/>
      <c r="K22" s="303"/>
      <c r="L22" s="303"/>
      <c r="M22" s="303"/>
    </row>
    <row r="23" spans="1:14" s="272" customFormat="1">
      <c r="A23" s="800" t="s">
        <v>854</v>
      </c>
      <c r="B23" s="796">
        <v>107724.30783000001</v>
      </c>
      <c r="C23" s="796">
        <v>13308.904870000013</v>
      </c>
      <c r="D23" s="796">
        <v>202139.71078999998</v>
      </c>
      <c r="E23" s="303"/>
      <c r="F23" s="303"/>
      <c r="G23" s="303"/>
      <c r="H23" s="303"/>
      <c r="I23" s="303"/>
      <c r="J23" s="303"/>
      <c r="K23" s="303"/>
      <c r="L23" s="303"/>
      <c r="M23" s="303"/>
    </row>
    <row r="24" spans="1:14" s="272" customFormat="1">
      <c r="A24" s="799" t="s">
        <v>855</v>
      </c>
      <c r="B24" s="796">
        <v>2736.8313599999997</v>
      </c>
      <c r="C24" s="796">
        <v>602.92396999999937</v>
      </c>
      <c r="D24" s="796">
        <v>4870.7387500000004</v>
      </c>
      <c r="E24" s="303"/>
      <c r="F24" s="303"/>
      <c r="G24" s="303"/>
      <c r="H24" s="303"/>
      <c r="I24" s="303"/>
      <c r="J24" s="303"/>
      <c r="K24" s="303"/>
      <c r="L24" s="303"/>
      <c r="M24" s="303"/>
    </row>
    <row r="25" spans="1:14" s="272" customFormat="1" ht="30.75" customHeight="1">
      <c r="A25" s="800" t="s">
        <v>856</v>
      </c>
      <c r="B25" s="796">
        <v>2527.7447999999999</v>
      </c>
      <c r="C25" s="796">
        <v>324.72530999999981</v>
      </c>
      <c r="D25" s="796">
        <v>4730.7642900000001</v>
      </c>
      <c r="E25" s="303"/>
      <c r="F25" s="303"/>
      <c r="G25" s="303"/>
      <c r="H25" s="303"/>
      <c r="I25" s="303"/>
      <c r="J25" s="303"/>
      <c r="K25" s="303"/>
      <c r="L25" s="303"/>
      <c r="M25" s="303"/>
    </row>
    <row r="26" spans="1:14">
      <c r="A26" s="801" t="s">
        <v>857</v>
      </c>
      <c r="B26" s="802">
        <v>863535.96341000008</v>
      </c>
      <c r="C26" s="802">
        <v>-55791.194539999939</v>
      </c>
      <c r="D26" s="802">
        <v>1782863.12136</v>
      </c>
      <c r="E26" s="304"/>
      <c r="F26" s="304"/>
      <c r="G26" s="304"/>
      <c r="H26" s="304"/>
      <c r="I26" s="304"/>
      <c r="J26" s="304"/>
      <c r="K26" s="305"/>
      <c r="L26" s="304"/>
      <c r="M26" s="304"/>
      <c r="N26" s="53"/>
    </row>
    <row r="27" spans="1:14">
      <c r="A27" s="374" t="s">
        <v>993</v>
      </c>
      <c r="B27" s="796">
        <v>30360.599359999527</v>
      </c>
      <c r="C27" s="796">
        <v>-1373.7216200002003</v>
      </c>
      <c r="D27" s="796">
        <v>30360.599359999644</v>
      </c>
      <c r="E27" s="304"/>
      <c r="F27" s="304"/>
      <c r="G27" s="304"/>
      <c r="H27" s="304"/>
      <c r="I27" s="304"/>
      <c r="J27" s="304"/>
      <c r="K27" s="305"/>
      <c r="L27" s="304"/>
      <c r="M27" s="304"/>
      <c r="N27" s="53"/>
    </row>
    <row r="28" spans="1:14" ht="12.75" customHeight="1">
      <c r="A28" s="13" t="s">
        <v>635</v>
      </c>
      <c r="B28" s="873"/>
      <c r="C28" s="879"/>
    </row>
    <row r="29" spans="1:14" s="272" customFormat="1" ht="12.75" customHeight="1">
      <c r="A29" s="48" t="s">
        <v>992</v>
      </c>
      <c r="B29" s="873"/>
      <c r="C29" s="873"/>
    </row>
    <row r="30" spans="1:14" ht="12.75" customHeight="1">
      <c r="A30" s="878" t="s">
        <v>1011</v>
      </c>
    </row>
    <row r="31" spans="1:14" ht="12.75" customHeight="1">
      <c r="D31" s="8" t="str">
        <f>Naslovnica!A20</f>
        <v>Veljača 2021.</v>
      </c>
    </row>
    <row r="32" spans="1:14" ht="12.75" customHeight="1">
      <c r="A32" s="354" t="s">
        <v>693</v>
      </c>
      <c r="B32" s="313"/>
      <c r="C32" s="313"/>
      <c r="D32" s="552" t="str">
        <f>Naslovnica!A24</f>
        <v>February 2021</v>
      </c>
      <c r="E32" s="272"/>
      <c r="G32" s="272"/>
      <c r="H32" s="272"/>
      <c r="I32" s="272"/>
    </row>
    <row r="33" spans="1:14" ht="12.75" customHeight="1">
      <c r="A33" s="574" t="s">
        <v>825</v>
      </c>
      <c r="B33" s="313"/>
      <c r="C33" s="313"/>
      <c r="D33" s="65" t="s">
        <v>634</v>
      </c>
      <c r="E33" s="272"/>
      <c r="F33" s="272"/>
      <c r="G33" s="272"/>
      <c r="H33" s="272"/>
      <c r="I33" s="272"/>
    </row>
    <row r="34" spans="1:14" ht="28.5" customHeight="1">
      <c r="A34" s="704"/>
      <c r="B34" s="792" t="str">
        <f>$D$1</f>
        <v>Veljača 2021.</v>
      </c>
      <c r="C34" s="793" t="str">
        <f>$C$5</f>
        <v>Promjena u odnosu na prethodni mjesec</v>
      </c>
      <c r="D34" s="793" t="s">
        <v>18</v>
      </c>
      <c r="E34" s="272"/>
      <c r="F34" s="272"/>
      <c r="G34" s="272"/>
      <c r="H34" s="272"/>
      <c r="I34" s="272"/>
      <c r="J34" s="311"/>
      <c r="K34" s="311"/>
      <c r="L34" s="311"/>
      <c r="M34" s="311"/>
    </row>
    <row r="35" spans="1:14" s="272" customFormat="1" ht="24">
      <c r="A35" s="704"/>
      <c r="B35" s="794" t="str">
        <f>D2</f>
        <v>February 2021</v>
      </c>
      <c r="C35" s="794" t="s">
        <v>45</v>
      </c>
      <c r="D35" s="812" t="s">
        <v>262</v>
      </c>
      <c r="J35" s="311"/>
      <c r="K35" s="311"/>
      <c r="L35" s="311"/>
      <c r="M35" s="311"/>
    </row>
    <row r="36" spans="1:14" ht="25.5">
      <c r="A36" s="788" t="s">
        <v>824</v>
      </c>
      <c r="B36" s="350">
        <v>354815.68632000004</v>
      </c>
      <c r="C36" s="350">
        <v>12344.546860000002</v>
      </c>
      <c r="D36" s="350">
        <v>342471.13946000003</v>
      </c>
      <c r="E36" s="309"/>
      <c r="F36" s="309"/>
      <c r="G36" s="309"/>
      <c r="H36" s="309"/>
      <c r="I36" s="310"/>
      <c r="J36" s="1077"/>
      <c r="K36" s="1077"/>
      <c r="L36" s="1079"/>
      <c r="M36" s="1077"/>
    </row>
    <row r="37" spans="1:14" ht="14.25" customHeight="1">
      <c r="A37" s="352" t="s">
        <v>816</v>
      </c>
      <c r="B37" s="350"/>
      <c r="C37" s="350"/>
      <c r="D37" s="350"/>
      <c r="E37" s="303"/>
      <c r="F37" s="303"/>
      <c r="G37" s="303"/>
      <c r="H37" s="303"/>
      <c r="I37" s="312"/>
      <c r="J37" s="1078"/>
      <c r="K37" s="1077"/>
      <c r="L37" s="1078"/>
      <c r="M37" s="1078"/>
    </row>
    <row r="38" spans="1:14">
      <c r="A38" s="353" t="s">
        <v>817</v>
      </c>
      <c r="B38" s="350">
        <v>30992.34319</v>
      </c>
      <c r="C38" s="350">
        <v>-1944.8695799999987</v>
      </c>
      <c r="D38" s="350">
        <v>63929.555959999998</v>
      </c>
      <c r="E38" s="307"/>
      <c r="F38" s="307"/>
      <c r="G38" s="307"/>
      <c r="H38" s="307"/>
      <c r="I38" s="307"/>
      <c r="J38" s="307"/>
      <c r="K38" s="307"/>
      <c r="L38" s="307"/>
      <c r="M38" s="307"/>
      <c r="N38" s="53"/>
    </row>
    <row r="39" spans="1:14" ht="26.25" customHeight="1">
      <c r="A39" s="353" t="s">
        <v>818</v>
      </c>
      <c r="B39" s="350">
        <v>387.84507000000002</v>
      </c>
      <c r="C39" s="350">
        <v>-74.768689999999992</v>
      </c>
      <c r="D39" s="350">
        <v>850.45883000000003</v>
      </c>
      <c r="E39" s="307"/>
      <c r="F39" s="307"/>
      <c r="G39" s="307"/>
      <c r="H39" s="307"/>
      <c r="I39" s="307"/>
      <c r="J39" s="307"/>
      <c r="K39" s="307"/>
      <c r="L39" s="307"/>
      <c r="M39" s="307"/>
      <c r="N39" s="53"/>
    </row>
    <row r="40" spans="1:14" s="272" customFormat="1" ht="25.5">
      <c r="A40" s="353" t="s">
        <v>819</v>
      </c>
      <c r="B40" s="350">
        <v>46.545809999999996</v>
      </c>
      <c r="C40" s="350">
        <v>18.657989999999995</v>
      </c>
      <c r="D40" s="350">
        <v>74.433629999999994</v>
      </c>
      <c r="E40" s="307"/>
      <c r="F40" s="307"/>
      <c r="G40" s="307"/>
      <c r="H40" s="307"/>
      <c r="I40" s="307"/>
      <c r="J40" s="307"/>
      <c r="K40" s="307"/>
      <c r="L40" s="307"/>
      <c r="M40" s="307"/>
      <c r="N40" s="53"/>
    </row>
    <row r="41" spans="1:14" s="272" customFormat="1">
      <c r="A41" s="706" t="s">
        <v>820</v>
      </c>
      <c r="B41" s="705">
        <v>31426.734069999999</v>
      </c>
      <c r="C41" s="705">
        <v>-2000.9802800000034</v>
      </c>
      <c r="D41" s="705">
        <v>64854.448420000001</v>
      </c>
      <c r="E41" s="307"/>
      <c r="F41" s="307"/>
      <c r="G41" s="307"/>
      <c r="H41" s="307"/>
      <c r="I41" s="307"/>
      <c r="J41" s="307"/>
      <c r="K41" s="307"/>
      <c r="L41" s="307"/>
      <c r="M41" s="307"/>
      <c r="N41" s="53"/>
    </row>
    <row r="42" spans="1:14" s="272" customFormat="1">
      <c r="A42" s="352" t="s">
        <v>821</v>
      </c>
      <c r="B42" s="350"/>
      <c r="C42" s="350"/>
      <c r="D42" s="350"/>
      <c r="E42" s="307"/>
      <c r="F42" s="307"/>
      <c r="G42" s="307"/>
      <c r="H42" s="307"/>
      <c r="I42" s="307"/>
      <c r="J42" s="307"/>
      <c r="K42" s="307"/>
      <c r="L42" s="307"/>
      <c r="M42" s="307"/>
      <c r="N42" s="53"/>
    </row>
    <row r="43" spans="1:14" ht="25.5">
      <c r="A43" s="353" t="s">
        <v>822</v>
      </c>
      <c r="B43" s="350">
        <v>29524.529180000001</v>
      </c>
      <c r="C43" s="350">
        <v>8469.2495099999978</v>
      </c>
      <c r="D43" s="350">
        <v>50579.808850000001</v>
      </c>
      <c r="E43" s="306"/>
      <c r="F43" s="306"/>
      <c r="G43" s="306"/>
      <c r="H43" s="306"/>
      <c r="I43" s="306"/>
      <c r="J43" s="306"/>
      <c r="K43" s="306"/>
      <c r="L43" s="306"/>
      <c r="M43" s="306"/>
      <c r="N43" s="53"/>
    </row>
    <row r="44" spans="1:14" ht="25.5">
      <c r="A44" s="353" t="s">
        <v>823</v>
      </c>
      <c r="B44" s="350">
        <v>46.545809999999996</v>
      </c>
      <c r="C44" s="350">
        <v>18.657989999999995</v>
      </c>
      <c r="D44" s="350">
        <v>74.433629999999994</v>
      </c>
      <c r="E44" s="307"/>
      <c r="F44" s="307"/>
      <c r="G44" s="307"/>
      <c r="H44" s="307"/>
      <c r="I44" s="307"/>
      <c r="J44" s="307"/>
      <c r="K44" s="307"/>
      <c r="L44" s="307"/>
      <c r="M44" s="307"/>
      <c r="N44" s="44"/>
    </row>
    <row r="45" spans="1:14">
      <c r="A45" s="706" t="s">
        <v>820</v>
      </c>
      <c r="B45" s="705">
        <v>29571.074990000001</v>
      </c>
      <c r="C45" s="705">
        <v>8487.9074999999975</v>
      </c>
      <c r="D45" s="705">
        <v>50654.242480000001</v>
      </c>
      <c r="E45" s="306"/>
      <c r="F45" s="306"/>
      <c r="G45" s="306"/>
      <c r="H45" s="306"/>
      <c r="I45" s="306"/>
      <c r="J45" s="306"/>
      <c r="K45" s="306"/>
      <c r="L45" s="306"/>
      <c r="M45" s="306"/>
    </row>
    <row r="46" spans="1:14">
      <c r="A46" s="349" t="s">
        <v>815</v>
      </c>
      <c r="B46" s="350">
        <v>356671.34540000005</v>
      </c>
      <c r="C46" s="350">
        <v>1855.6590800000122</v>
      </c>
      <c r="D46" s="350">
        <v>356671.34539999999</v>
      </c>
      <c r="E46" s="308"/>
      <c r="F46" s="308"/>
      <c r="G46" s="308"/>
      <c r="H46" s="308"/>
      <c r="I46" s="308"/>
      <c r="J46" s="308"/>
      <c r="K46" s="308"/>
      <c r="L46" s="308"/>
      <c r="M46" s="308"/>
    </row>
    <row r="47" spans="1:14" ht="12.75" customHeight="1">
      <c r="A47" s="13" t="s">
        <v>635</v>
      </c>
    </row>
    <row r="48" spans="1:14" ht="12.75" customHeight="1"/>
    <row r="49" spans="1:4" ht="12.75" customHeight="1">
      <c r="A49" s="637" t="s">
        <v>87</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858</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mergeCells count="7">
    <mergeCell ref="J36:J37"/>
    <mergeCell ref="M5:M7"/>
    <mergeCell ref="K5:K7"/>
    <mergeCell ref="L5:L7"/>
    <mergeCell ref="K36:K37"/>
    <mergeCell ref="L36:L37"/>
    <mergeCell ref="M36:M37"/>
  </mergeCells>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694</v>
      </c>
      <c r="E1" s="140" t="str">
        <f>Naslovnica!A20</f>
        <v>Veljača 2021.</v>
      </c>
    </row>
    <row r="2" spans="1:7" ht="12.75" customHeight="1">
      <c r="A2" s="574" t="s">
        <v>995</v>
      </c>
      <c r="E2" s="552" t="str">
        <f>Naslovnica!A24</f>
        <v>February 2021</v>
      </c>
    </row>
    <row r="3" spans="1:7">
      <c r="A3" s="314"/>
      <c r="B3" s="309"/>
      <c r="C3" s="309"/>
      <c r="D3" s="65" t="s">
        <v>594</v>
      </c>
      <c r="F3" s="309"/>
      <c r="G3" s="315"/>
    </row>
    <row r="4" spans="1:7" ht="48.75" customHeight="1">
      <c r="A4" s="1080" t="s">
        <v>623</v>
      </c>
      <c r="B4" s="1082" t="s">
        <v>996</v>
      </c>
      <c r="C4" s="1082"/>
      <c r="D4" s="1082"/>
      <c r="E4" s="790"/>
      <c r="F4" s="314"/>
      <c r="G4" s="314"/>
    </row>
    <row r="5" spans="1:7" ht="60">
      <c r="A5" s="1080"/>
      <c r="B5" s="707" t="s">
        <v>624</v>
      </c>
      <c r="C5" s="707" t="s">
        <v>625</v>
      </c>
      <c r="D5" s="707" t="s">
        <v>626</v>
      </c>
      <c r="E5" s="316"/>
      <c r="F5" s="316"/>
    </row>
    <row r="6" spans="1:7" ht="12.75" customHeight="1">
      <c r="A6" s="357" t="s">
        <v>126</v>
      </c>
      <c r="B6" s="358">
        <v>4448.5052100000003</v>
      </c>
      <c r="C6" s="358">
        <v>8585.6951399999998</v>
      </c>
      <c r="D6" s="358">
        <v>137625.41420999999</v>
      </c>
      <c r="E6" s="317"/>
      <c r="F6" s="317"/>
      <c r="G6" s="53"/>
    </row>
    <row r="7" spans="1:7" ht="12.75" customHeight="1">
      <c r="A7" s="359" t="s">
        <v>127</v>
      </c>
      <c r="B7" s="358">
        <v>200793.481</v>
      </c>
      <c r="C7" s="358">
        <v>389224.39565999998</v>
      </c>
      <c r="D7" s="358">
        <v>33340433.34108999</v>
      </c>
      <c r="E7" s="317"/>
      <c r="F7" s="317"/>
      <c r="G7" s="53"/>
    </row>
    <row r="8" spans="1:7" ht="12.75" customHeight="1">
      <c r="A8" s="359" t="s">
        <v>128</v>
      </c>
      <c r="B8" s="358">
        <v>10069.84441</v>
      </c>
      <c r="C8" s="358">
        <v>20039.407019999999</v>
      </c>
      <c r="D8" s="358">
        <v>449088.2853300001</v>
      </c>
      <c r="E8" s="317"/>
      <c r="F8" s="317"/>
      <c r="G8" s="53"/>
    </row>
    <row r="9" spans="1:7" ht="12.75" customHeight="1">
      <c r="A9" s="708" t="s">
        <v>255</v>
      </c>
      <c r="B9" s="709">
        <v>215311.83061999999</v>
      </c>
      <c r="C9" s="709">
        <v>417849.49781999999</v>
      </c>
      <c r="D9" s="709">
        <v>33927147.04062999</v>
      </c>
      <c r="E9" s="318"/>
      <c r="F9" s="318"/>
      <c r="G9" s="53"/>
    </row>
    <row r="10" spans="1:7" ht="12.75" customHeight="1">
      <c r="A10" s="359" t="s">
        <v>129</v>
      </c>
      <c r="B10" s="358">
        <v>4286.0338300000003</v>
      </c>
      <c r="C10" s="358">
        <v>8251.9359999999997</v>
      </c>
      <c r="D10" s="358">
        <v>78698.993279999981</v>
      </c>
      <c r="E10" s="317"/>
      <c r="F10" s="317"/>
      <c r="G10" s="53"/>
    </row>
    <row r="11" spans="1:7" ht="12.75" customHeight="1">
      <c r="A11" s="359" t="s">
        <v>130</v>
      </c>
      <c r="B11" s="358">
        <v>85403.884010000009</v>
      </c>
      <c r="C11" s="358">
        <v>164436.57399</v>
      </c>
      <c r="D11" s="358">
        <v>11594819.233139995</v>
      </c>
      <c r="E11" s="317"/>
      <c r="F11" s="317"/>
      <c r="G11" s="53"/>
    </row>
    <row r="12" spans="1:7" ht="12.75" customHeight="1">
      <c r="A12" s="359" t="s">
        <v>131</v>
      </c>
      <c r="B12" s="358">
        <v>2524.9320899999998</v>
      </c>
      <c r="C12" s="358">
        <v>4966.2210800000003</v>
      </c>
      <c r="D12" s="358">
        <v>116976.84343000001</v>
      </c>
      <c r="E12" s="317"/>
      <c r="F12" s="317"/>
      <c r="G12" s="53"/>
    </row>
    <row r="13" spans="1:7" ht="12.75" customHeight="1">
      <c r="A13" s="708" t="s">
        <v>256</v>
      </c>
      <c r="B13" s="709">
        <v>92214.849930000011</v>
      </c>
      <c r="C13" s="709">
        <v>177654.73106999998</v>
      </c>
      <c r="D13" s="709">
        <v>11790495.069849994</v>
      </c>
      <c r="E13" s="318"/>
      <c r="F13" s="318"/>
      <c r="G13" s="53"/>
    </row>
    <row r="14" spans="1:7" ht="12.75" customHeight="1">
      <c r="A14" s="359" t="s">
        <v>132</v>
      </c>
      <c r="B14" s="358">
        <v>5675.99053</v>
      </c>
      <c r="C14" s="358">
        <v>10859.70686</v>
      </c>
      <c r="D14" s="358">
        <v>84429.405239999993</v>
      </c>
      <c r="E14" s="317"/>
      <c r="F14" s="317"/>
      <c r="G14" s="53"/>
    </row>
    <row r="15" spans="1:7" ht="12.75" customHeight="1">
      <c r="A15" s="359" t="s">
        <v>133</v>
      </c>
      <c r="B15" s="358">
        <v>101543.28076000001</v>
      </c>
      <c r="C15" s="358">
        <v>196349.15513</v>
      </c>
      <c r="D15" s="358">
        <v>15264147.746129993</v>
      </c>
      <c r="E15" s="317"/>
      <c r="F15" s="317"/>
      <c r="G15" s="53"/>
    </row>
    <row r="16" spans="1:7" ht="12.75" customHeight="1">
      <c r="A16" s="359" t="s">
        <v>134</v>
      </c>
      <c r="B16" s="358">
        <v>3899.7050299999996</v>
      </c>
      <c r="C16" s="358">
        <v>8061.0164699999996</v>
      </c>
      <c r="D16" s="358">
        <v>181741.85895999998</v>
      </c>
      <c r="E16" s="317"/>
      <c r="F16" s="317"/>
      <c r="G16" s="53"/>
    </row>
    <row r="17" spans="1:8" ht="12.75" customHeight="1">
      <c r="A17" s="708" t="s">
        <v>257</v>
      </c>
      <c r="B17" s="709">
        <v>111118.97632</v>
      </c>
      <c r="C17" s="709">
        <v>215269.87846000001</v>
      </c>
      <c r="D17" s="709">
        <v>15530319.010329993</v>
      </c>
      <c r="E17" s="318"/>
      <c r="F17" s="318"/>
      <c r="G17" s="53"/>
    </row>
    <row r="18" spans="1:8" ht="12.75" customHeight="1">
      <c r="A18" s="359" t="s">
        <v>135</v>
      </c>
      <c r="B18" s="358">
        <v>3941.6439999999998</v>
      </c>
      <c r="C18" s="358">
        <v>7584.3651600000003</v>
      </c>
      <c r="D18" s="358">
        <v>96235.474230000007</v>
      </c>
      <c r="E18" s="317"/>
      <c r="F18" s="317"/>
      <c r="G18" s="53"/>
    </row>
    <row r="19" spans="1:8" ht="12.75" customHeight="1">
      <c r="A19" s="359" t="s">
        <v>136</v>
      </c>
      <c r="B19" s="358">
        <v>162521.38603999998</v>
      </c>
      <c r="C19" s="358">
        <v>314618.46814999997</v>
      </c>
      <c r="D19" s="358">
        <v>26142893.553440005</v>
      </c>
      <c r="E19" s="317"/>
      <c r="F19" s="317"/>
      <c r="G19" s="53"/>
    </row>
    <row r="20" spans="1:8" ht="12.75" customHeight="1">
      <c r="A20" s="359" t="s">
        <v>137</v>
      </c>
      <c r="B20" s="358">
        <v>7925.6702999999998</v>
      </c>
      <c r="C20" s="358">
        <v>16043.83124</v>
      </c>
      <c r="D20" s="358">
        <v>377478.74691000016</v>
      </c>
      <c r="E20" s="317"/>
      <c r="F20" s="317"/>
      <c r="G20" s="53"/>
    </row>
    <row r="21" spans="1:8" ht="12.75" customHeight="1">
      <c r="A21" s="708" t="s">
        <v>258</v>
      </c>
      <c r="B21" s="709">
        <v>174388.70033999998</v>
      </c>
      <c r="C21" s="709">
        <v>338246.66454999999</v>
      </c>
      <c r="D21" s="709">
        <v>26616607.774580002</v>
      </c>
      <c r="E21" s="318"/>
      <c r="F21" s="318"/>
      <c r="G21" s="53"/>
    </row>
    <row r="22" spans="1:8" ht="12.75" customHeight="1">
      <c r="A22" s="360" t="s">
        <v>259</v>
      </c>
      <c r="B22" s="361">
        <v>18352.173569999999</v>
      </c>
      <c r="C22" s="361">
        <v>35281.703159999997</v>
      </c>
      <c r="D22" s="361">
        <v>396989.28695999994</v>
      </c>
      <c r="E22" s="318"/>
      <c r="F22" s="318"/>
      <c r="G22" s="53"/>
      <c r="H22" s="135"/>
    </row>
    <row r="23" spans="1:8" ht="12.75" customHeight="1">
      <c r="A23" s="360" t="s">
        <v>260</v>
      </c>
      <c r="B23" s="361">
        <v>550262.03180999996</v>
      </c>
      <c r="C23" s="361">
        <v>1064628.5929299998</v>
      </c>
      <c r="D23" s="361">
        <v>86342293.87379998</v>
      </c>
      <c r="E23" s="318"/>
      <c r="F23" s="318"/>
      <c r="G23" s="53"/>
      <c r="H23" s="135"/>
    </row>
    <row r="24" spans="1:8" ht="12.75" customHeight="1">
      <c r="A24" s="360" t="s">
        <v>261</v>
      </c>
      <c r="B24" s="361">
        <v>24420.151830000003</v>
      </c>
      <c r="C24" s="361">
        <v>49110.475809999996</v>
      </c>
      <c r="D24" s="361">
        <v>1125285.7346300003</v>
      </c>
      <c r="E24" s="318"/>
      <c r="F24" s="318"/>
      <c r="G24" s="53"/>
      <c r="H24" s="135"/>
    </row>
    <row r="25" spans="1:8">
      <c r="A25" s="710" t="s">
        <v>627</v>
      </c>
      <c r="B25" s="711">
        <v>593034.35720999993</v>
      </c>
      <c r="C25" s="711">
        <v>1149020.7718999998</v>
      </c>
      <c r="D25" s="711">
        <v>87864568.895389989</v>
      </c>
      <c r="E25" s="318"/>
      <c r="F25" s="318"/>
      <c r="H25" s="135"/>
    </row>
    <row r="26" spans="1:8" ht="21.75" customHeight="1">
      <c r="A26" s="1084" t="s">
        <v>23</v>
      </c>
      <c r="B26" s="1084"/>
      <c r="C26" s="1084"/>
      <c r="D26" s="1084"/>
      <c r="E26" s="1084"/>
      <c r="F26" s="808"/>
      <c r="G26" s="808"/>
    </row>
    <row r="27" spans="1:8" ht="21" customHeight="1">
      <c r="A27" s="1085" t="s">
        <v>24</v>
      </c>
      <c r="B27" s="1085"/>
      <c r="C27" s="1085"/>
      <c r="D27" s="1085"/>
      <c r="E27" s="1085"/>
      <c r="F27" s="809"/>
      <c r="G27" s="809"/>
    </row>
    <row r="28" spans="1:8" ht="12.75" customHeight="1"/>
    <row r="29" spans="1:8" ht="12.75" customHeight="1">
      <c r="A29" s="153" t="s">
        <v>695</v>
      </c>
      <c r="E29" s="140" t="str">
        <f>Naslovnica!A20</f>
        <v>Veljača 2021.</v>
      </c>
    </row>
    <row r="30" spans="1:8" ht="12.75" customHeight="1">
      <c r="A30" s="574" t="s">
        <v>1008</v>
      </c>
      <c r="E30" s="552" t="str">
        <f>Naslovnica!A24</f>
        <v>February 2021</v>
      </c>
    </row>
    <row r="31" spans="1:8" ht="12.75" customHeight="1">
      <c r="D31" s="311"/>
      <c r="E31" s="65" t="s">
        <v>344</v>
      </c>
    </row>
    <row r="32" spans="1:8" ht="25.5" customHeight="1">
      <c r="A32" s="1080" t="s">
        <v>628</v>
      </c>
      <c r="B32" s="1083" t="s">
        <v>872</v>
      </c>
      <c r="C32" s="1083"/>
      <c r="D32" s="1083" t="s">
        <v>871</v>
      </c>
      <c r="E32" s="1083"/>
      <c r="F32" s="805"/>
      <c r="G32" s="805"/>
    </row>
    <row r="33" spans="1:6" ht="60">
      <c r="A33" s="1080"/>
      <c r="B33" s="707" t="s">
        <v>624</v>
      </c>
      <c r="C33" s="707" t="s">
        <v>629</v>
      </c>
      <c r="D33" s="707" t="s">
        <v>624</v>
      </c>
      <c r="E33" s="707" t="s">
        <v>629</v>
      </c>
    </row>
    <row r="34" spans="1:6">
      <c r="A34" s="357" t="s">
        <v>126</v>
      </c>
      <c r="B34" s="362">
        <v>22.354380000000003</v>
      </c>
      <c r="C34" s="362">
        <v>43.147930000000002</v>
      </c>
      <c r="D34" s="363">
        <v>2.6099999999999999E-3</v>
      </c>
      <c r="E34" s="364">
        <v>0.12201000000000001</v>
      </c>
    </row>
    <row r="35" spans="1:6" ht="12.75" customHeight="1">
      <c r="A35" s="359" t="s">
        <v>127</v>
      </c>
      <c r="B35" s="362">
        <v>1008.9115300000001</v>
      </c>
      <c r="C35" s="362">
        <v>1955.80927</v>
      </c>
      <c r="D35" s="363">
        <v>0</v>
      </c>
      <c r="E35" s="364">
        <v>0</v>
      </c>
      <c r="F35" s="53"/>
    </row>
    <row r="36" spans="1:6" ht="12.75" customHeight="1">
      <c r="A36" s="359" t="s">
        <v>128</v>
      </c>
      <c r="B36" s="362">
        <v>50.598169999999996</v>
      </c>
      <c r="C36" s="362">
        <v>100.69547</v>
      </c>
      <c r="D36" s="363">
        <v>0</v>
      </c>
      <c r="E36" s="364">
        <v>0</v>
      </c>
      <c r="F36" s="53"/>
    </row>
    <row r="37" spans="1:6" ht="12.75" customHeight="1">
      <c r="A37" s="708" t="s">
        <v>255</v>
      </c>
      <c r="B37" s="712">
        <v>1081.8640800000001</v>
      </c>
      <c r="C37" s="712">
        <v>2099.6526699999999</v>
      </c>
      <c r="D37" s="713">
        <v>2.6099999999999999E-3</v>
      </c>
      <c r="E37" s="714">
        <v>0.12201000000000001</v>
      </c>
      <c r="F37" s="53"/>
    </row>
    <row r="38" spans="1:6" ht="12.75" customHeight="1">
      <c r="A38" s="359" t="s">
        <v>129</v>
      </c>
      <c r="B38" s="362">
        <v>21.538360000000001</v>
      </c>
      <c r="C38" s="362">
        <v>41.47251</v>
      </c>
      <c r="D38" s="363">
        <v>0.75105999999999995</v>
      </c>
      <c r="E38" s="364">
        <v>0.75903999999999994</v>
      </c>
      <c r="F38" s="53"/>
    </row>
    <row r="39" spans="1:6" ht="12.75" customHeight="1">
      <c r="A39" s="359" t="s">
        <v>130</v>
      </c>
      <c r="B39" s="362">
        <v>429.12047999999999</v>
      </c>
      <c r="C39" s="362">
        <v>826.28204000000005</v>
      </c>
      <c r="D39" s="363">
        <v>0</v>
      </c>
      <c r="E39" s="364">
        <v>0.28242</v>
      </c>
      <c r="F39" s="53"/>
    </row>
    <row r="40" spans="1:6" ht="12.75" customHeight="1">
      <c r="A40" s="359" t="s">
        <v>131</v>
      </c>
      <c r="B40" s="362">
        <v>12.68665</v>
      </c>
      <c r="C40" s="362">
        <v>24.954010000000004</v>
      </c>
      <c r="D40" s="363">
        <v>0</v>
      </c>
      <c r="E40" s="364">
        <v>0</v>
      </c>
      <c r="F40" s="53"/>
    </row>
    <row r="41" spans="1:6" ht="12.75" customHeight="1">
      <c r="A41" s="708" t="s">
        <v>256</v>
      </c>
      <c r="B41" s="712">
        <v>463.34548999999998</v>
      </c>
      <c r="C41" s="712">
        <v>892.70856000000015</v>
      </c>
      <c r="D41" s="713">
        <v>0.75105999999999995</v>
      </c>
      <c r="E41" s="714">
        <v>1.0414599999999998</v>
      </c>
      <c r="F41" s="53"/>
    </row>
    <row r="42" spans="1:6" ht="12.75" customHeight="1">
      <c r="A42" s="359" t="s">
        <v>132</v>
      </c>
      <c r="B42" s="362">
        <v>28.52355</v>
      </c>
      <c r="C42" s="362">
        <v>54.578300000000006</v>
      </c>
      <c r="D42" s="363">
        <v>4.8860000000000001E-2</v>
      </c>
      <c r="E42" s="364">
        <v>4.8860000000000001E-2</v>
      </c>
      <c r="F42" s="53"/>
    </row>
    <row r="43" spans="1:6" ht="12.75" customHeight="1">
      <c r="A43" s="359" t="s">
        <v>133</v>
      </c>
      <c r="B43" s="362">
        <v>510.22012999999998</v>
      </c>
      <c r="C43" s="362">
        <v>986.63896999999997</v>
      </c>
      <c r="D43" s="363">
        <v>1.1529999999999999E-2</v>
      </c>
      <c r="E43" s="364">
        <v>1.1529999999999999E-2</v>
      </c>
      <c r="F43" s="53"/>
    </row>
    <row r="44" spans="1:6" ht="12.75" customHeight="1">
      <c r="A44" s="359" t="s">
        <v>134</v>
      </c>
      <c r="B44" s="362">
        <v>19.595470000000002</v>
      </c>
      <c r="C44" s="362">
        <v>40.50676</v>
      </c>
      <c r="D44" s="363">
        <v>0</v>
      </c>
      <c r="E44" s="364">
        <v>0</v>
      </c>
      <c r="F44" s="53"/>
    </row>
    <row r="45" spans="1:6" ht="12.75" customHeight="1">
      <c r="A45" s="708" t="s">
        <v>257</v>
      </c>
      <c r="B45" s="712">
        <v>529.81560000000002</v>
      </c>
      <c r="C45" s="712">
        <v>1081.7240299999999</v>
      </c>
      <c r="D45" s="713">
        <v>6.0389999999999999E-2</v>
      </c>
      <c r="E45" s="714">
        <v>6.0389999999999999E-2</v>
      </c>
      <c r="F45" s="53"/>
    </row>
    <row r="46" spans="1:6" ht="12.75" customHeight="1">
      <c r="A46" s="359" t="s">
        <v>135</v>
      </c>
      <c r="B46" s="362">
        <v>19.807380000000002</v>
      </c>
      <c r="C46" s="362">
        <v>38.116250000000001</v>
      </c>
      <c r="D46" s="363">
        <v>9.2399999999999999E-3</v>
      </c>
      <c r="E46" s="364">
        <v>1.8724799999999999</v>
      </c>
      <c r="F46" s="53"/>
    </row>
    <row r="47" spans="1:6" ht="12.75" customHeight="1">
      <c r="A47" s="359" t="s">
        <v>136</v>
      </c>
      <c r="B47" s="362">
        <v>816.60731999999996</v>
      </c>
      <c r="C47" s="362">
        <v>1580.9302799999998</v>
      </c>
      <c r="D47" s="363">
        <v>8.9999999999999992E-5</v>
      </c>
      <c r="E47" s="364">
        <v>2.3949999999999999E-2</v>
      </c>
      <c r="F47" s="53"/>
    </row>
    <row r="48" spans="1:6" ht="12.75" customHeight="1">
      <c r="A48" s="359" t="s">
        <v>137</v>
      </c>
      <c r="B48" s="362">
        <v>39.825060000000001</v>
      </c>
      <c r="C48" s="362">
        <v>80.619160000000008</v>
      </c>
      <c r="D48" s="363">
        <v>0</v>
      </c>
      <c r="E48" s="364">
        <v>0</v>
      </c>
      <c r="F48" s="53"/>
    </row>
    <row r="49" spans="1:6" ht="12.75" customHeight="1">
      <c r="A49" s="708" t="s">
        <v>258</v>
      </c>
      <c r="B49" s="712">
        <v>876.23975999999993</v>
      </c>
      <c r="C49" s="712">
        <v>1699.6656899999998</v>
      </c>
      <c r="D49" s="713">
        <v>9.3299999999999998E-3</v>
      </c>
      <c r="E49" s="714">
        <v>1.8964299999999998</v>
      </c>
      <c r="F49" s="53"/>
    </row>
    <row r="50" spans="1:6" ht="12.75" customHeight="1">
      <c r="A50" s="360" t="s">
        <v>259</v>
      </c>
      <c r="B50" s="365">
        <v>92.223669999999998</v>
      </c>
      <c r="C50" s="365">
        <v>177.31499000000002</v>
      </c>
      <c r="D50" s="366">
        <v>0.81176999999999999</v>
      </c>
      <c r="E50" s="367">
        <v>2.8023899999999999</v>
      </c>
      <c r="F50" s="53"/>
    </row>
    <row r="51" spans="1:6" ht="12.75" customHeight="1">
      <c r="A51" s="360" t="s">
        <v>260</v>
      </c>
      <c r="B51" s="365">
        <v>2764.8594600000001</v>
      </c>
      <c r="C51" s="365">
        <v>5349.6605599999994</v>
      </c>
      <c r="D51" s="366">
        <v>1.1619999999999998E-2</v>
      </c>
      <c r="E51" s="367">
        <v>0.31789999999999996</v>
      </c>
      <c r="F51" s="53"/>
    </row>
    <row r="52" spans="1:6" ht="12.75" customHeight="1">
      <c r="A52" s="360" t="s">
        <v>261</v>
      </c>
      <c r="B52" s="365">
        <v>122.70535000000001</v>
      </c>
      <c r="C52" s="365">
        <v>246.77540000000005</v>
      </c>
      <c r="D52" s="366">
        <v>0</v>
      </c>
      <c r="E52" s="367">
        <v>0</v>
      </c>
      <c r="F52" s="44"/>
    </row>
    <row r="53" spans="1:6" ht="12.75" customHeight="1">
      <c r="A53" s="710" t="s">
        <v>627</v>
      </c>
      <c r="B53" s="715">
        <v>2979.7884800000002</v>
      </c>
      <c r="C53" s="715">
        <v>5773.7509499999996</v>
      </c>
      <c r="D53" s="716">
        <v>0.82338999999999996</v>
      </c>
      <c r="E53" s="717">
        <v>3.1202899999999998</v>
      </c>
    </row>
    <row r="54" spans="1:6" ht="24.75" customHeight="1">
      <c r="A54" s="1086" t="s">
        <v>25</v>
      </c>
      <c r="B54" s="1086"/>
      <c r="C54" s="1086"/>
      <c r="D54" s="1086"/>
      <c r="E54" s="1086"/>
      <c r="F54" s="810"/>
    </row>
    <row r="55" spans="1:6">
      <c r="A55" s="580" t="s">
        <v>26</v>
      </c>
      <c r="B55" s="177"/>
      <c r="C55" s="177"/>
      <c r="D55" s="177"/>
      <c r="E55" s="177"/>
      <c r="F55" s="177"/>
    </row>
    <row r="56" spans="1:6" ht="12.75" customHeight="1">
      <c r="A56" s="17" t="s">
        <v>630</v>
      </c>
    </row>
    <row r="57" spans="1:6" ht="12.75" customHeight="1"/>
    <row r="58" spans="1:6" ht="12.75" customHeight="1">
      <c r="A58" s="319" t="s">
        <v>696</v>
      </c>
      <c r="D58" s="140" t="str">
        <f t="shared" ref="D58:D59" si="0">E1</f>
        <v>Veljača 2021.</v>
      </c>
    </row>
    <row r="59" spans="1:6" ht="12.75" customHeight="1">
      <c r="A59" s="581" t="s">
        <v>697</v>
      </c>
      <c r="D59" s="552" t="str">
        <f t="shared" si="0"/>
        <v>February 2021</v>
      </c>
    </row>
    <row r="60" spans="1:6" ht="12.75" customHeight="1">
      <c r="D60" s="65" t="s">
        <v>594</v>
      </c>
    </row>
    <row r="61" spans="1:6" ht="42.75" customHeight="1">
      <c r="A61" s="1081" t="s">
        <v>628</v>
      </c>
      <c r="B61" s="1082" t="s">
        <v>631</v>
      </c>
      <c r="C61" s="1082"/>
      <c r="D61" s="1082"/>
      <c r="E61" s="806"/>
    </row>
    <row r="62" spans="1:6" ht="60">
      <c r="A62" s="1081"/>
      <c r="B62" s="707" t="s">
        <v>624</v>
      </c>
      <c r="C62" s="707" t="s">
        <v>629</v>
      </c>
      <c r="D62" s="707" t="s">
        <v>632</v>
      </c>
    </row>
    <row r="63" spans="1:6" ht="12.75" customHeight="1">
      <c r="A63" s="357" t="s">
        <v>126</v>
      </c>
      <c r="B63" s="358">
        <v>0</v>
      </c>
      <c r="C63" s="358">
        <v>0</v>
      </c>
      <c r="D63" s="358">
        <v>2297.1046799999995</v>
      </c>
    </row>
    <row r="64" spans="1:6" ht="12.75" customHeight="1">
      <c r="A64" s="359" t="s">
        <v>127</v>
      </c>
      <c r="B64" s="358">
        <v>14829.828220000001</v>
      </c>
      <c r="C64" s="358">
        <v>28913.6934</v>
      </c>
      <c r="D64" s="358">
        <v>2685983.9321699995</v>
      </c>
    </row>
    <row r="65" spans="1:4" ht="12.75" customHeight="1">
      <c r="A65" s="359" t="s">
        <v>128</v>
      </c>
      <c r="B65" s="358">
        <v>27716.756219999999</v>
      </c>
      <c r="C65" s="358">
        <v>52440.176869999996</v>
      </c>
      <c r="D65" s="358">
        <v>1330247.9390399999</v>
      </c>
    </row>
    <row r="66" spans="1:4" ht="12.75" customHeight="1">
      <c r="A66" s="708" t="s">
        <v>255</v>
      </c>
      <c r="B66" s="709">
        <v>42546.584439999999</v>
      </c>
      <c r="C66" s="709">
        <v>81353.870269999999</v>
      </c>
      <c r="D66" s="709">
        <v>4018528.9758899994</v>
      </c>
    </row>
    <row r="67" spans="1:4" ht="12.75" customHeight="1">
      <c r="A67" s="359" t="s">
        <v>129</v>
      </c>
      <c r="B67" s="358">
        <v>0</v>
      </c>
      <c r="C67" s="358">
        <v>0</v>
      </c>
      <c r="D67" s="358">
        <v>597.65409000000011</v>
      </c>
    </row>
    <row r="68" spans="1:4" ht="12.75" customHeight="1">
      <c r="A68" s="359" t="s">
        <v>130</v>
      </c>
      <c r="B68" s="358">
        <v>6259.1979900000006</v>
      </c>
      <c r="C68" s="358">
        <v>10332.491789999998</v>
      </c>
      <c r="D68" s="358">
        <v>1058053.3851099999</v>
      </c>
    </row>
    <row r="69" spans="1:4" ht="12.75" customHeight="1">
      <c r="A69" s="359" t="s">
        <v>131</v>
      </c>
      <c r="B69" s="358">
        <v>9039.3658300000006</v>
      </c>
      <c r="C69" s="358">
        <v>15383.24711</v>
      </c>
      <c r="D69" s="358">
        <v>411879.13824</v>
      </c>
    </row>
    <row r="70" spans="1:4" ht="12.75" customHeight="1">
      <c r="A70" s="708" t="s">
        <v>256</v>
      </c>
      <c r="B70" s="709">
        <v>15298.563820000001</v>
      </c>
      <c r="C70" s="709">
        <v>25715.738899999997</v>
      </c>
      <c r="D70" s="709">
        <v>1470530.17744</v>
      </c>
    </row>
    <row r="71" spans="1:4">
      <c r="A71" s="359" t="s">
        <v>132</v>
      </c>
      <c r="B71" s="358">
        <v>0</v>
      </c>
      <c r="C71" s="358">
        <v>0</v>
      </c>
      <c r="D71" s="358">
        <v>2639.9452500000007</v>
      </c>
    </row>
    <row r="72" spans="1:4">
      <c r="A72" s="359" t="s">
        <v>133</v>
      </c>
      <c r="B72" s="358">
        <v>7145.6813300000003</v>
      </c>
      <c r="C72" s="358">
        <v>12870.59281</v>
      </c>
      <c r="D72" s="358">
        <v>1575517.0317099993</v>
      </c>
    </row>
    <row r="73" spans="1:4">
      <c r="A73" s="359" t="s">
        <v>134</v>
      </c>
      <c r="B73" s="358">
        <v>10694.64077</v>
      </c>
      <c r="C73" s="358">
        <v>18904.99238</v>
      </c>
      <c r="D73" s="358">
        <v>596288.8126399999</v>
      </c>
    </row>
    <row r="74" spans="1:4">
      <c r="A74" s="708" t="s">
        <v>257</v>
      </c>
      <c r="B74" s="709">
        <v>17840.322100000001</v>
      </c>
      <c r="C74" s="709">
        <v>31775.585189999998</v>
      </c>
      <c r="D74" s="709">
        <v>2174445.7895999993</v>
      </c>
    </row>
    <row r="75" spans="1:4">
      <c r="A75" s="359" t="s">
        <v>135</v>
      </c>
      <c r="B75" s="358">
        <v>0</v>
      </c>
      <c r="C75" s="358">
        <v>292.74457000000001</v>
      </c>
      <c r="D75" s="358">
        <v>3028.4991599999998</v>
      </c>
    </row>
    <row r="76" spans="1:4">
      <c r="A76" s="359" t="s">
        <v>136</v>
      </c>
      <c r="B76" s="358">
        <v>11365.85001</v>
      </c>
      <c r="C76" s="358">
        <v>19602.3845</v>
      </c>
      <c r="D76" s="358">
        <v>2106093.1320699998</v>
      </c>
    </row>
    <row r="77" spans="1:4">
      <c r="A77" s="359" t="s">
        <v>137</v>
      </c>
      <c r="B77" s="358">
        <v>24582.455670000003</v>
      </c>
      <c r="C77" s="358">
        <v>43127.338810000001</v>
      </c>
      <c r="D77" s="358">
        <v>1218218.77951</v>
      </c>
    </row>
    <row r="78" spans="1:4">
      <c r="A78" s="708" t="s">
        <v>258</v>
      </c>
      <c r="B78" s="709">
        <v>35948.305680000005</v>
      </c>
      <c r="C78" s="709">
        <v>63022.467879999997</v>
      </c>
      <c r="D78" s="709">
        <v>3327340.4107400002</v>
      </c>
    </row>
    <row r="79" spans="1:4">
      <c r="A79" s="360" t="s">
        <v>259</v>
      </c>
      <c r="B79" s="361">
        <v>0</v>
      </c>
      <c r="C79" s="361">
        <v>292.74457000000001</v>
      </c>
      <c r="D79" s="361">
        <v>8563.2031800000004</v>
      </c>
    </row>
    <row r="80" spans="1:4">
      <c r="A80" s="360" t="s">
        <v>260</v>
      </c>
      <c r="B80" s="361">
        <v>39600.557550000005</v>
      </c>
      <c r="C80" s="361">
        <v>71719.162500000006</v>
      </c>
      <c r="D80" s="361">
        <v>7425647.4810599983</v>
      </c>
    </row>
    <row r="81" spans="1:5">
      <c r="A81" s="360" t="s">
        <v>261</v>
      </c>
      <c r="B81" s="361">
        <v>72033.218489999999</v>
      </c>
      <c r="C81" s="361">
        <v>129855.75516999999</v>
      </c>
      <c r="D81" s="361">
        <v>3556634.6694299998</v>
      </c>
    </row>
    <row r="82" spans="1:5">
      <c r="A82" s="710" t="s">
        <v>633</v>
      </c>
      <c r="B82" s="711">
        <v>111633.77604</v>
      </c>
      <c r="C82" s="711">
        <v>201867.66223999998</v>
      </c>
      <c r="D82" s="711">
        <v>10990845.353669997</v>
      </c>
    </row>
    <row r="83" spans="1:5">
      <c r="A83" s="17" t="s">
        <v>630</v>
      </c>
    </row>
    <row r="85" spans="1:5">
      <c r="A85" s="637" t="s">
        <v>87</v>
      </c>
      <c r="E85" s="14" t="s">
        <v>860</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39" t="s">
        <v>698</v>
      </c>
      <c r="G1" s="140" t="str">
        <f>Naslovnica!A20</f>
        <v>Veljača 2021.</v>
      </c>
    </row>
    <row r="2" spans="1:10" ht="12.75" customHeight="1">
      <c r="A2" s="550" t="s">
        <v>999</v>
      </c>
      <c r="G2" s="552" t="str">
        <f>Naslovnica!A24</f>
        <v>February 2021</v>
      </c>
    </row>
    <row r="3" spans="1:10" ht="12.75" customHeight="1">
      <c r="E3" s="14" t="s">
        <v>344</v>
      </c>
      <c r="F3" s="320"/>
      <c r="G3" s="320"/>
    </row>
    <row r="4" spans="1:10" ht="16.5" customHeight="1">
      <c r="A4" s="1087" t="s">
        <v>613</v>
      </c>
      <c r="B4" s="1092" t="s">
        <v>612</v>
      </c>
      <c r="C4" s="1092"/>
      <c r="D4" s="1092"/>
      <c r="E4" s="1092"/>
      <c r="F4" s="272"/>
      <c r="G4" s="272"/>
    </row>
    <row r="5" spans="1:10" ht="12.75" customHeight="1">
      <c r="A5" s="1087"/>
      <c r="B5" s="1090" t="str">
        <f>Naslovnica!A20</f>
        <v>Veljača 2021.</v>
      </c>
      <c r="C5" s="1090"/>
      <c r="D5" s="1091" t="s">
        <v>17</v>
      </c>
      <c r="E5" s="1091"/>
    </row>
    <row r="6" spans="1:10" ht="12.75" customHeight="1">
      <c r="A6" s="1087"/>
      <c r="B6" s="1088" t="str">
        <f>Naslovnica!A24</f>
        <v>February 2021</v>
      </c>
      <c r="C6" s="1088"/>
      <c r="D6" s="1089" t="s">
        <v>45</v>
      </c>
      <c r="E6" s="1089"/>
    </row>
    <row r="7" spans="1:10" ht="12.75" customHeight="1">
      <c r="A7" s="1087"/>
      <c r="B7" s="775" t="s">
        <v>27</v>
      </c>
      <c r="C7" s="718" t="s">
        <v>28</v>
      </c>
      <c r="D7" s="718" t="s">
        <v>156</v>
      </c>
      <c r="E7" s="718" t="s">
        <v>154</v>
      </c>
    </row>
    <row r="8" spans="1:10" ht="12.75" customHeight="1">
      <c r="A8" s="1087"/>
      <c r="B8" s="774" t="s">
        <v>29</v>
      </c>
      <c r="C8" s="719" t="s">
        <v>30</v>
      </c>
      <c r="D8" s="719" t="s">
        <v>29</v>
      </c>
      <c r="E8" s="719" t="s">
        <v>155</v>
      </c>
    </row>
    <row r="9" spans="1:10" ht="12.75" customHeight="1">
      <c r="A9" s="368" t="s">
        <v>126</v>
      </c>
      <c r="B9" s="369">
        <v>390749.95331999997</v>
      </c>
      <c r="C9" s="370">
        <v>3.2192026418410217E-3</v>
      </c>
      <c r="D9" s="369">
        <v>7115.2093100000056</v>
      </c>
      <c r="E9" s="370">
        <v>1.8546832426143744E-2</v>
      </c>
      <c r="G9" s="135"/>
      <c r="H9" s="866"/>
      <c r="I9" s="849"/>
      <c r="J9" s="77"/>
    </row>
    <row r="10" spans="1:10" ht="12.75" customHeight="1">
      <c r="A10" s="368" t="s">
        <v>127</v>
      </c>
      <c r="B10" s="369">
        <v>42764756.198540002</v>
      </c>
      <c r="C10" s="370">
        <v>0.35231844549776642</v>
      </c>
      <c r="D10" s="369">
        <v>339774.84109999985</v>
      </c>
      <c r="E10" s="370">
        <v>8.0088389017149986E-3</v>
      </c>
      <c r="G10" s="135"/>
      <c r="H10" s="866"/>
      <c r="I10" s="849"/>
      <c r="J10" s="77"/>
    </row>
    <row r="11" spans="1:10" ht="12.75" customHeight="1">
      <c r="A11" s="368" t="s">
        <v>128</v>
      </c>
      <c r="B11" s="369">
        <v>3010119.7623400004</v>
      </c>
      <c r="C11" s="370">
        <v>2.4798942159430373E-2</v>
      </c>
      <c r="D11" s="369">
        <v>25513.139670000412</v>
      </c>
      <c r="E11" s="370">
        <v>8.5482419948450517E-3</v>
      </c>
      <c r="G11" s="135"/>
      <c r="H11" s="866"/>
      <c r="I11" s="849"/>
      <c r="J11" s="77"/>
    </row>
    <row r="12" spans="1:10" ht="12.75" customHeight="1">
      <c r="A12" s="720" t="s">
        <v>614</v>
      </c>
      <c r="B12" s="721">
        <v>46165625.9142</v>
      </c>
      <c r="C12" s="722">
        <v>0.38033659029903782</v>
      </c>
      <c r="D12" s="721">
        <v>372403.1900799945</v>
      </c>
      <c r="E12" s="722">
        <v>8.1322773966689965E-3</v>
      </c>
      <c r="G12" s="135"/>
      <c r="H12" s="866"/>
      <c r="I12" s="849"/>
      <c r="J12" s="77"/>
    </row>
    <row r="13" spans="1:10" ht="12.75" customHeight="1">
      <c r="A13" s="368" t="s">
        <v>129</v>
      </c>
      <c r="B13" s="369">
        <v>173367.92512999999</v>
      </c>
      <c r="C13" s="370">
        <v>1.4282957114826265E-3</v>
      </c>
      <c r="D13" s="369">
        <v>5925.0212400000019</v>
      </c>
      <c r="E13" s="370">
        <v>3.5385323010716396E-2</v>
      </c>
      <c r="G13" s="135"/>
      <c r="H13" s="866"/>
      <c r="I13" s="849"/>
      <c r="J13" s="77"/>
    </row>
    <row r="14" spans="1:10" ht="12.75" customHeight="1">
      <c r="A14" s="368" t="s">
        <v>130</v>
      </c>
      <c r="B14" s="369">
        <v>16251814.920979999</v>
      </c>
      <c r="C14" s="370">
        <v>0.13389095784609101</v>
      </c>
      <c r="D14" s="369">
        <v>223637.87507000007</v>
      </c>
      <c r="E14" s="370">
        <v>1.3952795407077723E-2</v>
      </c>
      <c r="G14" s="135"/>
      <c r="H14" s="866"/>
      <c r="I14" s="849"/>
      <c r="J14" s="77"/>
    </row>
    <row r="15" spans="1:10" ht="12.75" customHeight="1">
      <c r="A15" s="368" t="s">
        <v>131</v>
      </c>
      <c r="B15" s="369">
        <v>815237.81151000003</v>
      </c>
      <c r="C15" s="370">
        <v>6.716355803099614E-3</v>
      </c>
      <c r="D15" s="369">
        <v>4528.1374000000069</v>
      </c>
      <c r="E15" s="865">
        <v>5.5853994896151171E-3</v>
      </c>
      <c r="G15" s="135"/>
      <c r="H15" s="866"/>
      <c r="I15" s="849"/>
      <c r="J15" s="77"/>
    </row>
    <row r="16" spans="1:10" ht="12.75" customHeight="1">
      <c r="A16" s="723" t="s">
        <v>615</v>
      </c>
      <c r="B16" s="721">
        <v>17240420.657619998</v>
      </c>
      <c r="C16" s="722">
        <v>0.14203560936067325</v>
      </c>
      <c r="D16" s="721">
        <v>234091.03370999917</v>
      </c>
      <c r="E16" s="722">
        <v>1.3764935696699565E-2</v>
      </c>
      <c r="G16" s="135"/>
      <c r="H16" s="866"/>
      <c r="I16" s="849"/>
      <c r="J16" s="77"/>
    </row>
    <row r="17" spans="1:10" ht="12.75" customHeight="1">
      <c r="A17" s="368" t="s">
        <v>132</v>
      </c>
      <c r="B17" s="369">
        <v>195416.28428999998</v>
      </c>
      <c r="C17" s="370">
        <v>1.6099416347976959E-3</v>
      </c>
      <c r="D17" s="369">
        <v>7096.0896399999619</v>
      </c>
      <c r="E17" s="370">
        <v>3.7680980806059194E-2</v>
      </c>
      <c r="G17" s="135"/>
      <c r="H17" s="866"/>
      <c r="I17" s="849"/>
      <c r="J17" s="77"/>
    </row>
    <row r="18" spans="1:10" ht="12.75" customHeight="1">
      <c r="A18" s="368" t="s">
        <v>133</v>
      </c>
      <c r="B18" s="369">
        <v>19609894.403810002</v>
      </c>
      <c r="C18" s="370">
        <v>0.16155657431203971</v>
      </c>
      <c r="D18" s="369">
        <v>175661.90999000147</v>
      </c>
      <c r="E18" s="370">
        <v>9.0387881304734297E-3</v>
      </c>
      <c r="G18" s="135"/>
      <c r="H18" s="866"/>
      <c r="I18" s="849"/>
      <c r="J18" s="77"/>
    </row>
    <row r="19" spans="1:10" ht="12.75" customHeight="1">
      <c r="A19" s="368" t="s">
        <v>134</v>
      </c>
      <c r="B19" s="369">
        <v>1216995.77526</v>
      </c>
      <c r="C19" s="370">
        <v>1.0026248196677212E-2</v>
      </c>
      <c r="D19" s="369">
        <v>9322.6410799999721</v>
      </c>
      <c r="E19" s="370">
        <v>7.7195068898587849E-3</v>
      </c>
      <c r="G19" s="135"/>
      <c r="H19" s="866"/>
      <c r="I19" s="849"/>
      <c r="J19" s="77"/>
    </row>
    <row r="20" spans="1:10" ht="12.75" customHeight="1">
      <c r="A20" s="720" t="s">
        <v>616</v>
      </c>
      <c r="B20" s="721">
        <v>21022306.463360004</v>
      </c>
      <c r="C20" s="722">
        <v>0.17319276414351464</v>
      </c>
      <c r="D20" s="721">
        <v>192080.64071000367</v>
      </c>
      <c r="E20" s="722">
        <v>9.2212461998919526E-3</v>
      </c>
      <c r="G20" s="135"/>
      <c r="H20" s="866"/>
      <c r="I20" s="849"/>
      <c r="J20" s="77"/>
    </row>
    <row r="21" spans="1:10" ht="12.75" customHeight="1">
      <c r="A21" s="368" t="s">
        <v>135</v>
      </c>
      <c r="B21" s="369">
        <v>278855.74486999999</v>
      </c>
      <c r="C21" s="370">
        <v>2.2973595849489327E-3</v>
      </c>
      <c r="D21" s="369">
        <v>6474.990289999987</v>
      </c>
      <c r="E21" s="370">
        <v>2.3771834761175281E-2</v>
      </c>
      <c r="G21" s="135"/>
      <c r="H21" s="866"/>
      <c r="I21" s="849"/>
      <c r="J21" s="77"/>
    </row>
    <row r="22" spans="1:10" ht="12.75" customHeight="1">
      <c r="A22" s="368" t="s">
        <v>136</v>
      </c>
      <c r="B22" s="369">
        <v>34184068.605790004</v>
      </c>
      <c r="C22" s="370">
        <v>0.28162624980408768</v>
      </c>
      <c r="D22" s="369">
        <v>307808.6699200049</v>
      </c>
      <c r="E22" s="370">
        <v>9.0862648504499433E-3</v>
      </c>
      <c r="G22" s="135"/>
      <c r="H22" s="866"/>
      <c r="I22" s="849"/>
      <c r="J22" s="77"/>
    </row>
    <row r="23" spans="1:10" ht="12.75" customHeight="1">
      <c r="A23" s="368" t="s">
        <v>137</v>
      </c>
      <c r="B23" s="369">
        <v>2489696.97138</v>
      </c>
      <c r="C23" s="370">
        <v>2.0511426807737661E-2</v>
      </c>
      <c r="D23" s="369">
        <v>23301.432380000129</v>
      </c>
      <c r="E23" s="370">
        <v>9.4475650849772386E-3</v>
      </c>
      <c r="G23" s="135"/>
      <c r="H23" s="866"/>
      <c r="I23" s="849"/>
      <c r="J23" s="77"/>
    </row>
    <row r="24" spans="1:10" ht="12.75" customHeight="1">
      <c r="A24" s="720" t="s">
        <v>617</v>
      </c>
      <c r="B24" s="721">
        <v>36952621.322040007</v>
      </c>
      <c r="C24" s="722">
        <v>0.30443503619677431</v>
      </c>
      <c r="D24" s="721">
        <v>337585.09259001166</v>
      </c>
      <c r="E24" s="722">
        <v>9.2198486565606697E-3</v>
      </c>
      <c r="G24" s="135"/>
      <c r="H24" s="866"/>
      <c r="I24" s="849"/>
      <c r="J24" s="77"/>
    </row>
    <row r="25" spans="1:10" ht="12.75" customHeight="1">
      <c r="A25" s="371" t="s">
        <v>618</v>
      </c>
      <c r="B25" s="372">
        <v>1038389.9076099999</v>
      </c>
      <c r="C25" s="373">
        <v>8.5547995730702771E-3</v>
      </c>
      <c r="D25" s="372">
        <v>26611.310479999986</v>
      </c>
      <c r="E25" s="373">
        <v>2.6301515524725705E-2</v>
      </c>
      <c r="G25" s="135"/>
      <c r="H25" s="866"/>
      <c r="I25" s="849"/>
      <c r="J25" s="77"/>
    </row>
    <row r="26" spans="1:10" ht="12.75" customHeight="1">
      <c r="A26" s="371" t="s">
        <v>619</v>
      </c>
      <c r="B26" s="372">
        <v>112810534.12912001</v>
      </c>
      <c r="C26" s="373">
        <v>0.92939222745998484</v>
      </c>
      <c r="D26" s="372">
        <v>1046883.2960800081</v>
      </c>
      <c r="E26" s="373">
        <v>9.366938966980598E-3</v>
      </c>
      <c r="G26" s="135"/>
      <c r="H26" s="866"/>
      <c r="I26" s="849"/>
      <c r="J26" s="77"/>
    </row>
    <row r="27" spans="1:10" ht="12.75" customHeight="1">
      <c r="A27" s="371" t="s">
        <v>620</v>
      </c>
      <c r="B27" s="372">
        <v>7532050.3204899998</v>
      </c>
      <c r="C27" s="373">
        <v>6.2052972966944855E-2</v>
      </c>
      <c r="D27" s="372">
        <v>62665.350530000404</v>
      </c>
      <c r="E27" s="373">
        <v>8.3896265598875086E-3</v>
      </c>
      <c r="G27" s="135"/>
      <c r="H27" s="866"/>
      <c r="I27" s="849"/>
      <c r="J27" s="77"/>
    </row>
    <row r="28" spans="1:10" ht="18.75" customHeight="1">
      <c r="A28" s="710" t="s">
        <v>621</v>
      </c>
      <c r="B28" s="724">
        <v>121380974.35722001</v>
      </c>
      <c r="C28" s="725">
        <v>1</v>
      </c>
      <c r="D28" s="724">
        <v>1136159.9570900053</v>
      </c>
      <c r="E28" s="725">
        <v>9.448723113408386E-3</v>
      </c>
      <c r="G28" s="867"/>
      <c r="H28" s="77"/>
      <c r="I28" s="849"/>
      <c r="J28" s="77"/>
    </row>
    <row r="29" spans="1:10" ht="12.75" customHeight="1">
      <c r="A29" s="20" t="s">
        <v>622</v>
      </c>
    </row>
    <row r="30" spans="1:10" ht="12.75" customHeight="1">
      <c r="C30" s="77"/>
    </row>
    <row r="31" spans="1:10" ht="12.75" customHeight="1"/>
    <row r="32" spans="1:10" s="272" customFormat="1" ht="12.75" customHeight="1">
      <c r="A32" s="154" t="s">
        <v>700</v>
      </c>
      <c r="I32" s="140" t="str">
        <f>Naslovnica!A20</f>
        <v>Veljača 2021.</v>
      </c>
    </row>
    <row r="33" spans="1:9" s="272" customFormat="1" ht="12.75" customHeight="1">
      <c r="A33" s="578" t="s">
        <v>1000</v>
      </c>
      <c r="I33" s="552" t="str">
        <f>Naslovnica!A24</f>
        <v>February 2021</v>
      </c>
    </row>
    <row r="34" spans="1:9" s="272" customFormat="1" ht="12.75" customHeight="1"/>
    <row r="35" spans="1:9" s="272" customFormat="1" ht="15" customHeight="1">
      <c r="A35" s="754"/>
      <c r="B35" s="1093" t="s">
        <v>1010</v>
      </c>
      <c r="C35" s="1093"/>
      <c r="D35" s="1093"/>
      <c r="E35" s="1093"/>
      <c r="F35" s="1093" t="s">
        <v>1009</v>
      </c>
      <c r="G35" s="1093"/>
      <c r="H35" s="1093"/>
      <c r="I35" s="1093"/>
    </row>
    <row r="36" spans="1:9" s="272" customFormat="1" ht="22.5">
      <c r="A36" s="1087" t="s">
        <v>590</v>
      </c>
      <c r="B36" s="833" t="s">
        <v>68</v>
      </c>
      <c r="C36" s="832" t="s">
        <v>106</v>
      </c>
      <c r="D36" s="832" t="s">
        <v>108</v>
      </c>
      <c r="E36" s="832" t="s">
        <v>110</v>
      </c>
      <c r="F36" s="832" t="s">
        <v>685</v>
      </c>
      <c r="G36" s="830" t="s">
        <v>60</v>
      </c>
      <c r="H36" s="830" t="s">
        <v>50</v>
      </c>
      <c r="I36" s="830" t="s">
        <v>684</v>
      </c>
    </row>
    <row r="37" spans="1:9" s="272" customFormat="1" ht="34.5" customHeight="1">
      <c r="A37" s="1087"/>
      <c r="B37" s="739" t="s">
        <v>680</v>
      </c>
      <c r="C37" s="831" t="s">
        <v>107</v>
      </c>
      <c r="D37" s="831" t="s">
        <v>109</v>
      </c>
      <c r="E37" s="831" t="s">
        <v>111</v>
      </c>
      <c r="F37" s="831" t="s">
        <v>264</v>
      </c>
      <c r="G37" s="831" t="s">
        <v>51</v>
      </c>
      <c r="H37" s="831" t="s">
        <v>52</v>
      </c>
      <c r="I37" s="834" t="s">
        <v>683</v>
      </c>
    </row>
    <row r="38" spans="1:9" s="272" customFormat="1">
      <c r="A38" s="374" t="s">
        <v>126</v>
      </c>
      <c r="B38" s="375">
        <v>151.27420000000001</v>
      </c>
      <c r="C38" s="376">
        <v>150.20570000000001</v>
      </c>
      <c r="D38" s="375">
        <v>151.8862</v>
      </c>
      <c r="E38" s="835">
        <v>1.680499999999995</v>
      </c>
      <c r="F38" s="836">
        <v>9.3943735182626664E-3</v>
      </c>
      <c r="G38" s="771">
        <v>1.2710241833338243E-2</v>
      </c>
      <c r="H38" s="771">
        <v>2.8652833357699858E-2</v>
      </c>
      <c r="I38" s="771">
        <v>6.5452945381376582E-2</v>
      </c>
    </row>
    <row r="39" spans="1:9" s="272" customFormat="1">
      <c r="A39" s="374" t="s">
        <v>129</v>
      </c>
      <c r="B39" s="375">
        <v>157.1174</v>
      </c>
      <c r="C39" s="376">
        <v>155.684</v>
      </c>
      <c r="D39" s="375">
        <v>158.14070000000001</v>
      </c>
      <c r="E39" s="835">
        <v>2.4567000000000121</v>
      </c>
      <c r="F39" s="836">
        <v>1.2098748254306901E-2</v>
      </c>
      <c r="G39" s="771">
        <v>2.3441443941357054E-2</v>
      </c>
      <c r="H39" s="771">
        <v>4.5474779965571699E-2</v>
      </c>
      <c r="I39" s="771">
        <v>7.1655840278782801E-2</v>
      </c>
    </row>
    <row r="40" spans="1:9" s="272" customFormat="1">
      <c r="A40" s="374" t="s">
        <v>132</v>
      </c>
      <c r="B40" s="375">
        <v>167.0566</v>
      </c>
      <c r="C40" s="376">
        <v>166.36089999999999</v>
      </c>
      <c r="D40" s="375">
        <v>168.60720000000001</v>
      </c>
      <c r="E40" s="835">
        <v>2.2463000000000193</v>
      </c>
      <c r="F40" s="836">
        <v>7.2060165897549489E-3</v>
      </c>
      <c r="G40" s="771">
        <v>2.5355131421949562E-2</v>
      </c>
      <c r="H40" s="771">
        <v>6.5174906860654191E-2</v>
      </c>
      <c r="I40" s="771">
        <v>8.1771758093361235E-2</v>
      </c>
    </row>
    <row r="41" spans="1:9" s="272" customFormat="1">
      <c r="A41" s="374" t="s">
        <v>135</v>
      </c>
      <c r="B41" s="375">
        <v>154.82419999999999</v>
      </c>
      <c r="C41" s="376">
        <v>153.86959999999999</v>
      </c>
      <c r="D41" s="375">
        <v>156.2466</v>
      </c>
      <c r="E41" s="835">
        <v>2.3770000000000095</v>
      </c>
      <c r="F41" s="836">
        <v>9.6310792560416747E-3</v>
      </c>
      <c r="G41" s="771">
        <v>2.3706202570899393E-2</v>
      </c>
      <c r="H41" s="771">
        <v>6.631688491294141E-2</v>
      </c>
      <c r="I41" s="771">
        <v>6.9245148522843136E-2</v>
      </c>
    </row>
    <row r="42" spans="1:9" s="272" customFormat="1">
      <c r="A42" s="726" t="s">
        <v>138</v>
      </c>
      <c r="B42" s="727">
        <v>156.17322615800194</v>
      </c>
      <c r="C42" s="728">
        <v>155.10685357559299</v>
      </c>
      <c r="D42" s="727">
        <v>157.20621787181037</v>
      </c>
      <c r="E42" s="837">
        <v>2.0993642962173737</v>
      </c>
      <c r="F42" s="838">
        <v>9.7206615840710331E-3</v>
      </c>
      <c r="G42" s="819">
        <v>2.0735941084050191E-2</v>
      </c>
      <c r="H42" s="819">
        <v>5.1066811958897063E-2</v>
      </c>
      <c r="I42" s="819">
        <v>7.0666923894583844E-2</v>
      </c>
    </row>
    <row r="43" spans="1:9" s="272" customFormat="1">
      <c r="A43" s="374" t="s">
        <v>127</v>
      </c>
      <c r="B43" s="375">
        <v>266.3879</v>
      </c>
      <c r="C43" s="376">
        <v>265.63720000000001</v>
      </c>
      <c r="D43" s="375">
        <v>267.36329999999998</v>
      </c>
      <c r="E43" s="835">
        <v>1.726099999999974</v>
      </c>
      <c r="F43" s="836">
        <v>4.6857291562556469E-3</v>
      </c>
      <c r="G43" s="772">
        <v>8.5026235888272517E-3</v>
      </c>
      <c r="H43" s="772">
        <v>3.1426643223617878E-2</v>
      </c>
      <c r="I43" s="772">
        <v>5.3362407479139451E-2</v>
      </c>
    </row>
    <row r="44" spans="1:9" s="272" customFormat="1">
      <c r="A44" s="374" t="s">
        <v>130</v>
      </c>
      <c r="B44" s="375">
        <v>286.05189999999999</v>
      </c>
      <c r="C44" s="376">
        <v>283.9255</v>
      </c>
      <c r="D44" s="375">
        <v>286.89150000000001</v>
      </c>
      <c r="E44" s="835">
        <v>2.9660000000000082</v>
      </c>
      <c r="F44" s="836">
        <v>9.6780911369171996E-3</v>
      </c>
      <c r="G44" s="772">
        <v>1.5737884907240263E-2</v>
      </c>
      <c r="H44" s="772">
        <v>2.8340006744111079E-2</v>
      </c>
      <c r="I44" s="772">
        <v>5.7350512897728301E-2</v>
      </c>
    </row>
    <row r="45" spans="1:9" s="272" customFormat="1">
      <c r="A45" s="374" t="s">
        <v>133</v>
      </c>
      <c r="B45" s="375">
        <v>260.1302</v>
      </c>
      <c r="C45" s="376">
        <v>259.38580000000002</v>
      </c>
      <c r="D45" s="375">
        <v>261.52100000000002</v>
      </c>
      <c r="E45" s="835">
        <v>2.1351999999999975</v>
      </c>
      <c r="F45" s="836">
        <v>5.2439742600858263E-3</v>
      </c>
      <c r="G45" s="772">
        <v>1.4557067182323635E-2</v>
      </c>
      <c r="H45" s="772">
        <v>4.6165911257143533E-2</v>
      </c>
      <c r="I45" s="772">
        <v>5.2034635835402687E-2</v>
      </c>
    </row>
    <row r="46" spans="1:9" s="272" customFormat="1">
      <c r="A46" s="374" t="s">
        <v>136</v>
      </c>
      <c r="B46" s="375">
        <v>275.80470000000003</v>
      </c>
      <c r="C46" s="376">
        <v>274.85539999999997</v>
      </c>
      <c r="D46" s="375">
        <v>277.04660000000001</v>
      </c>
      <c r="E46" s="835">
        <v>2.1912000000000376</v>
      </c>
      <c r="F46" s="836">
        <v>5.8328558930116348E-3</v>
      </c>
      <c r="G46" s="772">
        <v>1.3890951600214807E-2</v>
      </c>
      <c r="H46" s="772">
        <v>3.1426174816651997E-2</v>
      </c>
      <c r="I46" s="772">
        <v>5.5305838473020508E-2</v>
      </c>
    </row>
    <row r="47" spans="1:9" s="272" customFormat="1">
      <c r="A47" s="726" t="s">
        <v>139</v>
      </c>
      <c r="B47" s="727">
        <v>270.98647223128353</v>
      </c>
      <c r="C47" s="728">
        <v>269.96751452756763</v>
      </c>
      <c r="D47" s="727">
        <v>272.03287301988576</v>
      </c>
      <c r="E47" s="837">
        <v>2.0653584923181256</v>
      </c>
      <c r="F47" s="838">
        <v>5.9317823388906898E-3</v>
      </c>
      <c r="G47" s="819">
        <v>1.2312205867612835E-2</v>
      </c>
      <c r="H47" s="819">
        <v>3.3290650950125622E-2</v>
      </c>
      <c r="I47" s="819">
        <v>5.4319445617028173E-2</v>
      </c>
    </row>
    <row r="48" spans="1:9" s="272" customFormat="1">
      <c r="A48" s="374" t="s">
        <v>128</v>
      </c>
      <c r="B48" s="375">
        <v>133.65620000000001</v>
      </c>
      <c r="C48" s="376">
        <v>133.59960000000001</v>
      </c>
      <c r="D48" s="375">
        <v>133.7901</v>
      </c>
      <c r="E48" s="835">
        <v>0.1904999999999859</v>
      </c>
      <c r="F48" s="836">
        <v>3.8621424711426933E-4</v>
      </c>
      <c r="G48" s="772">
        <v>3.274283140669576E-3</v>
      </c>
      <c r="H48" s="772">
        <v>5.8390897672566666E-3</v>
      </c>
      <c r="I48" s="772">
        <v>4.5436200956862516E-2</v>
      </c>
    </row>
    <row r="49" spans="1:9" s="272" customFormat="1">
      <c r="A49" s="374" t="s">
        <v>131</v>
      </c>
      <c r="B49" s="375">
        <v>142.37280000000001</v>
      </c>
      <c r="C49" s="376">
        <v>142.2877</v>
      </c>
      <c r="D49" s="375">
        <v>142.68360000000001</v>
      </c>
      <c r="E49" s="835">
        <v>0.39590000000001169</v>
      </c>
      <c r="F49" s="836">
        <v>-5.0475728475685155E-4</v>
      </c>
      <c r="G49" s="772">
        <v>2.1024240167633046E-3</v>
      </c>
      <c r="H49" s="772">
        <v>1.7160722093465308E-2</v>
      </c>
      <c r="I49" s="772">
        <v>5.5601875082087915E-2</v>
      </c>
    </row>
    <row r="50" spans="1:9" s="272" customFormat="1">
      <c r="A50" s="374" t="s">
        <v>134</v>
      </c>
      <c r="B50" s="375">
        <v>138.41999999999999</v>
      </c>
      <c r="C50" s="376">
        <v>138.36670000000001</v>
      </c>
      <c r="D50" s="375">
        <v>139.0795</v>
      </c>
      <c r="E50" s="835">
        <v>0.71279999999998722</v>
      </c>
      <c r="F50" s="836">
        <v>-3.5798277104437393E-3</v>
      </c>
      <c r="G50" s="772">
        <v>-2.6263739826855037E-3</v>
      </c>
      <c r="H50" s="772">
        <v>1.7653442024190724E-2</v>
      </c>
      <c r="I50" s="772">
        <v>5.1059213475373344E-2</v>
      </c>
    </row>
    <row r="51" spans="1:9" s="272" customFormat="1">
      <c r="A51" s="374" t="s">
        <v>137</v>
      </c>
      <c r="B51" s="375">
        <v>140.82759999999999</v>
      </c>
      <c r="C51" s="376">
        <v>140.68129999999999</v>
      </c>
      <c r="D51" s="375">
        <v>140.99250000000001</v>
      </c>
      <c r="E51" s="835">
        <v>0.31120000000001369</v>
      </c>
      <c r="F51" s="836">
        <v>-1.6897240638025224E-4</v>
      </c>
      <c r="G51" s="772">
        <v>1.4464082284555424E-3</v>
      </c>
      <c r="H51" s="772">
        <v>1.1828456840107027E-2</v>
      </c>
      <c r="I51" s="772">
        <v>5.3838960716036333E-2</v>
      </c>
    </row>
    <row r="52" spans="1:9" s="272" customFormat="1">
      <c r="A52" s="726" t="s">
        <v>140</v>
      </c>
      <c r="B52" s="727">
        <v>137.73984760374373</v>
      </c>
      <c r="C52" s="728">
        <v>137.65875805605609</v>
      </c>
      <c r="D52" s="727">
        <v>137.96334352036382</v>
      </c>
      <c r="E52" s="837">
        <v>0.30458546430773481</v>
      </c>
      <c r="F52" s="838">
        <v>-5.5224238232132183E-4</v>
      </c>
      <c r="G52" s="819">
        <v>1.4936448295908011E-3</v>
      </c>
      <c r="H52" s="819">
        <v>1.0907462926487588E-2</v>
      </c>
      <c r="I52" s="819">
        <v>5.0266513662870604E-2</v>
      </c>
    </row>
    <row r="53" spans="1:9" s="272" customFormat="1" ht="12.75" customHeight="1">
      <c r="A53" s="23" t="s">
        <v>589</v>
      </c>
      <c r="G53" s="769"/>
      <c r="H53" s="769"/>
      <c r="I53" s="769"/>
    </row>
    <row r="54" spans="1:9" s="272" customFormat="1" ht="25.5" customHeight="1">
      <c r="A54" s="1095" t="s">
        <v>141</v>
      </c>
      <c r="B54" s="1095"/>
      <c r="C54" s="1095"/>
      <c r="D54" s="1095"/>
      <c r="E54" s="1095"/>
      <c r="F54" s="1095"/>
      <c r="G54" s="1095"/>
      <c r="H54" s="1095"/>
      <c r="I54" s="1095"/>
    </row>
    <row r="55" spans="1:9" s="272" customFormat="1" ht="21.75" customHeight="1">
      <c r="A55" s="1094" t="s">
        <v>189</v>
      </c>
      <c r="B55" s="1094"/>
      <c r="C55" s="1094"/>
      <c r="D55" s="1094"/>
      <c r="E55" s="1094"/>
      <c r="F55" s="1094"/>
      <c r="G55" s="1094"/>
      <c r="H55" s="1094"/>
      <c r="I55" s="1094"/>
    </row>
    <row r="56" spans="1:9" s="272" customFormat="1" ht="12.75" customHeight="1">
      <c r="A56" s="181" t="s">
        <v>142</v>
      </c>
      <c r="B56" s="181"/>
      <c r="C56" s="181"/>
      <c r="D56" s="181"/>
      <c r="E56" s="181"/>
    </row>
    <row r="57" spans="1:9" s="272" customFormat="1" ht="10.5" customHeight="1">
      <c r="A57" s="579" t="s">
        <v>1012</v>
      </c>
      <c r="B57" s="182"/>
      <c r="C57" s="182"/>
      <c r="D57" s="182"/>
      <c r="E57" s="182"/>
      <c r="F57" s="140"/>
    </row>
    <row r="58" spans="1:9" s="272" customFormat="1" ht="12.75" customHeight="1">
      <c r="F58" s="182"/>
    </row>
    <row r="59" spans="1:9" s="272" customFormat="1" ht="12.75" customHeight="1">
      <c r="A59" s="181"/>
    </row>
    <row r="60" spans="1:9" s="272" customFormat="1" ht="12.75" customHeight="1">
      <c r="A60" s="637" t="s">
        <v>87</v>
      </c>
    </row>
    <row r="61" spans="1:9" s="272" customFormat="1" ht="12.75" customHeight="1"/>
    <row r="62" spans="1:9" s="272" customFormat="1" ht="12.75" customHeight="1"/>
    <row r="63" spans="1:9" s="272" customFormat="1" ht="12.75" customHeight="1">
      <c r="I63" s="68" t="s">
        <v>861</v>
      </c>
    </row>
  </sheetData>
  <mergeCells count="11">
    <mergeCell ref="B35:E35"/>
    <mergeCell ref="F35:I35"/>
    <mergeCell ref="A36:A37"/>
    <mergeCell ref="A55:I55"/>
    <mergeCell ref="A54:I54"/>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3" t="s">
        <v>701</v>
      </c>
      <c r="AG1" s="140" t="str">
        <f>Naslovnica!A20</f>
        <v>Veljača 2021.</v>
      </c>
    </row>
    <row r="2" spans="1:33" ht="12.75" customHeight="1">
      <c r="A2" s="574" t="s">
        <v>1001</v>
      </c>
      <c r="AG2" s="552" t="str">
        <f>Naslovnica!A24</f>
        <v>February 2021</v>
      </c>
    </row>
    <row r="3" spans="1:33" ht="12.75" customHeight="1">
      <c r="A3" s="67"/>
      <c r="AG3" s="66"/>
    </row>
    <row r="4" spans="1:33" ht="12.75" customHeight="1">
      <c r="I4" s="180"/>
      <c r="J4" s="180"/>
      <c r="K4" s="180"/>
      <c r="AG4" s="14" t="s">
        <v>565</v>
      </c>
    </row>
    <row r="5" spans="1:33" ht="15" customHeight="1">
      <c r="A5" s="729" t="s">
        <v>143</v>
      </c>
      <c r="B5" s="1098" t="s">
        <v>608</v>
      </c>
      <c r="C5" s="1098"/>
      <c r="D5" s="1098"/>
      <c r="E5" s="1098"/>
      <c r="F5" s="1098"/>
      <c r="G5" s="1098"/>
      <c r="H5" s="1098"/>
      <c r="I5" s="1098"/>
      <c r="J5" s="1096" t="s">
        <v>602</v>
      </c>
      <c r="K5" s="1096"/>
      <c r="L5" s="1098" t="s">
        <v>607</v>
      </c>
      <c r="M5" s="1098"/>
      <c r="N5" s="1098"/>
      <c r="O5" s="1098"/>
      <c r="P5" s="1098"/>
      <c r="Q5" s="1098"/>
      <c r="R5" s="1098"/>
      <c r="S5" s="1098"/>
      <c r="T5" s="1096" t="s">
        <v>603</v>
      </c>
      <c r="U5" s="1096"/>
      <c r="V5" s="1098" t="s">
        <v>606</v>
      </c>
      <c r="W5" s="1098"/>
      <c r="X5" s="1098"/>
      <c r="Y5" s="1098"/>
      <c r="Z5" s="1098"/>
      <c r="AA5" s="1098"/>
      <c r="AB5" s="1098"/>
      <c r="AC5" s="1098"/>
      <c r="AD5" s="1096" t="s">
        <v>604</v>
      </c>
      <c r="AE5" s="1096"/>
      <c r="AF5" s="1097" t="s">
        <v>605</v>
      </c>
      <c r="AG5" s="1097"/>
    </row>
    <row r="6" spans="1:33" ht="22.5" customHeight="1">
      <c r="A6" s="1099" t="s">
        <v>609</v>
      </c>
      <c r="B6" s="1093" t="s">
        <v>144</v>
      </c>
      <c r="C6" s="1093"/>
      <c r="D6" s="1093" t="s">
        <v>145</v>
      </c>
      <c r="E6" s="1093"/>
      <c r="F6" s="1093" t="s">
        <v>146</v>
      </c>
      <c r="G6" s="1093"/>
      <c r="H6" s="1093" t="s">
        <v>147</v>
      </c>
      <c r="I6" s="1093"/>
      <c r="J6" s="1096"/>
      <c r="K6" s="1096"/>
      <c r="L6" s="1093" t="s">
        <v>144</v>
      </c>
      <c r="M6" s="1093"/>
      <c r="N6" s="1093" t="s">
        <v>145</v>
      </c>
      <c r="O6" s="1093"/>
      <c r="P6" s="1093" t="s">
        <v>146</v>
      </c>
      <c r="Q6" s="1093"/>
      <c r="R6" s="1093" t="s">
        <v>147</v>
      </c>
      <c r="S6" s="1093"/>
      <c r="T6" s="1096"/>
      <c r="U6" s="1096"/>
      <c r="V6" s="1093" t="s">
        <v>144</v>
      </c>
      <c r="W6" s="1093"/>
      <c r="X6" s="1093" t="s">
        <v>145</v>
      </c>
      <c r="Y6" s="1093"/>
      <c r="Z6" s="1093" t="s">
        <v>146</v>
      </c>
      <c r="AA6" s="1093"/>
      <c r="AB6" s="1093" t="s">
        <v>147</v>
      </c>
      <c r="AC6" s="1093"/>
      <c r="AD6" s="1096"/>
      <c r="AE6" s="1096"/>
      <c r="AF6" s="1097"/>
      <c r="AG6" s="1097"/>
    </row>
    <row r="7" spans="1:33">
      <c r="A7" s="1099"/>
      <c r="B7" s="729" t="s">
        <v>31</v>
      </c>
      <c r="C7" s="729" t="s">
        <v>32</v>
      </c>
      <c r="D7" s="729" t="s">
        <v>31</v>
      </c>
      <c r="E7" s="729" t="s">
        <v>32</v>
      </c>
      <c r="F7" s="729" t="s">
        <v>31</v>
      </c>
      <c r="G7" s="729" t="s">
        <v>32</v>
      </c>
      <c r="H7" s="729" t="s">
        <v>31</v>
      </c>
      <c r="I7" s="729" t="s">
        <v>32</v>
      </c>
      <c r="J7" s="729" t="s">
        <v>31</v>
      </c>
      <c r="K7" s="729" t="s">
        <v>32</v>
      </c>
      <c r="L7" s="729" t="s">
        <v>31</v>
      </c>
      <c r="M7" s="729" t="s">
        <v>32</v>
      </c>
      <c r="N7" s="729" t="s">
        <v>31</v>
      </c>
      <c r="O7" s="729" t="s">
        <v>32</v>
      </c>
      <c r="P7" s="729" t="s">
        <v>31</v>
      </c>
      <c r="Q7" s="729" t="s">
        <v>32</v>
      </c>
      <c r="R7" s="729" t="s">
        <v>31</v>
      </c>
      <c r="S7" s="729" t="s">
        <v>32</v>
      </c>
      <c r="T7" s="729" t="s">
        <v>31</v>
      </c>
      <c r="U7" s="729" t="s">
        <v>32</v>
      </c>
      <c r="V7" s="729" t="s">
        <v>31</v>
      </c>
      <c r="W7" s="729" t="s">
        <v>32</v>
      </c>
      <c r="X7" s="729" t="s">
        <v>31</v>
      </c>
      <c r="Y7" s="729" t="s">
        <v>32</v>
      </c>
      <c r="Z7" s="729" t="s">
        <v>31</v>
      </c>
      <c r="AA7" s="729" t="s">
        <v>32</v>
      </c>
      <c r="AB7" s="729" t="s">
        <v>31</v>
      </c>
      <c r="AC7" s="729" t="s">
        <v>32</v>
      </c>
      <c r="AD7" s="729" t="s">
        <v>31</v>
      </c>
      <c r="AE7" s="729" t="s">
        <v>32</v>
      </c>
      <c r="AF7" s="729" t="s">
        <v>31</v>
      </c>
      <c r="AG7" s="729" t="s">
        <v>32</v>
      </c>
    </row>
    <row r="8" spans="1:33">
      <c r="A8" s="1099"/>
      <c r="B8" s="730" t="s">
        <v>29</v>
      </c>
      <c r="C8" s="730" t="s">
        <v>30</v>
      </c>
      <c r="D8" s="730" t="s">
        <v>29</v>
      </c>
      <c r="E8" s="730" t="s">
        <v>30</v>
      </c>
      <c r="F8" s="730" t="s">
        <v>29</v>
      </c>
      <c r="G8" s="730" t="s">
        <v>30</v>
      </c>
      <c r="H8" s="730" t="s">
        <v>29</v>
      </c>
      <c r="I8" s="730" t="s">
        <v>30</v>
      </c>
      <c r="J8" s="730" t="s">
        <v>29</v>
      </c>
      <c r="K8" s="730" t="s">
        <v>30</v>
      </c>
      <c r="L8" s="730" t="s">
        <v>29</v>
      </c>
      <c r="M8" s="730" t="s">
        <v>30</v>
      </c>
      <c r="N8" s="730" t="s">
        <v>29</v>
      </c>
      <c r="O8" s="730" t="s">
        <v>30</v>
      </c>
      <c r="P8" s="730" t="s">
        <v>29</v>
      </c>
      <c r="Q8" s="730" t="s">
        <v>30</v>
      </c>
      <c r="R8" s="730" t="s">
        <v>29</v>
      </c>
      <c r="S8" s="730" t="s">
        <v>30</v>
      </c>
      <c r="T8" s="730" t="s">
        <v>29</v>
      </c>
      <c r="U8" s="730" t="s">
        <v>30</v>
      </c>
      <c r="V8" s="730" t="s">
        <v>29</v>
      </c>
      <c r="W8" s="730" t="s">
        <v>30</v>
      </c>
      <c r="X8" s="730" t="s">
        <v>29</v>
      </c>
      <c r="Y8" s="730" t="s">
        <v>30</v>
      </c>
      <c r="Z8" s="730" t="s">
        <v>29</v>
      </c>
      <c r="AA8" s="730" t="s">
        <v>30</v>
      </c>
      <c r="AB8" s="730" t="s">
        <v>29</v>
      </c>
      <c r="AC8" s="730" t="s">
        <v>30</v>
      </c>
      <c r="AD8" s="730" t="s">
        <v>29</v>
      </c>
      <c r="AE8" s="730" t="s">
        <v>30</v>
      </c>
      <c r="AF8" s="730" t="s">
        <v>29</v>
      </c>
      <c r="AG8" s="730" t="s">
        <v>30</v>
      </c>
    </row>
    <row r="9" spans="1:33" ht="18">
      <c r="A9" s="377" t="s">
        <v>455</v>
      </c>
      <c r="B9" s="378">
        <v>6994.4693799999995</v>
      </c>
      <c r="C9" s="379">
        <v>1.7900115714849396E-2</v>
      </c>
      <c r="D9" s="378">
        <v>5855.3907300000001</v>
      </c>
      <c r="E9" s="379">
        <v>3.3774360081943268E-2</v>
      </c>
      <c r="F9" s="378">
        <v>5458.5628499999993</v>
      </c>
      <c r="G9" s="379">
        <v>2.7932998878944144E-2</v>
      </c>
      <c r="H9" s="378">
        <v>15127.322470000001</v>
      </c>
      <c r="I9" s="379">
        <v>5.4247842292265556E-2</v>
      </c>
      <c r="J9" s="378">
        <v>33435.745430000003</v>
      </c>
      <c r="K9" s="379">
        <v>3.2199605547936279E-2</v>
      </c>
      <c r="L9" s="378">
        <v>254404.52294</v>
      </c>
      <c r="M9" s="379">
        <v>5.9489295755341034E-3</v>
      </c>
      <c r="N9" s="378">
        <v>203863.98478999999</v>
      </c>
      <c r="O9" s="379">
        <v>1.2544074971394445E-2</v>
      </c>
      <c r="P9" s="378">
        <v>282535.33107000001</v>
      </c>
      <c r="Q9" s="379">
        <v>1.4407794618981033E-2</v>
      </c>
      <c r="R9" s="378">
        <v>1249494.2519499999</v>
      </c>
      <c r="S9" s="379">
        <v>3.6551946649743275E-2</v>
      </c>
      <c r="T9" s="378">
        <v>1990298.09075</v>
      </c>
      <c r="U9" s="379">
        <v>1.7642838996506805E-2</v>
      </c>
      <c r="V9" s="378">
        <v>37512.722750000001</v>
      </c>
      <c r="W9" s="379">
        <v>1.2462202740012723E-2</v>
      </c>
      <c r="X9" s="378">
        <v>32920.945599999999</v>
      </c>
      <c r="Y9" s="379">
        <v>4.038201508222878E-2</v>
      </c>
      <c r="Z9" s="378">
        <v>68093.067049999998</v>
      </c>
      <c r="AA9" s="379">
        <v>5.5951769459062037E-2</v>
      </c>
      <c r="AB9" s="378">
        <v>171586.04119999998</v>
      </c>
      <c r="AC9" s="379">
        <v>6.8918443960227227E-2</v>
      </c>
      <c r="AD9" s="378">
        <v>310112.77659999998</v>
      </c>
      <c r="AE9" s="379">
        <v>4.1172424957966219E-2</v>
      </c>
      <c r="AF9" s="378">
        <v>2333846.6127800001</v>
      </c>
      <c r="AG9" s="379">
        <v>1.9227449978376103E-2</v>
      </c>
    </row>
    <row r="10" spans="1:33" ht="18">
      <c r="A10" s="377" t="s">
        <v>456</v>
      </c>
      <c r="B10" s="380">
        <v>1778.3953799999999</v>
      </c>
      <c r="C10" s="381">
        <v>4.5512363210536439E-3</v>
      </c>
      <c r="D10" s="380">
        <v>461.20302000000004</v>
      </c>
      <c r="E10" s="381">
        <v>2.6602557517728079E-3</v>
      </c>
      <c r="F10" s="380">
        <v>483.11776000000003</v>
      </c>
      <c r="G10" s="381">
        <v>2.4722492383646376E-3</v>
      </c>
      <c r="H10" s="380">
        <v>174.62232</v>
      </c>
      <c r="I10" s="381">
        <v>6.2621022952712461E-4</v>
      </c>
      <c r="J10" s="380">
        <v>2897.3384799999999</v>
      </c>
      <c r="K10" s="381">
        <v>2.7902221109492782E-3</v>
      </c>
      <c r="L10" s="380">
        <v>571145.25660000008</v>
      </c>
      <c r="M10" s="381">
        <v>1.335551298242872E-2</v>
      </c>
      <c r="N10" s="380">
        <v>20931.97178</v>
      </c>
      <c r="O10" s="381">
        <v>1.2879774893927837E-3</v>
      </c>
      <c r="P10" s="380">
        <v>587.08132999999998</v>
      </c>
      <c r="Q10" s="381">
        <v>2.9938015876614619E-5</v>
      </c>
      <c r="R10" s="380">
        <v>22877.227219999997</v>
      </c>
      <c r="S10" s="381">
        <v>6.6923652312484295E-4</v>
      </c>
      <c r="T10" s="380">
        <v>615541.53693000006</v>
      </c>
      <c r="U10" s="379">
        <v>5.4564189566327845E-3</v>
      </c>
      <c r="V10" s="380">
        <v>81786.280650000001</v>
      </c>
      <c r="W10" s="381">
        <v>2.7170440748982415E-2</v>
      </c>
      <c r="X10" s="380">
        <v>0</v>
      </c>
      <c r="Y10" s="381">
        <v>0</v>
      </c>
      <c r="Z10" s="380">
        <v>180.49754000000001</v>
      </c>
      <c r="AA10" s="381">
        <v>1.4831402349070469E-4</v>
      </c>
      <c r="AB10" s="380">
        <v>407.42869999999999</v>
      </c>
      <c r="AC10" s="381">
        <v>1.6364589935383527E-4</v>
      </c>
      <c r="AD10" s="380">
        <v>82374.206890000001</v>
      </c>
      <c r="AE10" s="381">
        <v>1.0936491842853372E-2</v>
      </c>
      <c r="AF10" s="380">
        <v>700813.08230000013</v>
      </c>
      <c r="AG10" s="379">
        <v>5.7736649916611434E-3</v>
      </c>
    </row>
    <row r="11" spans="1:33" ht="27">
      <c r="A11" s="377" t="s">
        <v>457</v>
      </c>
      <c r="B11" s="380">
        <v>382972.27963999996</v>
      </c>
      <c r="C11" s="381">
        <v>0.98009552243342024</v>
      </c>
      <c r="D11" s="380">
        <v>167438.80486</v>
      </c>
      <c r="E11" s="381">
        <v>0.96580036205916386</v>
      </c>
      <c r="F11" s="380">
        <v>198539.44580000002</v>
      </c>
      <c r="G11" s="381">
        <v>1.0159820944367421</v>
      </c>
      <c r="H11" s="380">
        <v>266927.72954999999</v>
      </c>
      <c r="I11" s="381">
        <v>0.95722514045546836</v>
      </c>
      <c r="J11" s="380">
        <v>1015878.25985</v>
      </c>
      <c r="K11" s="381">
        <v>0.97832062157478605</v>
      </c>
      <c r="L11" s="380">
        <v>43399000.989639997</v>
      </c>
      <c r="M11" s="381">
        <v>1.0148310161796654</v>
      </c>
      <c r="N11" s="380">
        <v>16132240.661280001</v>
      </c>
      <c r="O11" s="381">
        <v>0.99264240576936202</v>
      </c>
      <c r="P11" s="380">
        <v>19983545.241020001</v>
      </c>
      <c r="Q11" s="381">
        <v>1.019054199350375</v>
      </c>
      <c r="R11" s="380">
        <v>33484354.22075</v>
      </c>
      <c r="S11" s="381">
        <v>0.97953097996879501</v>
      </c>
      <c r="T11" s="380">
        <v>112999141.11269</v>
      </c>
      <c r="U11" s="381">
        <v>1.001671891592625</v>
      </c>
      <c r="V11" s="380">
        <v>3141607.52036</v>
      </c>
      <c r="W11" s="381">
        <v>1.0436819025159931</v>
      </c>
      <c r="X11" s="380">
        <v>800484.70302000002</v>
      </c>
      <c r="Y11" s="381">
        <v>0.98190330688578586</v>
      </c>
      <c r="Z11" s="380">
        <v>1215530.7732200001</v>
      </c>
      <c r="AA11" s="381">
        <v>0.99879621435851984</v>
      </c>
      <c r="AB11" s="380">
        <v>2376021.0333699998</v>
      </c>
      <c r="AC11" s="381">
        <v>0.9543414562829341</v>
      </c>
      <c r="AD11" s="380">
        <v>7533644.0299699996</v>
      </c>
      <c r="AE11" s="381">
        <v>1.0002115903920163</v>
      </c>
      <c r="AF11" s="380">
        <v>121548663.40251</v>
      </c>
      <c r="AG11" s="381">
        <v>1.0013815101269208</v>
      </c>
    </row>
    <row r="12" spans="1:33" ht="18.75">
      <c r="A12" s="377" t="s">
        <v>458</v>
      </c>
      <c r="B12" s="382">
        <v>289858.82081</v>
      </c>
      <c r="C12" s="383">
        <v>0.74180129350552626</v>
      </c>
      <c r="D12" s="382">
        <v>96393.534899999999</v>
      </c>
      <c r="E12" s="383">
        <v>0.55600558654502719</v>
      </c>
      <c r="F12" s="382">
        <v>125890.32233</v>
      </c>
      <c r="G12" s="383">
        <v>0.64421612961986996</v>
      </c>
      <c r="H12" s="382">
        <v>176257.64110000001</v>
      </c>
      <c r="I12" s="383">
        <v>0.63207462762572708</v>
      </c>
      <c r="J12" s="382">
        <v>688400.31914000004</v>
      </c>
      <c r="K12" s="383">
        <v>0.66294973987608363</v>
      </c>
      <c r="L12" s="382">
        <v>36085374.693769999</v>
      </c>
      <c r="M12" s="383">
        <v>0.8438110701775019</v>
      </c>
      <c r="N12" s="382">
        <v>11773496.4319</v>
      </c>
      <c r="O12" s="383">
        <v>0.72444194627771741</v>
      </c>
      <c r="P12" s="382">
        <v>15365801.373799998</v>
      </c>
      <c r="Q12" s="383">
        <v>0.78357389679847445</v>
      </c>
      <c r="R12" s="382">
        <v>26120221.002810001</v>
      </c>
      <c r="S12" s="383">
        <v>0.76410509538896232</v>
      </c>
      <c r="T12" s="382">
        <v>89344893.502279997</v>
      </c>
      <c r="U12" s="383">
        <v>0.79199069654273746</v>
      </c>
      <c r="V12" s="382">
        <v>3091310.8389599998</v>
      </c>
      <c r="W12" s="383">
        <v>1.0269727064138086</v>
      </c>
      <c r="X12" s="382">
        <v>765433.42734000005</v>
      </c>
      <c r="Y12" s="383">
        <v>0.93890815236139347</v>
      </c>
      <c r="Z12" s="382">
        <v>1092172.93817</v>
      </c>
      <c r="AA12" s="383">
        <v>0.89743363154787237</v>
      </c>
      <c r="AB12" s="382">
        <v>2231180.9829099998</v>
      </c>
      <c r="AC12" s="383">
        <v>0.89616568142961228</v>
      </c>
      <c r="AD12" s="382">
        <v>7180098.1873799991</v>
      </c>
      <c r="AE12" s="383">
        <v>0.95327273210687946</v>
      </c>
      <c r="AF12" s="382">
        <v>97213392.0088</v>
      </c>
      <c r="AG12" s="383">
        <v>0.80089480681465253</v>
      </c>
    </row>
    <row r="13" spans="1:33" ht="19.5">
      <c r="A13" s="384" t="s">
        <v>459</v>
      </c>
      <c r="B13" s="382">
        <v>105096.35135</v>
      </c>
      <c r="C13" s="383">
        <v>0.26896062419726663</v>
      </c>
      <c r="D13" s="382">
        <v>38083.510369999996</v>
      </c>
      <c r="E13" s="383">
        <v>0.21966872096694395</v>
      </c>
      <c r="F13" s="382">
        <v>58155.002649999995</v>
      </c>
      <c r="G13" s="383">
        <v>0.2975954786024757</v>
      </c>
      <c r="H13" s="382">
        <v>56677.697319999999</v>
      </c>
      <c r="I13" s="383">
        <v>0.20325095811249155</v>
      </c>
      <c r="J13" s="382">
        <v>258012.56168999997</v>
      </c>
      <c r="K13" s="383">
        <v>0.2484736800686479</v>
      </c>
      <c r="L13" s="382">
        <v>4548348.8090600008</v>
      </c>
      <c r="M13" s="383">
        <v>0.10635741235010904</v>
      </c>
      <c r="N13" s="382">
        <v>2447665.5230300003</v>
      </c>
      <c r="O13" s="383">
        <v>0.15060874954158066</v>
      </c>
      <c r="P13" s="382">
        <v>2902348.30357</v>
      </c>
      <c r="Q13" s="383">
        <v>0.14800428007435387</v>
      </c>
      <c r="R13" s="382">
        <v>2992986.74737</v>
      </c>
      <c r="S13" s="383">
        <v>8.7555018154364936E-2</v>
      </c>
      <c r="T13" s="382">
        <v>12891349.383030001</v>
      </c>
      <c r="U13" s="383">
        <v>0.11427434044656588</v>
      </c>
      <c r="V13" s="382">
        <v>0</v>
      </c>
      <c r="W13" s="383">
        <v>0</v>
      </c>
      <c r="X13" s="382">
        <v>0</v>
      </c>
      <c r="Y13" s="383">
        <v>0</v>
      </c>
      <c r="Z13" s="382">
        <v>0</v>
      </c>
      <c r="AA13" s="383">
        <v>0</v>
      </c>
      <c r="AB13" s="382">
        <v>0</v>
      </c>
      <c r="AC13" s="383">
        <v>0</v>
      </c>
      <c r="AD13" s="382">
        <v>0</v>
      </c>
      <c r="AE13" s="383">
        <v>0</v>
      </c>
      <c r="AF13" s="382">
        <v>13149361.944720002</v>
      </c>
      <c r="AG13" s="383">
        <v>0.10833132634132499</v>
      </c>
    </row>
    <row r="14" spans="1:33" ht="19.5">
      <c r="A14" s="384" t="s">
        <v>460</v>
      </c>
      <c r="B14" s="382">
        <v>153528.27116</v>
      </c>
      <c r="C14" s="383">
        <v>0.39290669098114994</v>
      </c>
      <c r="D14" s="382">
        <v>48948.8626</v>
      </c>
      <c r="E14" s="383">
        <v>0.28234093799816595</v>
      </c>
      <c r="F14" s="382">
        <v>66098.720400000006</v>
      </c>
      <c r="G14" s="383">
        <v>0.33824571294124467</v>
      </c>
      <c r="H14" s="382">
        <v>107333.86379</v>
      </c>
      <c r="I14" s="383">
        <v>0.38490820348721189</v>
      </c>
      <c r="J14" s="382">
        <v>375909.71794999996</v>
      </c>
      <c r="K14" s="383">
        <v>0.36201210662304001</v>
      </c>
      <c r="L14" s="382">
        <v>28603086.653110001</v>
      </c>
      <c r="M14" s="383">
        <v>0.66884718155102019</v>
      </c>
      <c r="N14" s="382">
        <v>8783588.2186799999</v>
      </c>
      <c r="O14" s="383">
        <v>0.54046814225905182</v>
      </c>
      <c r="P14" s="382">
        <v>11614640.956629999</v>
      </c>
      <c r="Q14" s="383">
        <v>0.5922847271616819</v>
      </c>
      <c r="R14" s="382">
        <v>21997276.644220002</v>
      </c>
      <c r="S14" s="383">
        <v>0.64349498293758289</v>
      </c>
      <c r="T14" s="382">
        <v>70998592.472640008</v>
      </c>
      <c r="U14" s="383">
        <v>0.62936137144228799</v>
      </c>
      <c r="V14" s="382">
        <v>2656838.70548</v>
      </c>
      <c r="W14" s="383">
        <v>0.88263554783436016</v>
      </c>
      <c r="X14" s="382">
        <v>623753.71798000007</v>
      </c>
      <c r="Y14" s="383">
        <v>0.76511872876047138</v>
      </c>
      <c r="Z14" s="382">
        <v>917416.13134000008</v>
      </c>
      <c r="AA14" s="383">
        <v>0.75383674289584324</v>
      </c>
      <c r="AB14" s="382">
        <v>1969164.11693</v>
      </c>
      <c r="AC14" s="383">
        <v>0.79092521683011208</v>
      </c>
      <c r="AD14" s="382">
        <v>6167172.6717300005</v>
      </c>
      <c r="AE14" s="383">
        <v>0.81879068903097718</v>
      </c>
      <c r="AF14" s="382">
        <v>77541674.862320006</v>
      </c>
      <c r="AG14" s="383">
        <v>0.63882890438922935</v>
      </c>
    </row>
    <row r="15" spans="1:33" ht="19.5">
      <c r="A15" s="384" t="s">
        <v>461</v>
      </c>
      <c r="B15" s="382">
        <v>0</v>
      </c>
      <c r="C15" s="383">
        <v>0</v>
      </c>
      <c r="D15" s="382">
        <v>0</v>
      </c>
      <c r="E15" s="383">
        <v>0</v>
      </c>
      <c r="F15" s="382">
        <v>0</v>
      </c>
      <c r="G15" s="383">
        <v>0</v>
      </c>
      <c r="H15" s="382">
        <v>0</v>
      </c>
      <c r="I15" s="383">
        <v>0</v>
      </c>
      <c r="J15" s="382">
        <v>0</v>
      </c>
      <c r="K15" s="383">
        <v>0</v>
      </c>
      <c r="L15" s="382">
        <v>0</v>
      </c>
      <c r="M15" s="383">
        <v>0</v>
      </c>
      <c r="N15" s="382">
        <v>0</v>
      </c>
      <c r="O15" s="383">
        <v>0</v>
      </c>
      <c r="P15" s="382">
        <v>0</v>
      </c>
      <c r="Q15" s="383">
        <v>0</v>
      </c>
      <c r="R15" s="382">
        <v>0</v>
      </c>
      <c r="S15" s="383">
        <v>0</v>
      </c>
      <c r="T15" s="382">
        <v>0</v>
      </c>
      <c r="U15" s="383">
        <v>0</v>
      </c>
      <c r="V15" s="382">
        <v>0</v>
      </c>
      <c r="W15" s="383">
        <v>0</v>
      </c>
      <c r="X15" s="382">
        <v>0</v>
      </c>
      <c r="Y15" s="383">
        <v>0</v>
      </c>
      <c r="Z15" s="382">
        <v>0</v>
      </c>
      <c r="AA15" s="383">
        <v>0</v>
      </c>
      <c r="AB15" s="382">
        <v>0</v>
      </c>
      <c r="AC15" s="383">
        <v>0</v>
      </c>
      <c r="AD15" s="382">
        <v>0</v>
      </c>
      <c r="AE15" s="383">
        <v>0</v>
      </c>
      <c r="AF15" s="382">
        <v>0</v>
      </c>
      <c r="AG15" s="383">
        <v>0</v>
      </c>
    </row>
    <row r="16" spans="1:33" ht="19.5">
      <c r="A16" s="384" t="s">
        <v>462</v>
      </c>
      <c r="B16" s="382">
        <v>8233.4959299999991</v>
      </c>
      <c r="C16" s="383">
        <v>2.1071009375802221E-2</v>
      </c>
      <c r="D16" s="382">
        <v>3609.78033</v>
      </c>
      <c r="E16" s="383">
        <v>2.0821500443598234E-2</v>
      </c>
      <c r="F16" s="382">
        <v>1636.5992800000001</v>
      </c>
      <c r="G16" s="383">
        <v>8.3749380761496215E-3</v>
      </c>
      <c r="H16" s="382">
        <v>7029.8116399999999</v>
      </c>
      <c r="I16" s="383">
        <v>2.5209491894374395E-2</v>
      </c>
      <c r="J16" s="382">
        <v>20509.687180000001</v>
      </c>
      <c r="K16" s="383">
        <v>1.9751431547717871E-2</v>
      </c>
      <c r="L16" s="382">
        <v>309863.14555999998</v>
      </c>
      <c r="M16" s="383">
        <v>7.245759665305395E-3</v>
      </c>
      <c r="N16" s="382">
        <v>306439.14113999996</v>
      </c>
      <c r="O16" s="383">
        <v>1.8855687357379861E-2</v>
      </c>
      <c r="P16" s="382">
        <v>418590.42601</v>
      </c>
      <c r="Q16" s="383">
        <v>2.1345878636076294E-2</v>
      </c>
      <c r="R16" s="382">
        <v>463358.78326999996</v>
      </c>
      <c r="S16" s="383">
        <v>1.3554816678302523E-2</v>
      </c>
      <c r="T16" s="382">
        <v>1498251.4959799999</v>
      </c>
      <c r="U16" s="383">
        <v>1.3281131124378336E-2</v>
      </c>
      <c r="V16" s="382">
        <v>54023.326229999999</v>
      </c>
      <c r="W16" s="383">
        <v>1.7947234826299226E-2</v>
      </c>
      <c r="X16" s="382">
        <v>41293.058549999994</v>
      </c>
      <c r="Y16" s="383">
        <v>5.0651549728190547E-2</v>
      </c>
      <c r="Z16" s="382">
        <v>59275.482579999996</v>
      </c>
      <c r="AA16" s="383">
        <v>4.8706399631778786E-2</v>
      </c>
      <c r="AB16" s="382">
        <v>89039.13459999999</v>
      </c>
      <c r="AC16" s="383">
        <v>3.5763040893545768E-2</v>
      </c>
      <c r="AD16" s="382">
        <v>243631.00195999997</v>
      </c>
      <c r="AE16" s="383">
        <v>3.2345907368307447E-2</v>
      </c>
      <c r="AF16" s="382">
        <v>1762392.1851199998</v>
      </c>
      <c r="AG16" s="383">
        <v>1.4519509292562943E-2</v>
      </c>
    </row>
    <row r="17" spans="1:33" ht="19.5">
      <c r="A17" s="385" t="s">
        <v>463</v>
      </c>
      <c r="B17" s="382">
        <v>0</v>
      </c>
      <c r="C17" s="383">
        <v>0</v>
      </c>
      <c r="D17" s="382">
        <v>4.84307</v>
      </c>
      <c r="E17" s="383">
        <v>2.7935213485241993E-5</v>
      </c>
      <c r="F17" s="382">
        <v>0</v>
      </c>
      <c r="G17" s="383">
        <v>0</v>
      </c>
      <c r="H17" s="382">
        <v>0</v>
      </c>
      <c r="I17" s="383">
        <v>0</v>
      </c>
      <c r="J17" s="382">
        <v>4.84307</v>
      </c>
      <c r="K17" s="383">
        <v>4.664018751055665E-6</v>
      </c>
      <c r="L17" s="382">
        <v>11265.75086</v>
      </c>
      <c r="M17" s="383">
        <v>2.6343540479215017E-4</v>
      </c>
      <c r="N17" s="382">
        <v>12031.97177</v>
      </c>
      <c r="O17" s="383">
        <v>7.4034634460841257E-4</v>
      </c>
      <c r="P17" s="382">
        <v>29749.019489999999</v>
      </c>
      <c r="Q17" s="383">
        <v>1.517041289330965E-3</v>
      </c>
      <c r="R17" s="382">
        <v>9977.9254399999991</v>
      </c>
      <c r="S17" s="383">
        <v>2.9188817618713668E-4</v>
      </c>
      <c r="T17" s="382">
        <v>63024.667559999994</v>
      </c>
      <c r="U17" s="383">
        <v>5.5867714878349577E-4</v>
      </c>
      <c r="V17" s="382">
        <v>0</v>
      </c>
      <c r="W17" s="383">
        <v>0</v>
      </c>
      <c r="X17" s="382">
        <v>0</v>
      </c>
      <c r="Y17" s="383">
        <v>0</v>
      </c>
      <c r="Z17" s="382">
        <v>0</v>
      </c>
      <c r="AA17" s="383">
        <v>0</v>
      </c>
      <c r="AB17" s="382">
        <v>0</v>
      </c>
      <c r="AC17" s="383">
        <v>0</v>
      </c>
      <c r="AD17" s="382">
        <v>0</v>
      </c>
      <c r="AE17" s="383">
        <v>0</v>
      </c>
      <c r="AF17" s="382">
        <v>63029.510629999997</v>
      </c>
      <c r="AG17" s="383">
        <v>5.1927009948450674E-4</v>
      </c>
    </row>
    <row r="18" spans="1:33" ht="19.5">
      <c r="A18" s="385" t="s">
        <v>464</v>
      </c>
      <c r="B18" s="382">
        <v>0</v>
      </c>
      <c r="C18" s="383">
        <v>0</v>
      </c>
      <c r="D18" s="382">
        <v>2746.52052</v>
      </c>
      <c r="E18" s="383">
        <v>1.5842149105381061E-2</v>
      </c>
      <c r="F18" s="382">
        <v>0</v>
      </c>
      <c r="G18" s="383">
        <v>0</v>
      </c>
      <c r="H18" s="382">
        <v>5216.2683499999994</v>
      </c>
      <c r="I18" s="383">
        <v>1.8705974131649237E-2</v>
      </c>
      <c r="J18" s="382">
        <v>7962.7888699999994</v>
      </c>
      <c r="K18" s="383">
        <v>7.6683997134828425E-3</v>
      </c>
      <c r="L18" s="382">
        <v>114300.08155</v>
      </c>
      <c r="M18" s="383">
        <v>2.6727635490156783E-3</v>
      </c>
      <c r="N18" s="382">
        <v>123771.16795</v>
      </c>
      <c r="O18" s="383">
        <v>7.6158366651234597E-3</v>
      </c>
      <c r="P18" s="382">
        <v>140495.28810000001</v>
      </c>
      <c r="Q18" s="383">
        <v>7.1645101807740075E-3</v>
      </c>
      <c r="R18" s="382">
        <v>226658.31250999999</v>
      </c>
      <c r="S18" s="383">
        <v>6.6305247372341527E-3</v>
      </c>
      <c r="T18" s="382">
        <v>605224.85011</v>
      </c>
      <c r="U18" s="383">
        <v>5.3649675075314813E-3</v>
      </c>
      <c r="V18" s="382">
        <v>25480.432949999999</v>
      </c>
      <c r="W18" s="383">
        <v>8.4649233126166644E-3</v>
      </c>
      <c r="X18" s="382">
        <v>20384.34636</v>
      </c>
      <c r="Y18" s="383">
        <v>2.5004171877459534E-2</v>
      </c>
      <c r="Z18" s="382">
        <v>25480.432949999999</v>
      </c>
      <c r="AA18" s="383">
        <v>2.0937158097000245E-2</v>
      </c>
      <c r="AB18" s="382">
        <v>23034.311379999999</v>
      </c>
      <c r="AC18" s="383">
        <v>9.2518533961313525E-3</v>
      </c>
      <c r="AD18" s="382">
        <v>94379.523639999999</v>
      </c>
      <c r="AE18" s="383">
        <v>1.2530389419100443E-2</v>
      </c>
      <c r="AF18" s="382">
        <v>707567.16262000008</v>
      </c>
      <c r="AG18" s="383">
        <v>5.8293086405588933E-3</v>
      </c>
    </row>
    <row r="19" spans="1:33" ht="19.5">
      <c r="A19" s="386" t="s">
        <v>465</v>
      </c>
      <c r="B19" s="382">
        <v>0</v>
      </c>
      <c r="C19" s="383">
        <v>0</v>
      </c>
      <c r="D19" s="382">
        <v>0</v>
      </c>
      <c r="E19" s="383">
        <v>0</v>
      </c>
      <c r="F19" s="382">
        <v>0</v>
      </c>
      <c r="G19" s="383">
        <v>0</v>
      </c>
      <c r="H19" s="382">
        <v>0</v>
      </c>
      <c r="I19" s="383">
        <v>0</v>
      </c>
      <c r="J19" s="382">
        <v>0</v>
      </c>
      <c r="K19" s="383">
        <v>0</v>
      </c>
      <c r="L19" s="382">
        <v>1124758.4750000001</v>
      </c>
      <c r="M19" s="383">
        <v>2.6301061317365808E-2</v>
      </c>
      <c r="N19" s="382">
        <v>0</v>
      </c>
      <c r="O19" s="383">
        <v>0</v>
      </c>
      <c r="P19" s="382">
        <v>259977.38</v>
      </c>
      <c r="Q19" s="383">
        <v>1.3257459456257401E-2</v>
      </c>
      <c r="R19" s="382">
        <v>429962.59</v>
      </c>
      <c r="S19" s="383">
        <v>1.2577864705290645E-2</v>
      </c>
      <c r="T19" s="382">
        <v>1814698.4450000001</v>
      </c>
      <c r="U19" s="383">
        <v>1.608624991459524E-2</v>
      </c>
      <c r="V19" s="382">
        <v>89964.18</v>
      </c>
      <c r="W19" s="383">
        <v>2.9887242735506261E-2</v>
      </c>
      <c r="X19" s="382">
        <v>0</v>
      </c>
      <c r="Y19" s="383">
        <v>0</v>
      </c>
      <c r="Z19" s="382">
        <v>0</v>
      </c>
      <c r="AA19" s="383">
        <v>0</v>
      </c>
      <c r="AB19" s="382">
        <v>149943.42000000001</v>
      </c>
      <c r="AC19" s="383">
        <v>6.0225570309823166E-2</v>
      </c>
      <c r="AD19" s="382">
        <v>239907.6</v>
      </c>
      <c r="AE19" s="383">
        <v>3.1851566279019854E-2</v>
      </c>
      <c r="AF19" s="382">
        <v>2054606.0450000002</v>
      </c>
      <c r="AG19" s="383">
        <v>1.6926920020870533E-2</v>
      </c>
    </row>
    <row r="20" spans="1:33" ht="17.25" customHeight="1">
      <c r="A20" s="377" t="s">
        <v>466</v>
      </c>
      <c r="B20" s="382">
        <v>23000.702370000003</v>
      </c>
      <c r="C20" s="383">
        <v>5.8862968951307465E-2</v>
      </c>
      <c r="D20" s="382">
        <v>3000.0180099999998</v>
      </c>
      <c r="E20" s="383">
        <v>1.7304342817452741E-2</v>
      </c>
      <c r="F20" s="382">
        <v>0</v>
      </c>
      <c r="G20" s="383">
        <v>0</v>
      </c>
      <c r="H20" s="382">
        <v>0</v>
      </c>
      <c r="I20" s="383">
        <v>0</v>
      </c>
      <c r="J20" s="382">
        <v>26000.720380000002</v>
      </c>
      <c r="K20" s="383">
        <v>2.5039457904443917E-2</v>
      </c>
      <c r="L20" s="382">
        <v>1373751.7786300001</v>
      </c>
      <c r="M20" s="383">
        <v>3.2123456339893747E-2</v>
      </c>
      <c r="N20" s="382">
        <v>100000.40932999999</v>
      </c>
      <c r="O20" s="383">
        <v>6.153184109973231E-3</v>
      </c>
      <c r="P20" s="382">
        <v>0</v>
      </c>
      <c r="Q20" s="383">
        <v>0</v>
      </c>
      <c r="R20" s="382">
        <v>0</v>
      </c>
      <c r="S20" s="383">
        <v>0</v>
      </c>
      <c r="T20" s="382">
        <v>1473752.18796</v>
      </c>
      <c r="U20" s="383">
        <v>1.3063958958594964E-2</v>
      </c>
      <c r="V20" s="382">
        <v>265004.19430000003</v>
      </c>
      <c r="W20" s="383">
        <v>8.8037757705026212E-2</v>
      </c>
      <c r="X20" s="382">
        <v>80002.304449999996</v>
      </c>
      <c r="Y20" s="383">
        <v>9.8133701995271924E-2</v>
      </c>
      <c r="Z20" s="382">
        <v>90000.891300000003</v>
      </c>
      <c r="AA20" s="383">
        <v>7.395333092325003E-2</v>
      </c>
      <c r="AB20" s="382">
        <v>0</v>
      </c>
      <c r="AC20" s="383">
        <v>0</v>
      </c>
      <c r="AD20" s="382">
        <v>435007.39005000005</v>
      </c>
      <c r="AE20" s="383">
        <v>5.7754180009474555E-2</v>
      </c>
      <c r="AF20" s="382">
        <v>1934760.2983900001</v>
      </c>
      <c r="AG20" s="383">
        <v>1.5939568030621236E-2</v>
      </c>
    </row>
    <row r="21" spans="1:33" ht="19.5">
      <c r="A21" s="384" t="s">
        <v>467</v>
      </c>
      <c r="B21" s="382">
        <v>93113.458830000003</v>
      </c>
      <c r="C21" s="383">
        <v>0.23829422892789406</v>
      </c>
      <c r="D21" s="382">
        <v>71045.269959999991</v>
      </c>
      <c r="E21" s="383">
        <v>0.40979477551413662</v>
      </c>
      <c r="F21" s="382">
        <v>72649.123470000006</v>
      </c>
      <c r="G21" s="383">
        <v>0.37176596481687202</v>
      </c>
      <c r="H21" s="382">
        <v>90670.08845000001</v>
      </c>
      <c r="I21" s="383">
        <v>0.32515051282974128</v>
      </c>
      <c r="J21" s="382">
        <v>327477.94071</v>
      </c>
      <c r="K21" s="383">
        <v>0.31537088169870253</v>
      </c>
      <c r="L21" s="382">
        <v>7313626.2958699996</v>
      </c>
      <c r="M21" s="383">
        <v>0.17101994600216355</v>
      </c>
      <c r="N21" s="382">
        <v>4358744.2293800004</v>
      </c>
      <c r="O21" s="383">
        <v>0.26820045949164451</v>
      </c>
      <c r="P21" s="382">
        <v>4617743.8672200004</v>
      </c>
      <c r="Q21" s="383">
        <v>0.23548030255190053</v>
      </c>
      <c r="R21" s="382">
        <v>7364133.2179399999</v>
      </c>
      <c r="S21" s="383">
        <v>0.21542588457983272</v>
      </c>
      <c r="T21" s="382">
        <v>23654247.610409997</v>
      </c>
      <c r="U21" s="383">
        <v>0.2096811950498875</v>
      </c>
      <c r="V21" s="382">
        <v>50296.681400000001</v>
      </c>
      <c r="W21" s="383">
        <v>1.6709196102184479E-2</v>
      </c>
      <c r="X21" s="382">
        <v>35051.275679999999</v>
      </c>
      <c r="Y21" s="383">
        <v>4.2995154524392482E-2</v>
      </c>
      <c r="Z21" s="382">
        <v>123357.83504999999</v>
      </c>
      <c r="AA21" s="383">
        <v>0.10136258281064758</v>
      </c>
      <c r="AB21" s="382">
        <v>144840.05046</v>
      </c>
      <c r="AC21" s="383">
        <v>5.8175774853321781E-2</v>
      </c>
      <c r="AD21" s="382">
        <v>353545.84259000001</v>
      </c>
      <c r="AE21" s="383">
        <v>4.6938858285136886E-2</v>
      </c>
      <c r="AF21" s="382">
        <v>24335271.393709999</v>
      </c>
      <c r="AG21" s="383">
        <v>0.2004867033122682</v>
      </c>
    </row>
    <row r="22" spans="1:33" ht="19.5">
      <c r="A22" s="384" t="s">
        <v>468</v>
      </c>
      <c r="B22" s="382">
        <v>40573.890579999999</v>
      </c>
      <c r="C22" s="383">
        <v>0.10383594479094536</v>
      </c>
      <c r="D22" s="382">
        <v>28890.32836</v>
      </c>
      <c r="E22" s="383">
        <v>0.16664171494431035</v>
      </c>
      <c r="F22" s="382">
        <v>30608.735280000001</v>
      </c>
      <c r="G22" s="383">
        <v>0.15663349342256599</v>
      </c>
      <c r="H22" s="382">
        <v>32248.44513</v>
      </c>
      <c r="I22" s="383">
        <v>0.11564561865144263</v>
      </c>
      <c r="J22" s="382">
        <v>132321.39934999999</v>
      </c>
      <c r="K22" s="383">
        <v>0.12742939658818164</v>
      </c>
      <c r="L22" s="382">
        <v>3242671.4109200002</v>
      </c>
      <c r="M22" s="383">
        <v>7.5825789719589365E-2</v>
      </c>
      <c r="N22" s="382">
        <v>1746957.87</v>
      </c>
      <c r="O22" s="383">
        <v>0.10749309406328489</v>
      </c>
      <c r="P22" s="382">
        <v>2742616.7811699999</v>
      </c>
      <c r="Q22" s="383">
        <v>0.13985882456547741</v>
      </c>
      <c r="R22" s="382">
        <v>1994644.8426600001</v>
      </c>
      <c r="S22" s="383">
        <v>5.8350129870794631E-2</v>
      </c>
      <c r="T22" s="382">
        <v>9726890.9047500007</v>
      </c>
      <c r="U22" s="383">
        <v>8.6223250158685136E-2</v>
      </c>
      <c r="V22" s="382">
        <v>0</v>
      </c>
      <c r="W22" s="383">
        <v>0</v>
      </c>
      <c r="X22" s="382">
        <v>0</v>
      </c>
      <c r="Y22" s="383">
        <v>0</v>
      </c>
      <c r="Z22" s="382">
        <v>0</v>
      </c>
      <c r="AA22" s="383">
        <v>0</v>
      </c>
      <c r="AB22" s="382">
        <v>0</v>
      </c>
      <c r="AC22" s="383">
        <v>0</v>
      </c>
      <c r="AD22" s="382">
        <v>0</v>
      </c>
      <c r="AE22" s="383">
        <v>0</v>
      </c>
      <c r="AF22" s="382">
        <v>9859212.3041000012</v>
      </c>
      <c r="AG22" s="383">
        <v>8.1225351471349044E-2</v>
      </c>
    </row>
    <row r="23" spans="1:33" ht="19.5">
      <c r="A23" s="384" t="s">
        <v>469</v>
      </c>
      <c r="B23" s="382">
        <v>4075.8648900000003</v>
      </c>
      <c r="C23" s="383">
        <v>1.0430877484103292E-2</v>
      </c>
      <c r="D23" s="382">
        <v>5203.4508699999997</v>
      </c>
      <c r="E23" s="383">
        <v>3.0013919045856902E-2</v>
      </c>
      <c r="F23" s="382">
        <v>11029.10232</v>
      </c>
      <c r="G23" s="383">
        <v>5.6439013565689783E-2</v>
      </c>
      <c r="H23" s="382">
        <v>3737.5770200000002</v>
      </c>
      <c r="I23" s="383">
        <v>1.3403263474964176E-2</v>
      </c>
      <c r="J23" s="382">
        <v>24045.9951</v>
      </c>
      <c r="K23" s="383">
        <v>2.3157000009124924E-2</v>
      </c>
      <c r="L23" s="382">
        <v>1464152.0382999999</v>
      </c>
      <c r="M23" s="383">
        <v>3.4237352634550654E-2</v>
      </c>
      <c r="N23" s="382">
        <v>288589.82672000001</v>
      </c>
      <c r="O23" s="383">
        <v>1.7757390674407077E-2</v>
      </c>
      <c r="P23" s="382">
        <v>118898.19284999999</v>
      </c>
      <c r="Q23" s="383">
        <v>6.0631735389099954E-3</v>
      </c>
      <c r="R23" s="382">
        <v>420126.36397000001</v>
      </c>
      <c r="S23" s="383">
        <v>1.2290121717660028E-2</v>
      </c>
      <c r="T23" s="382">
        <v>2291766.42184</v>
      </c>
      <c r="U23" s="383">
        <v>2.0315181020390385E-2</v>
      </c>
      <c r="V23" s="382">
        <v>50296.681400000001</v>
      </c>
      <c r="W23" s="383">
        <v>1.6709196102184479E-2</v>
      </c>
      <c r="X23" s="382">
        <v>15625.407140000001</v>
      </c>
      <c r="Y23" s="383">
        <v>1.9166685989525319E-2</v>
      </c>
      <c r="Z23" s="382">
        <v>111930.68638</v>
      </c>
      <c r="AA23" s="383">
        <v>9.1972945720445926E-2</v>
      </c>
      <c r="AB23" s="382">
        <v>48864.189340000004</v>
      </c>
      <c r="AC23" s="383">
        <v>1.9626560943645822E-2</v>
      </c>
      <c r="AD23" s="382">
        <v>226716.96426000001</v>
      </c>
      <c r="AE23" s="383">
        <v>3.010029867209528E-2</v>
      </c>
      <c r="AF23" s="382">
        <v>2542529.3811999997</v>
      </c>
      <c r="AG23" s="383">
        <v>2.0946687853381569E-2</v>
      </c>
    </row>
    <row r="24" spans="1:33" ht="19.5">
      <c r="A24" s="384" t="s">
        <v>461</v>
      </c>
      <c r="B24" s="382">
        <v>0</v>
      </c>
      <c r="C24" s="383">
        <v>0</v>
      </c>
      <c r="D24" s="382">
        <v>0</v>
      </c>
      <c r="E24" s="383">
        <v>0</v>
      </c>
      <c r="F24" s="382">
        <v>1523.6198100000001</v>
      </c>
      <c r="G24" s="383">
        <v>7.7967904032958217E-3</v>
      </c>
      <c r="H24" s="382">
        <v>0</v>
      </c>
      <c r="I24" s="383">
        <v>0</v>
      </c>
      <c r="J24" s="382">
        <v>1523.6198100000001</v>
      </c>
      <c r="K24" s="383">
        <v>1.4672906572318529E-3</v>
      </c>
      <c r="L24" s="382">
        <v>0</v>
      </c>
      <c r="M24" s="383">
        <v>0</v>
      </c>
      <c r="N24" s="382">
        <v>0</v>
      </c>
      <c r="O24" s="383">
        <v>0</v>
      </c>
      <c r="P24" s="382">
        <v>95226.23891</v>
      </c>
      <c r="Q24" s="383">
        <v>4.8560301727835166E-3</v>
      </c>
      <c r="R24" s="382">
        <v>0</v>
      </c>
      <c r="S24" s="383">
        <v>0</v>
      </c>
      <c r="T24" s="382">
        <v>95226.23891</v>
      </c>
      <c r="U24" s="383">
        <v>8.4412541475077608E-4</v>
      </c>
      <c r="V24" s="382">
        <v>0</v>
      </c>
      <c r="W24" s="383">
        <v>0</v>
      </c>
      <c r="X24" s="382">
        <v>0</v>
      </c>
      <c r="Y24" s="383">
        <v>0</v>
      </c>
      <c r="Z24" s="382">
        <v>11427.14867</v>
      </c>
      <c r="AA24" s="383">
        <v>9.3896370902016441E-3</v>
      </c>
      <c r="AB24" s="382">
        <v>0</v>
      </c>
      <c r="AC24" s="383">
        <v>0</v>
      </c>
      <c r="AD24" s="382">
        <v>11427.14867</v>
      </c>
      <c r="AE24" s="383">
        <v>1.5171365277411744E-3</v>
      </c>
      <c r="AF24" s="382">
        <v>108177.00739</v>
      </c>
      <c r="AG24" s="383">
        <v>8.9121880890195208E-4</v>
      </c>
    </row>
    <row r="25" spans="1:33" ht="19.5">
      <c r="A25" s="384" t="s">
        <v>470</v>
      </c>
      <c r="B25" s="382">
        <v>0</v>
      </c>
      <c r="C25" s="383">
        <v>0</v>
      </c>
      <c r="D25" s="382">
        <v>0</v>
      </c>
      <c r="E25" s="383">
        <v>0</v>
      </c>
      <c r="F25" s="382">
        <v>0</v>
      </c>
      <c r="G25" s="383">
        <v>0</v>
      </c>
      <c r="H25" s="382">
        <v>10060.34922</v>
      </c>
      <c r="I25" s="383">
        <v>3.6077252863088917E-2</v>
      </c>
      <c r="J25" s="382">
        <v>10060.34922</v>
      </c>
      <c r="K25" s="383">
        <v>9.6884119792297538E-3</v>
      </c>
      <c r="L25" s="382">
        <v>0</v>
      </c>
      <c r="M25" s="383">
        <v>0</v>
      </c>
      <c r="N25" s="382">
        <v>48762.94932</v>
      </c>
      <c r="O25" s="383">
        <v>3.0004617673223878E-3</v>
      </c>
      <c r="P25" s="382">
        <v>0</v>
      </c>
      <c r="Q25" s="383">
        <v>0</v>
      </c>
      <c r="R25" s="382">
        <v>869259.15650000004</v>
      </c>
      <c r="S25" s="383">
        <v>2.5428779895227783E-2</v>
      </c>
      <c r="T25" s="382">
        <v>918022.10582000006</v>
      </c>
      <c r="U25" s="383">
        <v>8.1377338819197138E-3</v>
      </c>
      <c r="V25" s="382">
        <v>0</v>
      </c>
      <c r="W25" s="383">
        <v>0</v>
      </c>
      <c r="X25" s="382">
        <v>11327.47075</v>
      </c>
      <c r="Y25" s="383">
        <v>1.3894682741737689E-2</v>
      </c>
      <c r="Z25" s="382">
        <v>0</v>
      </c>
      <c r="AA25" s="383">
        <v>0</v>
      </c>
      <c r="AB25" s="382">
        <v>63441.360560000001</v>
      </c>
      <c r="AC25" s="383">
        <v>2.5481559117146474E-2</v>
      </c>
      <c r="AD25" s="382">
        <v>74768.831310000009</v>
      </c>
      <c r="AE25" s="383">
        <v>9.9267567433266816E-3</v>
      </c>
      <c r="AF25" s="382">
        <v>1002851.2863500001</v>
      </c>
      <c r="AG25" s="383">
        <v>8.2620138095006838E-3</v>
      </c>
    </row>
    <row r="26" spans="1:33" ht="19.5">
      <c r="A26" s="385" t="s">
        <v>463</v>
      </c>
      <c r="B26" s="382">
        <v>0</v>
      </c>
      <c r="C26" s="383">
        <v>0</v>
      </c>
      <c r="D26" s="382">
        <v>711.39483999999993</v>
      </c>
      <c r="E26" s="383">
        <v>4.103382096005131E-3</v>
      </c>
      <c r="F26" s="382">
        <v>6830.6146699999999</v>
      </c>
      <c r="G26" s="383">
        <v>3.4954173316811665E-2</v>
      </c>
      <c r="H26" s="382">
        <v>0</v>
      </c>
      <c r="I26" s="383">
        <v>0</v>
      </c>
      <c r="J26" s="382">
        <v>7542.0095099999999</v>
      </c>
      <c r="K26" s="383">
        <v>7.2631768228169635E-3</v>
      </c>
      <c r="L26" s="382">
        <v>46.818870000000004</v>
      </c>
      <c r="M26" s="383">
        <v>1.0948003487413407E-6</v>
      </c>
      <c r="N26" s="382">
        <v>212665.52171</v>
      </c>
      <c r="O26" s="383">
        <v>1.3085647525770376E-2</v>
      </c>
      <c r="P26" s="382">
        <v>344974.26149</v>
      </c>
      <c r="Q26" s="383">
        <v>1.7591846972055854E-2</v>
      </c>
      <c r="R26" s="382">
        <v>20661.673489999997</v>
      </c>
      <c r="S26" s="383">
        <v>6.044240587119692E-4</v>
      </c>
      <c r="T26" s="382">
        <v>578348.27555999998</v>
      </c>
      <c r="U26" s="383">
        <v>5.1267222518247956E-3</v>
      </c>
      <c r="V26" s="382">
        <v>0</v>
      </c>
      <c r="W26" s="383">
        <v>0</v>
      </c>
      <c r="X26" s="382">
        <v>0</v>
      </c>
      <c r="Y26" s="383">
        <v>0</v>
      </c>
      <c r="Z26" s="382">
        <v>0</v>
      </c>
      <c r="AA26" s="383">
        <v>0</v>
      </c>
      <c r="AB26" s="382">
        <v>0</v>
      </c>
      <c r="AC26" s="383">
        <v>0</v>
      </c>
      <c r="AD26" s="382">
        <v>0</v>
      </c>
      <c r="AE26" s="383">
        <v>0</v>
      </c>
      <c r="AF26" s="382">
        <v>585890.28506999998</v>
      </c>
      <c r="AG26" s="383">
        <v>4.8268708351750849E-3</v>
      </c>
    </row>
    <row r="27" spans="1:33" ht="39">
      <c r="A27" s="385" t="s">
        <v>471</v>
      </c>
      <c r="B27" s="382">
        <v>48463.70336</v>
      </c>
      <c r="C27" s="383">
        <v>0.12402740665284541</v>
      </c>
      <c r="D27" s="382">
        <v>36240.095890000004</v>
      </c>
      <c r="E27" s="383">
        <v>0.20903575942796426</v>
      </c>
      <c r="F27" s="382">
        <v>22657.051390000001</v>
      </c>
      <c r="G27" s="383">
        <v>0.11594249410850878</v>
      </c>
      <c r="H27" s="382">
        <v>44623.717079999995</v>
      </c>
      <c r="I27" s="383">
        <v>0.16002437784024556</v>
      </c>
      <c r="J27" s="382">
        <v>151984.56772000002</v>
      </c>
      <c r="K27" s="383">
        <v>0.14636560564211742</v>
      </c>
      <c r="L27" s="382">
        <v>2606756.0277800001</v>
      </c>
      <c r="M27" s="383">
        <v>6.0955708847674796E-2</v>
      </c>
      <c r="N27" s="382">
        <v>2061768.0616300001</v>
      </c>
      <c r="O27" s="383">
        <v>0.12686386546085979</v>
      </c>
      <c r="P27" s="382">
        <v>1316028.3928</v>
      </c>
      <c r="Q27" s="383">
        <v>6.7110427302673747E-2</v>
      </c>
      <c r="R27" s="382">
        <v>4059441.18132</v>
      </c>
      <c r="S27" s="383">
        <v>0.11875242903743832</v>
      </c>
      <c r="T27" s="382">
        <v>10043993.663530001</v>
      </c>
      <c r="U27" s="383">
        <v>8.9034182322316704E-2</v>
      </c>
      <c r="V27" s="382">
        <v>0</v>
      </c>
      <c r="W27" s="383">
        <v>0</v>
      </c>
      <c r="X27" s="382">
        <v>8098.39779</v>
      </c>
      <c r="Y27" s="383">
        <v>9.9337857931294724E-3</v>
      </c>
      <c r="Z27" s="382">
        <v>0</v>
      </c>
      <c r="AA27" s="383">
        <v>0</v>
      </c>
      <c r="AB27" s="382">
        <v>32534.50056</v>
      </c>
      <c r="AC27" s="383">
        <v>1.3067654792529483E-2</v>
      </c>
      <c r="AD27" s="382">
        <v>40632.898350000003</v>
      </c>
      <c r="AE27" s="383">
        <v>5.3946663419737499E-3</v>
      </c>
      <c r="AF27" s="382">
        <v>10236611.129600001</v>
      </c>
      <c r="AG27" s="383">
        <v>8.4334560533959865E-2</v>
      </c>
    </row>
    <row r="28" spans="1:33" ht="19.5" customHeight="1">
      <c r="A28" s="386" t="s">
        <v>465</v>
      </c>
      <c r="B28" s="382">
        <v>0</v>
      </c>
      <c r="C28" s="383">
        <v>0</v>
      </c>
      <c r="D28" s="382">
        <v>0</v>
      </c>
      <c r="E28" s="383">
        <v>0</v>
      </c>
      <c r="F28" s="382">
        <v>0</v>
      </c>
      <c r="G28" s="383">
        <v>0</v>
      </c>
      <c r="H28" s="382">
        <v>0</v>
      </c>
      <c r="I28" s="383">
        <v>0</v>
      </c>
      <c r="J28" s="382">
        <v>0</v>
      </c>
      <c r="K28" s="383">
        <v>0</v>
      </c>
      <c r="L28" s="382">
        <v>0</v>
      </c>
      <c r="M28" s="383">
        <v>0</v>
      </c>
      <c r="N28" s="382">
        <v>0</v>
      </c>
      <c r="O28" s="383">
        <v>0</v>
      </c>
      <c r="P28" s="382">
        <v>0</v>
      </c>
      <c r="Q28" s="383">
        <v>0</v>
      </c>
      <c r="R28" s="382">
        <v>0</v>
      </c>
      <c r="S28" s="383">
        <v>0</v>
      </c>
      <c r="T28" s="382">
        <v>0</v>
      </c>
      <c r="U28" s="383">
        <v>0</v>
      </c>
      <c r="V28" s="382">
        <v>0</v>
      </c>
      <c r="W28" s="383">
        <v>0</v>
      </c>
      <c r="X28" s="382">
        <v>0</v>
      </c>
      <c r="Y28" s="383">
        <v>0</v>
      </c>
      <c r="Z28" s="382">
        <v>0</v>
      </c>
      <c r="AA28" s="383">
        <v>0</v>
      </c>
      <c r="AB28" s="382">
        <v>0</v>
      </c>
      <c r="AC28" s="383">
        <v>0</v>
      </c>
      <c r="AD28" s="382">
        <v>0</v>
      </c>
      <c r="AE28" s="383">
        <v>0</v>
      </c>
      <c r="AF28" s="382">
        <v>0</v>
      </c>
      <c r="AG28" s="383">
        <v>0</v>
      </c>
    </row>
    <row r="29" spans="1:33" ht="19.5">
      <c r="A29" s="384" t="s">
        <v>466</v>
      </c>
      <c r="B29" s="382">
        <v>0</v>
      </c>
      <c r="C29" s="383">
        <v>0</v>
      </c>
      <c r="D29" s="382">
        <v>0</v>
      </c>
      <c r="E29" s="383">
        <v>0</v>
      </c>
      <c r="F29" s="382">
        <v>0</v>
      </c>
      <c r="G29" s="383">
        <v>0</v>
      </c>
      <c r="H29" s="382">
        <v>0</v>
      </c>
      <c r="I29" s="383">
        <v>0</v>
      </c>
      <c r="J29" s="382">
        <v>0</v>
      </c>
      <c r="K29" s="383">
        <v>0</v>
      </c>
      <c r="L29" s="382">
        <v>0</v>
      </c>
      <c r="M29" s="383">
        <v>0</v>
      </c>
      <c r="N29" s="382">
        <v>0</v>
      </c>
      <c r="O29" s="383">
        <v>0</v>
      </c>
      <c r="P29" s="382">
        <v>0</v>
      </c>
      <c r="Q29" s="383">
        <v>0</v>
      </c>
      <c r="R29" s="382">
        <v>0</v>
      </c>
      <c r="S29" s="383">
        <v>0</v>
      </c>
      <c r="T29" s="382">
        <v>0</v>
      </c>
      <c r="U29" s="383">
        <v>0</v>
      </c>
      <c r="V29" s="382">
        <v>0</v>
      </c>
      <c r="W29" s="383">
        <v>0</v>
      </c>
      <c r="X29" s="382">
        <v>0</v>
      </c>
      <c r="Y29" s="383">
        <v>0</v>
      </c>
      <c r="Z29" s="382">
        <v>0</v>
      </c>
      <c r="AA29" s="383">
        <v>0</v>
      </c>
      <c r="AB29" s="382">
        <v>0</v>
      </c>
      <c r="AC29" s="383">
        <v>0</v>
      </c>
      <c r="AD29" s="382">
        <v>0</v>
      </c>
      <c r="AE29" s="383">
        <v>0</v>
      </c>
      <c r="AF29" s="382">
        <v>0</v>
      </c>
      <c r="AG29" s="383">
        <v>0</v>
      </c>
    </row>
    <row r="30" spans="1:33" ht="19.5">
      <c r="A30" s="384" t="s">
        <v>472</v>
      </c>
      <c r="B30" s="382">
        <v>0</v>
      </c>
      <c r="C30" s="383">
        <v>0</v>
      </c>
      <c r="D30" s="382">
        <v>0</v>
      </c>
      <c r="E30" s="383">
        <v>0</v>
      </c>
      <c r="F30" s="382">
        <v>0</v>
      </c>
      <c r="G30" s="383">
        <v>0</v>
      </c>
      <c r="H30" s="382">
        <v>0</v>
      </c>
      <c r="I30" s="383">
        <v>0</v>
      </c>
      <c r="J30" s="382">
        <v>0</v>
      </c>
      <c r="K30" s="383">
        <v>0</v>
      </c>
      <c r="L30" s="382">
        <v>0</v>
      </c>
      <c r="M30" s="383">
        <v>0</v>
      </c>
      <c r="N30" s="382">
        <v>0</v>
      </c>
      <c r="O30" s="383">
        <v>0</v>
      </c>
      <c r="P30" s="382">
        <v>0</v>
      </c>
      <c r="Q30" s="383">
        <v>0</v>
      </c>
      <c r="R30" s="382">
        <v>0</v>
      </c>
      <c r="S30" s="383">
        <v>0</v>
      </c>
      <c r="T30" s="382">
        <v>0</v>
      </c>
      <c r="U30" s="383">
        <v>0</v>
      </c>
      <c r="V30" s="382">
        <v>0</v>
      </c>
      <c r="W30" s="383">
        <v>0</v>
      </c>
      <c r="X30" s="382">
        <v>0</v>
      </c>
      <c r="Y30" s="383">
        <v>0</v>
      </c>
      <c r="Z30" s="382">
        <v>0</v>
      </c>
      <c r="AA30" s="383">
        <v>0</v>
      </c>
      <c r="AB30" s="382">
        <v>0</v>
      </c>
      <c r="AC30" s="383">
        <v>0</v>
      </c>
      <c r="AD30" s="382">
        <v>0</v>
      </c>
      <c r="AE30" s="383">
        <v>0</v>
      </c>
      <c r="AF30" s="382">
        <v>0</v>
      </c>
      <c r="AG30" s="383">
        <v>0</v>
      </c>
    </row>
    <row r="31" spans="1:33" ht="18">
      <c r="A31" s="377" t="s">
        <v>473</v>
      </c>
      <c r="B31" s="380">
        <v>391745.14439999999</v>
      </c>
      <c r="C31" s="381">
        <v>1.0025468744693233</v>
      </c>
      <c r="D31" s="380">
        <v>173755.39861</v>
      </c>
      <c r="E31" s="381">
        <v>1.0022349778928801</v>
      </c>
      <c r="F31" s="380">
        <v>204481.12641</v>
      </c>
      <c r="G31" s="381">
        <v>1.0463873425540509</v>
      </c>
      <c r="H31" s="380">
        <v>282229.67433999997</v>
      </c>
      <c r="I31" s="381">
        <v>1.0120991929772609</v>
      </c>
      <c r="J31" s="380">
        <v>1052211.3437600001</v>
      </c>
      <c r="K31" s="381">
        <v>1.0133104492336718</v>
      </c>
      <c r="L31" s="380">
        <v>44224550.76918</v>
      </c>
      <c r="M31" s="381">
        <v>1.0341354587376284</v>
      </c>
      <c r="N31" s="380">
        <v>16357036.61785</v>
      </c>
      <c r="O31" s="381">
        <v>1.0064744582301492</v>
      </c>
      <c r="P31" s="380">
        <v>20266667.653419998</v>
      </c>
      <c r="Q31" s="381">
        <v>1.0334919319852325</v>
      </c>
      <c r="R31" s="380">
        <v>34756725.699919999</v>
      </c>
      <c r="S31" s="381">
        <v>1.0167521631416632</v>
      </c>
      <c r="T31" s="380">
        <v>115604980.74036999</v>
      </c>
      <c r="U31" s="381">
        <v>1.0247711495457645</v>
      </c>
      <c r="V31" s="380">
        <v>3260906.5237600002</v>
      </c>
      <c r="W31" s="381">
        <v>1.0833145460049882</v>
      </c>
      <c r="X31" s="380">
        <v>833405.64861999999</v>
      </c>
      <c r="Y31" s="381">
        <v>1.0222853219680146</v>
      </c>
      <c r="Z31" s="380">
        <v>1283804.3378099999</v>
      </c>
      <c r="AA31" s="381">
        <v>1.0548962978410725</v>
      </c>
      <c r="AB31" s="380">
        <v>2548014.5032699998</v>
      </c>
      <c r="AC31" s="381">
        <v>1.0234235461425152</v>
      </c>
      <c r="AD31" s="380">
        <v>7926131.013460001</v>
      </c>
      <c r="AE31" s="381">
        <v>1.0523205071928361</v>
      </c>
      <c r="AF31" s="380">
        <v>124583323.09758998</v>
      </c>
      <c r="AG31" s="381">
        <v>1.0263826250969579</v>
      </c>
    </row>
    <row r="32" spans="1:33" ht="18">
      <c r="A32" s="377" t="s">
        <v>610</v>
      </c>
      <c r="B32" s="380">
        <v>995.19107999999994</v>
      </c>
      <c r="C32" s="381">
        <v>2.5468744693233529E-3</v>
      </c>
      <c r="D32" s="380">
        <v>387.47348</v>
      </c>
      <c r="E32" s="381">
        <v>2.234977892879856E-3</v>
      </c>
      <c r="F32" s="380">
        <v>9064.8421199999993</v>
      </c>
      <c r="G32" s="381">
        <v>4.6387342554050769E-2</v>
      </c>
      <c r="H32" s="380">
        <v>3373.92947</v>
      </c>
      <c r="I32" s="381">
        <v>1.2099192977261039E-2</v>
      </c>
      <c r="J32" s="380">
        <v>13821.436149999998</v>
      </c>
      <c r="K32" s="381">
        <v>1.3310449233671747E-2</v>
      </c>
      <c r="L32" s="380">
        <v>1459794.57064</v>
      </c>
      <c r="M32" s="381">
        <v>3.4135458737628389E-2</v>
      </c>
      <c r="N32" s="380">
        <v>105221.69687</v>
      </c>
      <c r="O32" s="381">
        <v>6.4744582301491677E-3</v>
      </c>
      <c r="P32" s="380">
        <v>656773.24961000006</v>
      </c>
      <c r="Q32" s="381">
        <v>3.3491931985232704E-2</v>
      </c>
      <c r="R32" s="380">
        <v>572657.09412999998</v>
      </c>
      <c r="S32" s="381">
        <v>1.6752163141663161E-2</v>
      </c>
      <c r="T32" s="380">
        <v>2794446.6112500001</v>
      </c>
      <c r="U32" s="381">
        <v>2.4771149545764492E-2</v>
      </c>
      <c r="V32" s="380">
        <v>250786.76142</v>
      </c>
      <c r="W32" s="381">
        <v>8.3314546004988166E-2</v>
      </c>
      <c r="X32" s="380">
        <v>18167.83711</v>
      </c>
      <c r="Y32" s="381">
        <v>2.2285321968014662E-2</v>
      </c>
      <c r="Z32" s="380">
        <v>66808.562550000002</v>
      </c>
      <c r="AA32" s="381">
        <v>5.489629784107259E-2</v>
      </c>
      <c r="AB32" s="380">
        <v>58317.531889999998</v>
      </c>
      <c r="AC32" s="381">
        <v>2.3423546142515288E-2</v>
      </c>
      <c r="AD32" s="380">
        <v>394080.69296999997</v>
      </c>
      <c r="AE32" s="381">
        <v>5.2320507192836027E-2</v>
      </c>
      <c r="AF32" s="380">
        <v>3202348.7403699998</v>
      </c>
      <c r="AG32" s="381">
        <v>2.6382625096957938E-2</v>
      </c>
    </row>
    <row r="33" spans="1:33" ht="22.5" customHeight="1">
      <c r="A33" s="731" t="s">
        <v>475</v>
      </c>
      <c r="B33" s="732">
        <v>390749.95331999997</v>
      </c>
      <c r="C33" s="733">
        <v>1</v>
      </c>
      <c r="D33" s="732">
        <v>173367.92512999999</v>
      </c>
      <c r="E33" s="733">
        <v>1</v>
      </c>
      <c r="F33" s="734">
        <v>195416.28428999998</v>
      </c>
      <c r="G33" s="733">
        <v>1</v>
      </c>
      <c r="H33" s="732">
        <v>278855.74486999999</v>
      </c>
      <c r="I33" s="733">
        <v>1</v>
      </c>
      <c r="J33" s="732">
        <v>1038389.9076099999</v>
      </c>
      <c r="K33" s="733">
        <v>1</v>
      </c>
      <c r="L33" s="732">
        <v>42764756.198540002</v>
      </c>
      <c r="M33" s="733">
        <v>1</v>
      </c>
      <c r="N33" s="732">
        <v>16251814.920979999</v>
      </c>
      <c r="O33" s="733">
        <v>1</v>
      </c>
      <c r="P33" s="734">
        <v>19609894.403810002</v>
      </c>
      <c r="Q33" s="733">
        <v>1</v>
      </c>
      <c r="R33" s="732">
        <v>34184068.605790004</v>
      </c>
      <c r="S33" s="733">
        <v>1</v>
      </c>
      <c r="T33" s="732">
        <v>112810534.12912001</v>
      </c>
      <c r="U33" s="733">
        <v>1</v>
      </c>
      <c r="V33" s="732">
        <v>3010119.7623400004</v>
      </c>
      <c r="W33" s="733">
        <v>1</v>
      </c>
      <c r="X33" s="732">
        <v>815237.81151000003</v>
      </c>
      <c r="Y33" s="733">
        <v>1</v>
      </c>
      <c r="Z33" s="734">
        <v>1216995.77526</v>
      </c>
      <c r="AA33" s="733">
        <v>1</v>
      </c>
      <c r="AB33" s="732">
        <v>2489696.97138</v>
      </c>
      <c r="AC33" s="733">
        <v>1</v>
      </c>
      <c r="AD33" s="732">
        <v>7532050.3204899998</v>
      </c>
      <c r="AE33" s="733">
        <v>1</v>
      </c>
      <c r="AF33" s="732">
        <v>121380974.35722001</v>
      </c>
      <c r="AG33" s="733">
        <v>1</v>
      </c>
    </row>
    <row r="34" spans="1:33" ht="19.5">
      <c r="A34" s="386" t="s">
        <v>476</v>
      </c>
      <c r="B34" s="382">
        <v>847.81614000000002</v>
      </c>
      <c r="C34" s="383">
        <v>2.1697152687966954E-3</v>
      </c>
      <c r="D34" s="382">
        <v>29.708470000000002</v>
      </c>
      <c r="E34" s="383">
        <v>1.7136082108454084E-4</v>
      </c>
      <c r="F34" s="382">
        <v>230.59532000000002</v>
      </c>
      <c r="G34" s="383">
        <v>1.1800210040724853E-3</v>
      </c>
      <c r="H34" s="382">
        <v>79.914400000000001</v>
      </c>
      <c r="I34" s="383">
        <v>2.8657971539103615E-4</v>
      </c>
      <c r="J34" s="382">
        <v>1188.03433</v>
      </c>
      <c r="K34" s="383">
        <v>1.1441119769108961E-3</v>
      </c>
      <c r="L34" s="382">
        <v>105384.93741</v>
      </c>
      <c r="M34" s="383">
        <v>2.4642941238981705E-3</v>
      </c>
      <c r="N34" s="382">
        <v>5378.8521700000001</v>
      </c>
      <c r="O34" s="383">
        <v>3.3096932226666352E-4</v>
      </c>
      <c r="P34" s="382">
        <v>15680.8159</v>
      </c>
      <c r="Q34" s="383">
        <v>7.9963795709952308E-4</v>
      </c>
      <c r="R34" s="382">
        <v>13693.834800000001</v>
      </c>
      <c r="S34" s="383">
        <v>4.0059113377980342E-4</v>
      </c>
      <c r="T34" s="382">
        <v>140138.44028000001</v>
      </c>
      <c r="U34" s="379">
        <v>1.2422460487564149E-3</v>
      </c>
      <c r="V34" s="382">
        <v>4918.58518</v>
      </c>
      <c r="W34" s="383">
        <v>1.6340164406536439E-3</v>
      </c>
      <c r="X34" s="382">
        <v>661.07641000000001</v>
      </c>
      <c r="Y34" s="383">
        <v>8.1090008420431445E-4</v>
      </c>
      <c r="Z34" s="382">
        <v>990.36480000000006</v>
      </c>
      <c r="AA34" s="383">
        <v>8.1377833853894658E-4</v>
      </c>
      <c r="AB34" s="382">
        <v>1624.8433</v>
      </c>
      <c r="AC34" s="383">
        <v>6.5262693358998419E-4</v>
      </c>
      <c r="AD34" s="382">
        <v>8194.8696899999995</v>
      </c>
      <c r="AE34" s="383">
        <v>1.0879998594415762E-3</v>
      </c>
      <c r="AF34" s="382">
        <v>149521.3443</v>
      </c>
      <c r="AG34" s="383">
        <v>1.2318350968246793E-3</v>
      </c>
    </row>
    <row r="35" spans="1:33" ht="28.5">
      <c r="A35" s="386" t="s">
        <v>477</v>
      </c>
      <c r="B35" s="382">
        <v>0</v>
      </c>
      <c r="C35" s="383">
        <v>0</v>
      </c>
      <c r="D35" s="382">
        <v>0</v>
      </c>
      <c r="E35" s="383">
        <v>0</v>
      </c>
      <c r="F35" s="382">
        <v>0</v>
      </c>
      <c r="G35" s="383">
        <v>0</v>
      </c>
      <c r="H35" s="382">
        <v>0</v>
      </c>
      <c r="I35" s="383">
        <v>0</v>
      </c>
      <c r="J35" s="382">
        <v>0</v>
      </c>
      <c r="K35" s="383">
        <v>0</v>
      </c>
      <c r="L35" s="382">
        <v>0</v>
      </c>
      <c r="M35" s="383">
        <v>0</v>
      </c>
      <c r="N35" s="382">
        <v>0</v>
      </c>
      <c r="O35" s="383">
        <v>0</v>
      </c>
      <c r="P35" s="382">
        <v>272970.02671000001</v>
      </c>
      <c r="Q35" s="383">
        <v>1.3920015125474857E-2</v>
      </c>
      <c r="R35" s="382">
        <v>0</v>
      </c>
      <c r="S35" s="383">
        <v>0</v>
      </c>
      <c r="T35" s="382">
        <v>272970.02671000001</v>
      </c>
      <c r="U35" s="379">
        <v>2.4197210731895444E-3</v>
      </c>
      <c r="V35" s="382">
        <v>0</v>
      </c>
      <c r="W35" s="383">
        <v>0</v>
      </c>
      <c r="X35" s="382">
        <v>0</v>
      </c>
      <c r="Y35" s="383">
        <v>0</v>
      </c>
      <c r="Z35" s="382">
        <v>0</v>
      </c>
      <c r="AA35" s="383">
        <v>0</v>
      </c>
      <c r="AB35" s="382">
        <v>0</v>
      </c>
      <c r="AC35" s="383">
        <v>0</v>
      </c>
      <c r="AD35" s="382">
        <v>0</v>
      </c>
      <c r="AE35" s="383">
        <v>0</v>
      </c>
      <c r="AF35" s="382">
        <v>272970.02671000001</v>
      </c>
      <c r="AG35" s="379">
        <v>2.2488699580434958E-3</v>
      </c>
    </row>
    <row r="36" spans="1:33" ht="12.75" customHeight="1">
      <c r="A36" s="23" t="s">
        <v>611</v>
      </c>
    </row>
    <row r="37" spans="1:33" ht="12.75" customHeight="1">
      <c r="A37" s="23"/>
    </row>
    <row r="38" spans="1:33" ht="12.75" customHeight="1">
      <c r="A38" s="637" t="s">
        <v>87</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862</v>
      </c>
    </row>
    <row r="52" spans="33:33" ht="12.75" customHeight="1"/>
    <row r="53" spans="33:33" ht="12.75" customHeight="1"/>
    <row r="54" spans="33: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702</v>
      </c>
      <c r="J1" s="140" t="str">
        <f>Naslovnica!A20</f>
        <v>Veljača 2021.</v>
      </c>
    </row>
    <row r="2" spans="1:17" ht="12.75" customHeight="1">
      <c r="A2" s="550" t="s">
        <v>1002</v>
      </c>
      <c r="I2" s="541"/>
      <c r="J2" s="552" t="str">
        <f>Naslovnica!A24</f>
        <v>February 2021</v>
      </c>
    </row>
    <row r="3" spans="1:17" ht="12.75" customHeight="1"/>
    <row r="4" spans="1:17" ht="33.75">
      <c r="A4" s="939" t="s">
        <v>595</v>
      </c>
      <c r="B4" s="940" t="s">
        <v>33</v>
      </c>
      <c r="C4" s="940" t="s">
        <v>34</v>
      </c>
      <c r="D4" s="940" t="s">
        <v>35</v>
      </c>
      <c r="E4" s="940" t="s">
        <v>239</v>
      </c>
      <c r="F4" s="940" t="s">
        <v>240</v>
      </c>
      <c r="G4" s="940" t="s">
        <v>36</v>
      </c>
      <c r="H4" s="940" t="s">
        <v>37</v>
      </c>
      <c r="I4" s="940" t="s">
        <v>38</v>
      </c>
      <c r="J4" s="940" t="s">
        <v>453</v>
      </c>
    </row>
    <row r="5" spans="1:17" ht="21.75">
      <c r="A5" s="735" t="s">
        <v>596</v>
      </c>
      <c r="B5" s="736">
        <v>49868</v>
      </c>
      <c r="C5" s="736">
        <v>100502</v>
      </c>
      <c r="D5" s="736">
        <v>35158</v>
      </c>
      <c r="E5" s="736">
        <v>2398</v>
      </c>
      <c r="F5" s="736">
        <v>1339</v>
      </c>
      <c r="G5" s="736">
        <v>22411</v>
      </c>
      <c r="H5" s="736">
        <v>35282</v>
      </c>
      <c r="I5" s="736">
        <v>85544</v>
      </c>
      <c r="J5" s="736">
        <v>332502</v>
      </c>
      <c r="K5" s="53"/>
    </row>
    <row r="6" spans="1:17" ht="22.5">
      <c r="A6" s="773" t="s">
        <v>597</v>
      </c>
      <c r="B6" s="387">
        <v>0.14997804524484062</v>
      </c>
      <c r="C6" s="387">
        <v>0.30225983603106149</v>
      </c>
      <c r="D6" s="387">
        <v>0.10573770984836181</v>
      </c>
      <c r="E6" s="387">
        <v>7.2119866948168734E-3</v>
      </c>
      <c r="F6" s="387">
        <v>4.0270434463552099E-3</v>
      </c>
      <c r="G6" s="387">
        <v>6.7401098339258114E-2</v>
      </c>
      <c r="H6" s="387">
        <v>0.10611063993600038</v>
      </c>
      <c r="I6" s="387">
        <v>0.25727364045930551</v>
      </c>
      <c r="J6" s="387">
        <v>1</v>
      </c>
      <c r="K6" s="53"/>
    </row>
    <row r="7" spans="1:17" ht="21.75">
      <c r="A7" s="875" t="s">
        <v>989</v>
      </c>
      <c r="B7" s="876">
        <v>454</v>
      </c>
      <c r="C7" s="876">
        <v>396</v>
      </c>
      <c r="D7" s="876">
        <v>259</v>
      </c>
      <c r="E7" s="876">
        <v>119</v>
      </c>
      <c r="F7" s="876">
        <v>73</v>
      </c>
      <c r="G7" s="876">
        <v>200</v>
      </c>
      <c r="H7" s="876">
        <v>638</v>
      </c>
      <c r="I7" s="876">
        <v>361</v>
      </c>
      <c r="J7" s="876">
        <v>2500</v>
      </c>
      <c r="K7" s="53"/>
    </row>
    <row r="8" spans="1:17" ht="22.5">
      <c r="A8" s="79" t="s">
        <v>598</v>
      </c>
      <c r="B8" s="224">
        <v>205</v>
      </c>
      <c r="C8" s="224">
        <v>53</v>
      </c>
      <c r="D8" s="224">
        <v>31</v>
      </c>
      <c r="E8" s="224">
        <v>0</v>
      </c>
      <c r="F8" s="224">
        <v>5</v>
      </c>
      <c r="G8" s="224">
        <v>26</v>
      </c>
      <c r="H8" s="224">
        <v>130</v>
      </c>
      <c r="I8" s="224">
        <v>139</v>
      </c>
      <c r="J8" s="224">
        <v>589</v>
      </c>
      <c r="K8" s="53"/>
    </row>
    <row r="9" spans="1:17" ht="22.5">
      <c r="A9" s="773" t="s">
        <v>686</v>
      </c>
      <c r="B9" s="225">
        <v>28</v>
      </c>
      <c r="C9" s="225">
        <v>9</v>
      </c>
      <c r="D9" s="225">
        <v>6</v>
      </c>
      <c r="E9" s="225">
        <v>0</v>
      </c>
      <c r="F9" s="225">
        <v>0</v>
      </c>
      <c r="G9" s="225">
        <v>5</v>
      </c>
      <c r="H9" s="225">
        <v>7</v>
      </c>
      <c r="I9" s="225">
        <v>16</v>
      </c>
      <c r="J9" s="225">
        <v>71</v>
      </c>
    </row>
    <row r="10" spans="1:17" ht="22.5">
      <c r="A10" s="773" t="s">
        <v>864</v>
      </c>
      <c r="B10" s="225">
        <v>14</v>
      </c>
      <c r="C10" s="225">
        <v>115</v>
      </c>
      <c r="D10" s="225">
        <v>1</v>
      </c>
      <c r="E10" s="225">
        <v>0</v>
      </c>
      <c r="F10" s="225">
        <v>0</v>
      </c>
      <c r="G10" s="225">
        <v>25</v>
      </c>
      <c r="H10" s="225">
        <v>5</v>
      </c>
      <c r="I10" s="225">
        <v>4</v>
      </c>
      <c r="J10" s="225">
        <v>164</v>
      </c>
    </row>
    <row r="11" spans="1:17" ht="32.25">
      <c r="A11" s="875" t="s">
        <v>990</v>
      </c>
      <c r="B11" s="876">
        <v>247</v>
      </c>
      <c r="C11" s="876">
        <v>177</v>
      </c>
      <c r="D11" s="876">
        <v>38</v>
      </c>
      <c r="E11" s="876">
        <v>0</v>
      </c>
      <c r="F11" s="876">
        <v>5</v>
      </c>
      <c r="G11" s="876">
        <v>56</v>
      </c>
      <c r="H11" s="876">
        <v>142</v>
      </c>
      <c r="I11" s="876">
        <v>159</v>
      </c>
      <c r="J11" s="876">
        <v>824</v>
      </c>
      <c r="M11" s="272"/>
      <c r="N11" s="272"/>
      <c r="O11" s="272"/>
      <c r="P11" s="272"/>
      <c r="Q11" s="272"/>
    </row>
    <row r="12" spans="1:17" ht="21.75">
      <c r="A12" s="735" t="s">
        <v>599</v>
      </c>
      <c r="B12" s="736">
        <v>50075</v>
      </c>
      <c r="C12" s="736">
        <v>100721</v>
      </c>
      <c r="D12" s="736">
        <v>35379</v>
      </c>
      <c r="E12" s="736">
        <v>2517</v>
      </c>
      <c r="F12" s="736">
        <v>1407</v>
      </c>
      <c r="G12" s="736">
        <v>22555</v>
      </c>
      <c r="H12" s="736">
        <v>35778</v>
      </c>
      <c r="I12" s="736">
        <v>85746</v>
      </c>
      <c r="J12" s="736">
        <v>334178</v>
      </c>
      <c r="M12" s="272"/>
      <c r="N12" s="272"/>
      <c r="O12" s="272"/>
      <c r="P12" s="272"/>
      <c r="Q12" s="272"/>
    </row>
    <row r="13" spans="1:17" s="272" customFormat="1" ht="22.5">
      <c r="A13" s="937" t="s">
        <v>689</v>
      </c>
      <c r="B13" s="225">
        <v>207</v>
      </c>
      <c r="C13" s="225">
        <v>219</v>
      </c>
      <c r="D13" s="225">
        <v>221</v>
      </c>
      <c r="E13" s="225">
        <v>119</v>
      </c>
      <c r="F13" s="225">
        <v>68</v>
      </c>
      <c r="G13" s="225">
        <v>144</v>
      </c>
      <c r="H13" s="225">
        <v>496</v>
      </c>
      <c r="I13" s="225">
        <v>202</v>
      </c>
      <c r="J13" s="225">
        <v>1676</v>
      </c>
    </row>
    <row r="14" spans="1:17" s="272" customFormat="1" ht="22.5">
      <c r="A14" s="938" t="s">
        <v>665</v>
      </c>
      <c r="B14" s="941">
        <v>4.1509585305206098E-3</v>
      </c>
      <c r="C14" s="941">
        <v>2.1790611132117554E-3</v>
      </c>
      <c r="D14" s="941">
        <v>6.2859093236247165E-3</v>
      </c>
      <c r="E14" s="941">
        <v>4.9624687239366194E-2</v>
      </c>
      <c r="F14" s="941">
        <v>5.0784167289021687E-2</v>
      </c>
      <c r="G14" s="941">
        <v>6.4254160903127744E-3</v>
      </c>
      <c r="H14" s="941">
        <v>1.4058159968255879E-2</v>
      </c>
      <c r="I14" s="941">
        <v>2.3613578976899863E-3</v>
      </c>
      <c r="J14" s="941">
        <v>5.0405711845342704E-3</v>
      </c>
    </row>
    <row r="15" spans="1:17" ht="21.75" customHeight="1">
      <c r="A15" s="773" t="s">
        <v>600</v>
      </c>
      <c r="B15" s="387">
        <v>0.149845292029996</v>
      </c>
      <c r="C15" s="387">
        <v>0.3013992542896301</v>
      </c>
      <c r="D15" s="387">
        <v>0.10586872864162213</v>
      </c>
      <c r="E15" s="387">
        <v>7.5319141295956049E-3</v>
      </c>
      <c r="F15" s="387">
        <v>4.2103310211922991E-3</v>
      </c>
      <c r="G15" s="387">
        <v>6.7493970279312226E-2</v>
      </c>
      <c r="H15" s="387">
        <v>0.10706270311031846</v>
      </c>
      <c r="I15" s="387">
        <v>0.25658780649833324</v>
      </c>
      <c r="J15" s="387">
        <v>1</v>
      </c>
      <c r="M15" s="272"/>
      <c r="N15" s="272"/>
      <c r="O15" s="272"/>
      <c r="P15" s="272"/>
      <c r="Q15" s="272"/>
    </row>
    <row r="16" spans="1:17" ht="12.75" customHeight="1">
      <c r="A16" s="22" t="s">
        <v>1013</v>
      </c>
      <c r="M16" s="272"/>
      <c r="N16" s="272"/>
      <c r="O16" s="272"/>
      <c r="P16" s="272"/>
      <c r="Q16" s="272"/>
    </row>
    <row r="17" spans="1:10" ht="12.75" customHeight="1">
      <c r="A17" s="29" t="s">
        <v>601</v>
      </c>
    </row>
    <row r="18" spans="1:10" ht="12.75" customHeight="1"/>
    <row r="19" spans="1:10" ht="12.75" customHeight="1"/>
    <row r="20" spans="1:10">
      <c r="A20" s="139" t="s">
        <v>704</v>
      </c>
      <c r="B20" s="272"/>
      <c r="C20" s="272"/>
      <c r="D20" s="272"/>
      <c r="E20" s="272"/>
      <c r="F20" s="272"/>
      <c r="G20" s="783"/>
      <c r="H20" s="783" t="s">
        <v>43</v>
      </c>
      <c r="I20" s="297"/>
      <c r="J20" s="737" t="s">
        <v>1481</v>
      </c>
    </row>
    <row r="21" spans="1:10">
      <c r="A21" s="550" t="s">
        <v>703</v>
      </c>
      <c r="B21" s="272"/>
      <c r="C21" s="272"/>
      <c r="D21" s="272"/>
      <c r="E21" s="272"/>
      <c r="F21" s="272"/>
      <c r="G21" s="564"/>
      <c r="H21" s="564" t="s">
        <v>44</v>
      </c>
      <c r="I21" s="738"/>
      <c r="J21" s="552" t="s">
        <v>1482</v>
      </c>
    </row>
    <row r="22" spans="1:10">
      <c r="A22" s="272"/>
      <c r="B22" s="272"/>
      <c r="C22" s="272"/>
      <c r="D22" s="272"/>
      <c r="E22" s="272"/>
      <c r="F22" s="272"/>
      <c r="G22" s="272"/>
      <c r="H22" s="272"/>
      <c r="I22" s="272"/>
      <c r="J22" s="272"/>
    </row>
    <row r="23" spans="1:10" ht="24" customHeight="1">
      <c r="A23" s="746"/>
      <c r="B23" s="747"/>
      <c r="C23" s="747" t="s">
        <v>1367</v>
      </c>
      <c r="D23" s="747"/>
      <c r="E23" s="1096" t="s">
        <v>673</v>
      </c>
      <c r="F23" s="1100"/>
      <c r="G23" s="1100"/>
      <c r="H23" s="1101"/>
      <c r="I23" s="1102"/>
      <c r="J23" s="1102"/>
    </row>
    <row r="24" spans="1:10" ht="24">
      <c r="A24" s="746"/>
      <c r="B24" s="748"/>
      <c r="C24" s="749" t="s">
        <v>1368</v>
      </c>
      <c r="D24" s="748"/>
      <c r="E24" s="1103" t="s">
        <v>579</v>
      </c>
      <c r="F24" s="1103"/>
      <c r="G24" s="750" t="s">
        <v>580</v>
      </c>
      <c r="H24" s="1104"/>
      <c r="I24" s="1104"/>
      <c r="J24" s="321"/>
    </row>
    <row r="25" spans="1:10" ht="21.75">
      <c r="A25" s="770" t="s">
        <v>581</v>
      </c>
      <c r="B25" s="770" t="s">
        <v>582</v>
      </c>
      <c r="C25" s="770" t="s">
        <v>583</v>
      </c>
      <c r="D25" s="770" t="s">
        <v>584</v>
      </c>
      <c r="E25" s="770" t="s">
        <v>582</v>
      </c>
      <c r="F25" s="770" t="s">
        <v>583</v>
      </c>
      <c r="G25" s="770" t="s">
        <v>584</v>
      </c>
      <c r="H25" s="322"/>
      <c r="I25" s="322"/>
      <c r="J25" s="322"/>
    </row>
    <row r="26" spans="1:10">
      <c r="A26" s="78" t="s">
        <v>6</v>
      </c>
      <c r="B26" s="388">
        <v>905</v>
      </c>
      <c r="C26" s="388">
        <v>863</v>
      </c>
      <c r="D26" s="388">
        <v>1768</v>
      </c>
      <c r="E26" s="388">
        <v>15</v>
      </c>
      <c r="F26" s="388">
        <v>38</v>
      </c>
      <c r="G26" s="389">
        <v>3.0903790087463578E-2</v>
      </c>
      <c r="H26" s="323"/>
      <c r="I26" s="323"/>
      <c r="J26" s="324"/>
    </row>
    <row r="27" spans="1:10">
      <c r="A27" s="78" t="s">
        <v>7</v>
      </c>
      <c r="B27" s="388">
        <v>5651</v>
      </c>
      <c r="C27" s="388">
        <v>3197</v>
      </c>
      <c r="D27" s="388">
        <v>8848</v>
      </c>
      <c r="E27" s="388">
        <v>-19</v>
      </c>
      <c r="F27" s="388">
        <v>-8</v>
      </c>
      <c r="G27" s="389">
        <v>-3.0422535211267476E-3</v>
      </c>
      <c r="H27" s="323"/>
      <c r="I27" s="323"/>
      <c r="J27" s="324"/>
    </row>
    <row r="28" spans="1:10">
      <c r="A28" s="78" t="s">
        <v>8</v>
      </c>
      <c r="B28" s="388">
        <v>10486</v>
      </c>
      <c r="C28" s="388">
        <v>6718</v>
      </c>
      <c r="D28" s="388">
        <v>17204</v>
      </c>
      <c r="E28" s="388">
        <v>56</v>
      </c>
      <c r="F28" s="388">
        <v>120</v>
      </c>
      <c r="G28" s="389">
        <v>1.0335917312661591E-2</v>
      </c>
      <c r="H28" s="323"/>
      <c r="I28" s="323"/>
      <c r="J28" s="324"/>
    </row>
    <row r="29" spans="1:10">
      <c r="A29" s="78" t="s">
        <v>9</v>
      </c>
      <c r="B29" s="388">
        <v>18536</v>
      </c>
      <c r="C29" s="388">
        <v>13088</v>
      </c>
      <c r="D29" s="388">
        <v>31624</v>
      </c>
      <c r="E29" s="388">
        <v>99</v>
      </c>
      <c r="F29" s="388">
        <v>67</v>
      </c>
      <c r="G29" s="389">
        <v>5.2768771059825692E-3</v>
      </c>
      <c r="H29" s="323"/>
      <c r="I29" s="323"/>
      <c r="J29" s="324"/>
    </row>
    <row r="30" spans="1:10">
      <c r="A30" s="78" t="s">
        <v>10</v>
      </c>
      <c r="B30" s="388">
        <v>24908</v>
      </c>
      <c r="C30" s="388">
        <v>19372</v>
      </c>
      <c r="D30" s="388">
        <v>44280</v>
      </c>
      <c r="E30" s="388">
        <v>-110</v>
      </c>
      <c r="F30" s="388">
        <v>-88</v>
      </c>
      <c r="G30" s="389">
        <v>-4.4516390125455274E-3</v>
      </c>
      <c r="H30" s="323"/>
      <c r="I30" s="323"/>
      <c r="J30" s="324"/>
    </row>
    <row r="31" spans="1:10">
      <c r="A31" s="78" t="s">
        <v>11</v>
      </c>
      <c r="B31" s="388">
        <v>26264</v>
      </c>
      <c r="C31" s="388">
        <v>22961</v>
      </c>
      <c r="D31" s="388">
        <v>49225</v>
      </c>
      <c r="E31" s="388">
        <v>58</v>
      </c>
      <c r="F31" s="388">
        <v>-16</v>
      </c>
      <c r="G31" s="389">
        <v>8.5395360185436253E-4</v>
      </c>
      <c r="H31" s="323"/>
      <c r="I31" s="323"/>
      <c r="J31" s="324"/>
    </row>
    <row r="32" spans="1:10">
      <c r="A32" s="78" t="s">
        <v>12</v>
      </c>
      <c r="B32" s="388">
        <v>24253</v>
      </c>
      <c r="C32" s="388">
        <v>23824</v>
      </c>
      <c r="D32" s="388">
        <v>48077</v>
      </c>
      <c r="E32" s="388">
        <v>94</v>
      </c>
      <c r="F32" s="388">
        <v>50</v>
      </c>
      <c r="G32" s="389">
        <v>3.0041933532221066E-3</v>
      </c>
      <c r="H32" s="323"/>
      <c r="I32" s="323"/>
      <c r="J32" s="324"/>
    </row>
    <row r="33" spans="1:10">
      <c r="A33" s="78" t="s">
        <v>39</v>
      </c>
      <c r="B33" s="388">
        <v>38574</v>
      </c>
      <c r="C33" s="388">
        <v>41545</v>
      </c>
      <c r="D33" s="388">
        <v>80119</v>
      </c>
      <c r="E33" s="388">
        <v>-73</v>
      </c>
      <c r="F33" s="388">
        <v>40</v>
      </c>
      <c r="G33" s="389">
        <v>-4.1171773630099828E-4</v>
      </c>
      <c r="H33" s="323"/>
      <c r="I33" s="323"/>
      <c r="J33" s="324"/>
    </row>
    <row r="34" spans="1:10">
      <c r="A34" s="78" t="s">
        <v>40</v>
      </c>
      <c r="B34" s="388">
        <v>19412</v>
      </c>
      <c r="C34" s="388">
        <v>20820</v>
      </c>
      <c r="D34" s="388">
        <v>40232</v>
      </c>
      <c r="E34" s="388">
        <v>-176</v>
      </c>
      <c r="F34" s="388">
        <v>-264</v>
      </c>
      <c r="G34" s="389">
        <v>-1.0818253343823803E-2</v>
      </c>
      <c r="H34" s="323"/>
      <c r="I34" s="323"/>
      <c r="J34" s="324"/>
    </row>
    <row r="35" spans="1:10">
      <c r="A35" s="78" t="s">
        <v>41</v>
      </c>
      <c r="B35" s="388">
        <v>5641</v>
      </c>
      <c r="C35" s="388">
        <v>7314</v>
      </c>
      <c r="D35" s="388">
        <v>12955</v>
      </c>
      <c r="E35" s="388">
        <v>-189</v>
      </c>
      <c r="F35" s="388">
        <v>-83</v>
      </c>
      <c r="G35" s="389">
        <v>-2.0563997883117913E-2</v>
      </c>
      <c r="H35" s="323"/>
      <c r="I35" s="323"/>
      <c r="J35" s="324"/>
    </row>
    <row r="36" spans="1:10">
      <c r="A36" s="78" t="s">
        <v>42</v>
      </c>
      <c r="B36" s="388">
        <v>399</v>
      </c>
      <c r="C36" s="388">
        <v>581</v>
      </c>
      <c r="D36" s="388">
        <v>980</v>
      </c>
      <c r="E36" s="388">
        <v>-15</v>
      </c>
      <c r="F36" s="388">
        <v>-2</v>
      </c>
      <c r="G36" s="389">
        <v>-1.7051153460381108E-2</v>
      </c>
      <c r="H36" s="323"/>
      <c r="I36" s="323"/>
      <c r="J36" s="324"/>
    </row>
    <row r="37" spans="1:10" ht="24">
      <c r="A37" s="811" t="s">
        <v>585</v>
      </c>
      <c r="B37" s="751">
        <v>175029</v>
      </c>
      <c r="C37" s="751">
        <v>160283</v>
      </c>
      <c r="D37" s="751">
        <v>335312</v>
      </c>
      <c r="E37" s="751">
        <v>-260</v>
      </c>
      <c r="F37" s="751">
        <v>-146</v>
      </c>
      <c r="G37" s="752">
        <v>-1.2093483221036205E-3</v>
      </c>
      <c r="H37" s="325"/>
      <c r="I37" s="325"/>
      <c r="J37" s="326"/>
    </row>
    <row r="38" spans="1:10">
      <c r="A38" s="22" t="s">
        <v>1013</v>
      </c>
      <c r="B38" s="272"/>
      <c r="C38" s="272"/>
      <c r="D38" s="272"/>
      <c r="E38" s="272"/>
      <c r="F38" s="272"/>
      <c r="G38" s="272"/>
      <c r="H38" s="272"/>
      <c r="I38" s="272"/>
      <c r="J38" s="272"/>
    </row>
    <row r="39" spans="1:10">
      <c r="A39" s="272"/>
      <c r="B39" s="272"/>
      <c r="C39" s="272"/>
      <c r="D39" s="272"/>
      <c r="E39" s="272"/>
      <c r="F39" s="272"/>
      <c r="G39" s="272"/>
      <c r="H39" s="272"/>
      <c r="I39" s="272"/>
      <c r="J39" s="272"/>
    </row>
    <row r="40" spans="1:10" ht="12.75" customHeight="1">
      <c r="A40" s="637" t="s">
        <v>87</v>
      </c>
    </row>
    <row r="66" spans="10:10">
      <c r="J66" s="28" t="s">
        <v>863</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5.42578125" customWidth="1"/>
    <col min="2" max="2" width="11" bestFit="1"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705</v>
      </c>
      <c r="I1" s="140" t="str">
        <f>Naslovnica!A20</f>
        <v>Veljača 2021.</v>
      </c>
    </row>
    <row r="2" spans="1:10">
      <c r="A2" s="577" t="s">
        <v>1003</v>
      </c>
      <c r="I2" s="552" t="str">
        <f>Naslovnica!A24</f>
        <v>February 2021</v>
      </c>
    </row>
    <row r="3" spans="1:10" ht="12.75" customHeight="1"/>
    <row r="4" spans="1:10" ht="12.75" customHeight="1">
      <c r="F4" s="320"/>
      <c r="I4" s="14" t="s">
        <v>594</v>
      </c>
    </row>
    <row r="5" spans="1:10" s="272" customFormat="1" ht="18" customHeight="1">
      <c r="A5" s="1106" t="s">
        <v>1468</v>
      </c>
      <c r="B5" s="1110" t="s">
        <v>1446</v>
      </c>
      <c r="C5" s="1110"/>
      <c r="D5" s="1110"/>
      <c r="E5" s="1110"/>
      <c r="F5" s="1108" t="s">
        <v>1448</v>
      </c>
      <c r="G5" s="1105" t="s">
        <v>1445</v>
      </c>
      <c r="H5" s="1106" t="s">
        <v>1447</v>
      </c>
      <c r="I5" s="1106" t="s">
        <v>1449</v>
      </c>
      <c r="J5" s="960"/>
    </row>
    <row r="6" spans="1:10" s="272" customFormat="1" ht="59.45" customHeight="1">
      <c r="A6" s="1106"/>
      <c r="B6" s="965" t="s">
        <v>1441</v>
      </c>
      <c r="C6" s="965" t="s">
        <v>1442</v>
      </c>
      <c r="D6" s="965" t="s">
        <v>1443</v>
      </c>
      <c r="E6" s="965" t="s">
        <v>1444</v>
      </c>
      <c r="F6" s="1108"/>
      <c r="G6" s="1105"/>
      <c r="H6" s="1106"/>
      <c r="I6" s="1106"/>
      <c r="J6" s="960"/>
    </row>
    <row r="7" spans="1:10" s="272" customFormat="1">
      <c r="A7" s="961" t="s">
        <v>1401</v>
      </c>
      <c r="B7" s="962">
        <v>0</v>
      </c>
      <c r="C7" s="962">
        <v>8254.2552599999999</v>
      </c>
      <c r="D7" s="962">
        <v>0</v>
      </c>
      <c r="E7" s="962">
        <v>6279.2881699999998</v>
      </c>
      <c r="F7" s="963">
        <v>14533.54343</v>
      </c>
      <c r="G7" s="969">
        <v>-8.9872825856044392E-3</v>
      </c>
      <c r="H7" s="963">
        <v>29198.888459999813</v>
      </c>
      <c r="I7" s="963">
        <v>1143426.6963700003</v>
      </c>
    </row>
    <row r="8" spans="1:10" s="272" customFormat="1">
      <c r="A8" s="961" t="s">
        <v>1402</v>
      </c>
      <c r="B8" s="962">
        <v>0</v>
      </c>
      <c r="C8" s="962">
        <v>12042.7899</v>
      </c>
      <c r="D8" s="962">
        <v>0</v>
      </c>
      <c r="E8" s="962">
        <v>343.95529999999997</v>
      </c>
      <c r="F8" s="963">
        <v>12386.745199999999</v>
      </c>
      <c r="G8" s="969">
        <v>-4.7559942665881483E-2</v>
      </c>
      <c r="H8" s="963">
        <v>25392.020550000016</v>
      </c>
      <c r="I8" s="963">
        <v>2058870.7950700012</v>
      </c>
    </row>
    <row r="9" spans="1:10" s="272" customFormat="1" ht="24">
      <c r="A9" s="961" t="s">
        <v>239</v>
      </c>
      <c r="B9" s="962">
        <v>0</v>
      </c>
      <c r="C9" s="962">
        <v>564.61824000000001</v>
      </c>
      <c r="D9" s="962">
        <v>0</v>
      </c>
      <c r="E9" s="962">
        <v>0</v>
      </c>
      <c r="F9" s="963">
        <v>564.61824000000001</v>
      </c>
      <c r="G9" s="969">
        <v>-4.4076454550427302E-2</v>
      </c>
      <c r="H9" s="963">
        <v>1155.2703299999994</v>
      </c>
      <c r="I9" s="963">
        <v>24506.299440000006</v>
      </c>
    </row>
    <row r="10" spans="1:10" s="272" customFormat="1" ht="24">
      <c r="A10" s="961" t="s">
        <v>240</v>
      </c>
      <c r="B10" s="962">
        <v>0</v>
      </c>
      <c r="C10" s="962">
        <v>697.72391000000005</v>
      </c>
      <c r="D10" s="962">
        <v>0</v>
      </c>
      <c r="E10" s="962">
        <v>0</v>
      </c>
      <c r="F10" s="963">
        <v>697.72391000000005</v>
      </c>
      <c r="G10" s="969">
        <v>0.15771586786622094</v>
      </c>
      <c r="H10" s="963">
        <v>1300.3967499999999</v>
      </c>
      <c r="I10" s="963">
        <v>36431.620060000001</v>
      </c>
    </row>
    <row r="11" spans="1:10" s="272" customFormat="1">
      <c r="A11" s="961" t="s">
        <v>46</v>
      </c>
      <c r="B11" s="962">
        <v>0</v>
      </c>
      <c r="C11" s="962">
        <v>3150.3520600000002</v>
      </c>
      <c r="D11" s="962">
        <v>1.51905</v>
      </c>
      <c r="E11" s="962">
        <v>7.2753800000000002</v>
      </c>
      <c r="F11" s="963">
        <v>3159.1464900000001</v>
      </c>
      <c r="G11" s="969">
        <v>-0.14328314186129376</v>
      </c>
      <c r="H11" s="963">
        <v>6846.6500799999922</v>
      </c>
      <c r="I11" s="963">
        <v>415411.98709999997</v>
      </c>
    </row>
    <row r="12" spans="1:10" s="272" customFormat="1">
      <c r="A12" s="961" t="s">
        <v>36</v>
      </c>
      <c r="B12" s="962">
        <v>0</v>
      </c>
      <c r="C12" s="962">
        <v>2532.6084799999999</v>
      </c>
      <c r="D12" s="962">
        <v>1.5</v>
      </c>
      <c r="E12" s="962">
        <v>38.371499999999997</v>
      </c>
      <c r="F12" s="963">
        <v>2572.4799800000001</v>
      </c>
      <c r="G12" s="969">
        <v>-0.11485601137994705</v>
      </c>
      <c r="H12" s="963">
        <v>5478.7641700000386</v>
      </c>
      <c r="I12" s="963">
        <v>335153.5818300001</v>
      </c>
    </row>
    <row r="13" spans="1:10" s="272" customFormat="1">
      <c r="A13" s="961" t="s">
        <v>37</v>
      </c>
      <c r="B13" s="962">
        <v>0</v>
      </c>
      <c r="C13" s="962">
        <v>5196.6988700000002</v>
      </c>
      <c r="D13" s="962">
        <v>0</v>
      </c>
      <c r="E13" s="962">
        <v>819.60120999999992</v>
      </c>
      <c r="F13" s="963">
        <v>6016.30008</v>
      </c>
      <c r="G13" s="969">
        <v>8.5418903404812507E-2</v>
      </c>
      <c r="H13" s="963">
        <v>11559.137099999993</v>
      </c>
      <c r="I13" s="963">
        <v>421096.72081000009</v>
      </c>
    </row>
    <row r="14" spans="1:10" s="272" customFormat="1">
      <c r="A14" s="964" t="s">
        <v>38</v>
      </c>
      <c r="B14" s="962">
        <v>0</v>
      </c>
      <c r="C14" s="962">
        <v>10612.290710000001</v>
      </c>
      <c r="D14" s="962">
        <v>0</v>
      </c>
      <c r="E14" s="962">
        <v>0</v>
      </c>
      <c r="F14" s="963">
        <v>10612.290710000001</v>
      </c>
      <c r="G14" s="969">
        <v>-0.2618616356070268</v>
      </c>
      <c r="H14" s="963">
        <v>24989.392920000013</v>
      </c>
      <c r="I14" s="963">
        <v>1856330.5788800006</v>
      </c>
    </row>
    <row r="15" spans="1:10" s="272" customFormat="1" ht="20.45" customHeight="1">
      <c r="A15" s="966" t="s">
        <v>1403</v>
      </c>
      <c r="B15" s="967">
        <v>0</v>
      </c>
      <c r="C15" s="967">
        <v>43051.33743</v>
      </c>
      <c r="D15" s="967">
        <v>3.01905</v>
      </c>
      <c r="E15" s="967">
        <v>7488.4915599999995</v>
      </c>
      <c r="F15" s="968">
        <v>50542.848039999997</v>
      </c>
      <c r="G15" s="970">
        <v>-8.7306383194691861E-2</v>
      </c>
      <c r="H15" s="968">
        <v>105920.52035999986</v>
      </c>
      <c r="I15" s="968">
        <v>6291228.2795600025</v>
      </c>
    </row>
    <row r="16" spans="1:10">
      <c r="A16" s="22" t="s">
        <v>1013</v>
      </c>
      <c r="B16" s="18"/>
      <c r="C16" s="19"/>
      <c r="D16" s="19"/>
      <c r="E16" s="19"/>
      <c r="F16" s="19"/>
      <c r="G16" s="19"/>
    </row>
    <row r="17" spans="1:13" ht="10.15" customHeight="1">
      <c r="A17" s="1016" t="s">
        <v>47</v>
      </c>
      <c r="B17" s="807"/>
      <c r="C17" s="807"/>
      <c r="D17" s="807"/>
      <c r="E17" s="807"/>
      <c r="F17" s="807"/>
      <c r="G17" s="30"/>
    </row>
    <row r="18" spans="1:13" ht="10.15" customHeight="1">
      <c r="A18" s="1013" t="s">
        <v>1016</v>
      </c>
      <c r="B18" s="1014"/>
      <c r="C18" s="1014"/>
      <c r="D18" s="1014"/>
      <c r="E18" s="1014"/>
      <c r="F18" s="1014"/>
      <c r="G18" s="31"/>
    </row>
    <row r="19" spans="1:13" ht="10.15" customHeight="1">
      <c r="A19" s="1012" t="s">
        <v>48</v>
      </c>
      <c r="B19" s="1011"/>
      <c r="C19" s="1011"/>
      <c r="D19" s="1011"/>
      <c r="E19" s="1011"/>
      <c r="F19" s="1011"/>
      <c r="G19" s="32"/>
    </row>
    <row r="20" spans="1:13" ht="10.15" customHeight="1">
      <c r="A20" s="1013" t="s">
        <v>49</v>
      </c>
      <c r="B20" s="1015"/>
      <c r="C20" s="1015"/>
      <c r="D20" s="1015"/>
      <c r="E20" s="1015"/>
      <c r="F20" s="1015"/>
      <c r="G20" s="31"/>
    </row>
    <row r="21" spans="1:13" ht="12.75" customHeight="1"/>
    <row r="22" spans="1:13" ht="12.75" customHeight="1">
      <c r="A22" s="153" t="s">
        <v>706</v>
      </c>
      <c r="L22" s="140" t="str">
        <f>Naslovnica!A20</f>
        <v>Veljača 2021.</v>
      </c>
    </row>
    <row r="23" spans="1:13" ht="12.75" customHeight="1">
      <c r="A23" s="577" t="s">
        <v>1004</v>
      </c>
      <c r="L23" s="552" t="str">
        <f>Naslovnica!A24</f>
        <v>February 2021</v>
      </c>
    </row>
    <row r="24" spans="1:13" ht="12.75" customHeight="1"/>
    <row r="25" spans="1:13" ht="12.75" customHeight="1">
      <c r="L25" s="14" t="s">
        <v>344</v>
      </c>
    </row>
    <row r="26" spans="1:13" s="272" customFormat="1" ht="14.45" customHeight="1">
      <c r="A26" s="1106" t="s">
        <v>1468</v>
      </c>
      <c r="B26" s="1109" t="s">
        <v>1591</v>
      </c>
      <c r="C26" s="1109"/>
      <c r="D26" s="1109"/>
      <c r="E26" s="1109"/>
      <c r="F26" s="1107" t="s">
        <v>1451</v>
      </c>
      <c r="G26" s="1107"/>
      <c r="H26" s="1107"/>
      <c r="I26" s="1108" t="s">
        <v>1450</v>
      </c>
      <c r="J26" s="1105" t="s">
        <v>1445</v>
      </c>
      <c r="K26" s="1106" t="s">
        <v>1447</v>
      </c>
      <c r="L26" s="1106" t="s">
        <v>1449</v>
      </c>
    </row>
    <row r="27" spans="1:13" s="272" customFormat="1" ht="70.150000000000006" customHeight="1">
      <c r="A27" s="1106"/>
      <c r="B27" s="965" t="s">
        <v>1453</v>
      </c>
      <c r="C27" s="965" t="s">
        <v>1454</v>
      </c>
      <c r="D27" s="965" t="s">
        <v>1455</v>
      </c>
      <c r="E27" s="965" t="s">
        <v>1456</v>
      </c>
      <c r="F27" s="965" t="s">
        <v>1452</v>
      </c>
      <c r="G27" s="965" t="s">
        <v>1457</v>
      </c>
      <c r="H27" s="965" t="s">
        <v>1404</v>
      </c>
      <c r="I27" s="1108"/>
      <c r="J27" s="1105"/>
      <c r="K27" s="1106"/>
      <c r="L27" s="1106"/>
      <c r="M27" s="960"/>
    </row>
    <row r="28" spans="1:13" s="272" customFormat="1">
      <c r="A28" s="957" t="s">
        <v>1401</v>
      </c>
      <c r="B28" s="971">
        <v>1107.3515300000001</v>
      </c>
      <c r="C28" s="971">
        <v>0</v>
      </c>
      <c r="D28" s="971">
        <v>2203.2793300000003</v>
      </c>
      <c r="E28" s="971">
        <v>4021.8007499999999</v>
      </c>
      <c r="F28" s="971">
        <v>329.28586000000001</v>
      </c>
      <c r="G28" s="971">
        <v>591.01006000000007</v>
      </c>
      <c r="H28" s="971">
        <v>15.3231</v>
      </c>
      <c r="I28" s="972">
        <v>8268.0506299999997</v>
      </c>
      <c r="J28" s="973">
        <v>0.30356578730430317</v>
      </c>
      <c r="K28" s="972">
        <v>14610.69226000004</v>
      </c>
      <c r="L28" s="972">
        <v>423760.35820000002</v>
      </c>
    </row>
    <row r="29" spans="1:13" s="272" customFormat="1">
      <c r="A29" s="957" t="s">
        <v>1402</v>
      </c>
      <c r="B29" s="971">
        <v>1158.05216</v>
      </c>
      <c r="C29" s="971">
        <v>0</v>
      </c>
      <c r="D29" s="971">
        <v>0</v>
      </c>
      <c r="E29" s="971">
        <v>259.95731999999998</v>
      </c>
      <c r="F29" s="971">
        <v>289.88515000000001</v>
      </c>
      <c r="G29" s="971">
        <v>5199.6148899999998</v>
      </c>
      <c r="H29" s="971">
        <v>2.6605500000000002</v>
      </c>
      <c r="I29" s="972">
        <v>6910.1700699999992</v>
      </c>
      <c r="J29" s="973">
        <v>3.3794850983381419E-2</v>
      </c>
      <c r="K29" s="972">
        <v>13594.446029999992</v>
      </c>
      <c r="L29" s="972">
        <v>509079.25396999996</v>
      </c>
    </row>
    <row r="30" spans="1:13" s="272" customFormat="1" ht="24">
      <c r="A30" s="957" t="s">
        <v>239</v>
      </c>
      <c r="B30" s="971">
        <v>0</v>
      </c>
      <c r="C30" s="971">
        <v>0</v>
      </c>
      <c r="D30" s="971">
        <v>2.2587100000000002</v>
      </c>
      <c r="E30" s="971">
        <v>20.075880000000002</v>
      </c>
      <c r="F30" s="971">
        <v>0</v>
      </c>
      <c r="G30" s="971">
        <v>0</v>
      </c>
      <c r="H30" s="971">
        <v>0</v>
      </c>
      <c r="I30" s="972">
        <v>22.334590000000002</v>
      </c>
      <c r="J30" s="973">
        <v>-5.0956921534133781E-2</v>
      </c>
      <c r="K30" s="972">
        <v>45.868390000000318</v>
      </c>
      <c r="L30" s="972">
        <v>1715.3753700000007</v>
      </c>
    </row>
    <row r="31" spans="1:13" s="272" customFormat="1" ht="24">
      <c r="A31" s="957" t="s">
        <v>240</v>
      </c>
      <c r="B31" s="971">
        <v>0</v>
      </c>
      <c r="C31" s="971">
        <v>0</v>
      </c>
      <c r="D31" s="971">
        <v>35.052750000000003</v>
      </c>
      <c r="E31" s="971">
        <v>33.768660000000004</v>
      </c>
      <c r="F31" s="971">
        <v>0</v>
      </c>
      <c r="G31" s="971">
        <v>0</v>
      </c>
      <c r="H31" s="971">
        <v>0</v>
      </c>
      <c r="I31" s="972">
        <v>68.821410000000014</v>
      </c>
      <c r="J31" s="973">
        <v>-0.18379935395520075</v>
      </c>
      <c r="K31" s="972">
        <v>153.14064000000144</v>
      </c>
      <c r="L31" s="972">
        <v>20973.463600000003</v>
      </c>
    </row>
    <row r="32" spans="1:13" s="272" customFormat="1">
      <c r="A32" s="957" t="s">
        <v>46</v>
      </c>
      <c r="B32" s="971">
        <v>46.278660000000002</v>
      </c>
      <c r="C32" s="971">
        <v>0</v>
      </c>
      <c r="D32" s="971">
        <v>304.52186999999998</v>
      </c>
      <c r="E32" s="971">
        <v>492.73063999999999</v>
      </c>
      <c r="F32" s="971">
        <v>376.12599</v>
      </c>
      <c r="G32" s="971">
        <v>36.199860000000001</v>
      </c>
      <c r="H32" s="971">
        <v>0</v>
      </c>
      <c r="I32" s="972">
        <v>1255.8570199999999</v>
      </c>
      <c r="J32" s="973">
        <v>0.22054991625695264</v>
      </c>
      <c r="K32" s="972">
        <v>2284.7842299999902</v>
      </c>
      <c r="L32" s="972">
        <v>112481.23862999999</v>
      </c>
    </row>
    <row r="33" spans="1:12" s="272" customFormat="1">
      <c r="A33" s="957" t="s">
        <v>36</v>
      </c>
      <c r="B33" s="971">
        <v>3.4477899999999999</v>
      </c>
      <c r="C33" s="971">
        <v>0</v>
      </c>
      <c r="D33" s="971">
        <v>0</v>
      </c>
      <c r="E33" s="971">
        <v>427.31441999999998</v>
      </c>
      <c r="F33" s="971">
        <v>62.163719999999998</v>
      </c>
      <c r="G33" s="971">
        <v>674.81481999999994</v>
      </c>
      <c r="H33" s="971">
        <v>7.2193800000000001</v>
      </c>
      <c r="I33" s="972">
        <v>1174.9601299999999</v>
      </c>
      <c r="J33" s="973">
        <v>1.1640590527844434</v>
      </c>
      <c r="K33" s="972">
        <v>1717.902860000002</v>
      </c>
      <c r="L33" s="972">
        <v>91256.438769999993</v>
      </c>
    </row>
    <row r="34" spans="1:12" s="272" customFormat="1">
      <c r="A34" s="957" t="s">
        <v>37</v>
      </c>
      <c r="B34" s="971">
        <v>167.69223000000002</v>
      </c>
      <c r="C34" s="971">
        <v>0</v>
      </c>
      <c r="D34" s="971">
        <v>612.19681000000003</v>
      </c>
      <c r="E34" s="971">
        <v>1126.2640900000001</v>
      </c>
      <c r="F34" s="971">
        <v>115.04767</v>
      </c>
      <c r="G34" s="971">
        <v>8.5450499999999998</v>
      </c>
      <c r="H34" s="971">
        <v>27.42296</v>
      </c>
      <c r="I34" s="972">
        <v>2057.1688100000001</v>
      </c>
      <c r="J34" s="973">
        <v>-6.8620215129626461E-2</v>
      </c>
      <c r="K34" s="972">
        <v>4265.9013200000045</v>
      </c>
      <c r="L34" s="972">
        <v>135643.83194999999</v>
      </c>
    </row>
    <row r="35" spans="1:12" s="272" customFormat="1">
      <c r="A35" s="391" t="s">
        <v>38</v>
      </c>
      <c r="B35" s="971">
        <v>4059.5823399999999</v>
      </c>
      <c r="C35" s="971">
        <v>0</v>
      </c>
      <c r="D35" s="971">
        <v>1232.3856899999998</v>
      </c>
      <c r="E35" s="971">
        <v>2707.2132000000001</v>
      </c>
      <c r="F35" s="971">
        <v>366.48901000000001</v>
      </c>
      <c r="G35" s="971">
        <v>17.489180000000001</v>
      </c>
      <c r="H35" s="971">
        <v>6.4477399999999996</v>
      </c>
      <c r="I35" s="972">
        <v>8389.6071599999996</v>
      </c>
      <c r="J35" s="973">
        <v>8.8813549701505012E-2</v>
      </c>
      <c r="K35" s="972">
        <v>16094.881549999933</v>
      </c>
      <c r="L35" s="972">
        <v>631119.65231000003</v>
      </c>
    </row>
    <row r="36" spans="1:12" s="272" customFormat="1" ht="19.899999999999999" customHeight="1">
      <c r="A36" s="966" t="s">
        <v>1403</v>
      </c>
      <c r="B36" s="967">
        <v>6542.4047100000007</v>
      </c>
      <c r="C36" s="967">
        <v>0</v>
      </c>
      <c r="D36" s="967">
        <v>4389.6951600000002</v>
      </c>
      <c r="E36" s="967">
        <v>9089.1249599999992</v>
      </c>
      <c r="F36" s="968">
        <v>1538.9974</v>
      </c>
      <c r="G36" s="968">
        <v>6527.6738599999981</v>
      </c>
      <c r="H36" s="968">
        <v>59.073729999999998</v>
      </c>
      <c r="I36" s="968">
        <v>28146.969819999998</v>
      </c>
      <c r="J36" s="970">
        <v>0.14322622366974902</v>
      </c>
      <c r="K36" s="968">
        <v>52767.617279999962</v>
      </c>
      <c r="L36" s="968">
        <v>1926029.6128</v>
      </c>
    </row>
    <row r="37" spans="1:12" ht="12.75" customHeight="1">
      <c r="A37" s="22" t="s">
        <v>1013</v>
      </c>
      <c r="G37" s="135"/>
      <c r="H37" s="135"/>
    </row>
    <row r="38" spans="1:12" ht="12.75" customHeight="1">
      <c r="A38" s="17" t="s">
        <v>991</v>
      </c>
    </row>
    <row r="39" spans="1:12" ht="12.75" customHeight="1">
      <c r="A39" s="877" t="s">
        <v>1015</v>
      </c>
      <c r="G39" s="77"/>
    </row>
    <row r="40" spans="1:12" ht="12.75" customHeight="1"/>
    <row r="41" spans="1:12" ht="12.75" customHeight="1">
      <c r="A41" s="637" t="s">
        <v>87</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865</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hyperlinks>
  <pageMargins left="0.7" right="0.7" top="0.75" bottom="0.75" header="0.3" footer="0.3"/>
  <pageSetup paperSize="9" scale="5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04004A-CBAC-4773-B6BD-23A435742FFE}">
  <ds:schemaRefs>
    <ds:schemaRef ds:uri="http://www.w3.org/XML/1998/namespace"/>
    <ds:schemaRef ds:uri="http://schemas.microsoft.com/office/infopath/2007/PartnerControls"/>
    <ds:schemaRef ds:uri="http://purl.org/dc/elements/1.1/"/>
    <ds:schemaRef ds:uri="http://schemas.microsoft.com/office/2006/metadata/properties"/>
    <ds:schemaRef ds:uri="http://purl.org/dc/dcmitype/"/>
    <ds:schemaRef ds:uri="http://schemas.microsoft.com/office/2006/documentManagement/types"/>
    <ds:schemaRef ds:uri="http://schemas.openxmlformats.org/package/2006/metadata/core-properties"/>
    <ds:schemaRef ds:uri="ca302e39-a258-4920-a5cd-d26b5a5d4831"/>
    <ds:schemaRef ds:uri="http://purl.org/dc/terms/"/>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2021-07-14T12:21:45Z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