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29,30,31,32,33'!$A$1:$K$89</definedName>
    <definedName name="_xlnm.Print_Area" localSheetId="27">'28 Tablica 34'!$A$1:$L$127</definedName>
    <definedName name="_xlnm.Print_Area" localSheetId="28">'29 Tablice 35, 36'!$A$1:$M$71</definedName>
    <definedName name="_xlnm.Print_Area" localSheetId="2">'3 Tablica 1 - Graf 1'!$A$1:$Q$51</definedName>
    <definedName name="_xlnm.Print_Area" localSheetId="29">'30 Tablica 37,37.1,38,39'!$A$1:$I$78</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B34" i="45" l="1"/>
  <c r="G114" i="46" l="1"/>
  <c r="I114" i="46" l="1"/>
  <c r="F22" i="68" l="1"/>
  <c r="F21" i="68"/>
  <c r="F12" i="68"/>
  <c r="F11" i="68"/>
  <c r="B7" i="5" l="1"/>
  <c r="D6" i="32" l="1"/>
  <c r="H16" i="45" l="1"/>
  <c r="E18" i="68" l="1"/>
  <c r="E8" i="68" l="1"/>
  <c r="F33" i="65"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69" i="65" l="1"/>
  <c r="F55" i="65"/>
  <c r="F15" i="65" l="1"/>
  <c r="B38" i="45" l="1"/>
  <c r="B30" i="10" l="1"/>
  <c r="F26" i="10" l="1"/>
  <c r="F25" i="10"/>
  <c r="B6" i="34" l="1"/>
  <c r="B5" i="34"/>
  <c r="E34" i="68" l="1"/>
  <c r="E33" i="68"/>
  <c r="M2" i="67" l="1"/>
  <c r="M1" i="67"/>
  <c r="E2" i="45" l="1"/>
  <c r="K2" i="45" s="1"/>
  <c r="E1" i="45"/>
  <c r="K1" i="45" s="1"/>
  <c r="G6" i="46"/>
  <c r="G5" i="46"/>
  <c r="B56" i="45"/>
  <c r="B16" i="45"/>
  <c r="G4" i="44"/>
  <c r="G3" i="44"/>
  <c r="B39"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<sst xmlns="http://schemas.openxmlformats.org/spreadsheetml/2006/main" count="2610" uniqueCount="1482">
  <si>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</si>
  <si>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</si>
  <si>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</si>
  <si>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</si>
  <si>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</si>
  <si>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</si>
  <si>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</si>
  <si>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</si>
  <si>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</si>
  <si>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</si>
  <si>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</si>
  <si>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</si>
  <si>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</si>
  <si>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</si>
  <si>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</si>
  <si>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</si>
  <si>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</si>
  <si>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</si>
  <si>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</si>
  <si>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</si>
  <si>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</si>
  <si>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</si>
  <si>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</si>
  <si>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</si>
  <si>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</si>
  <si>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</si>
  <si>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</si>
  <si>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</si>
  <si>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</si>
  <si>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</si>
  <si>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</si>
  <si>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</si>
  <si>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</si>
  <si>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</si>
  <si>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</si>
  <si>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</si>
  <si>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</si>
  <si>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</si>
  <si>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</si>
  <si>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</si>
  <si>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</si>
  <si>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</si>
  <si>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</si>
  <si>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</si>
  <si>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</si>
  <si>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</si>
  <si>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</si>
  <si>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</si>
  <si>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</si>
  <si>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</si>
  <si>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</si>
  <si>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</si>
  <si>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</si>
  <si>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</si>
  <si>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</si>
  <si>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</si>
  <si>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</si>
  <si>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</si>
  <si>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</si>
  <si>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</si>
  <si>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</si>
  <si>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</si>
  <si>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</si>
  <si>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</si>
  <si>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</si>
  <si>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</si>
  <si>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</si>
  <si>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</si>
  <si>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</si>
  <si>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</si>
  <si>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</si>
  <si>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</si>
  <si>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</si>
  <si>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</si>
  <si>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</si>
  <si>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</si>
  <si>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</si>
  <si>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</si>
  <si>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</si>
  <si>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</si>
  <si>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</si>
  <si>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</si>
  <si>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</si>
  <si>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</si>
  <si>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</si>
  <si>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</si>
  <si>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</si>
  <si>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</si>
  <si>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</si>
  <si>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</si>
  <si>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</si>
  <si>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</si>
  <si>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</si>
  <si>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</si>
  <si>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</si>
  <si>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</si>
  <si>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</si>
  <si>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</si>
  <si>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</si>
  <si>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</si>
  <si>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</si>
  <si>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</si>
  <si>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</si>
  <si>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</si>
  <si>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</si>
  <si>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</si>
  <si>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</si>
  <si>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</si>
  <si>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</si>
  <si>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</si>
  <si>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</si>
  <si>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</si>
  <si>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</si>
  <si>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</si>
  <si>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</si>
  <si>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</si>
  <si>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</si>
  <si>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</si>
  <si>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</si>
  <si>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</si>
  <si>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</si>
  <si>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</si>
  <si>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</si>
  <si>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</si>
  <si>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</si>
  <si>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</si>
  <si>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</si>
  <si>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</si>
  <si>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</si>
  <si>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</si>
  <si>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</si>
  <si>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</si>
  <si>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</si>
  <si>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</si>
  <si>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</si>
  <si>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</si>
  <si>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</si>
  <si>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</si>
  <si>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</si>
  <si>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</si>
  <si>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</si>
  <si>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</si>
  <si>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</si>
  <si>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</si>
  <si>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</si>
  <si>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</si>
  <si>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</si>
  <si>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</si>
  <si>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</si>
  <si>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</si>
  <si>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</si>
  <si>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</si>
  <si>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</si>
  <si>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</si>
  <si>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</si>
  <si>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</si>
  <si>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</si>
  <si>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</si>
  <si>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</si>
  <si>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</si>
  <si>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</si>
  <si>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</si>
  <si>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</si>
  <si>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</si>
  <si>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</si>
  <si>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</si>
  <si>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</si>
  <si>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</si>
  <si>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</si>
  <si>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</si>
  <si>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</si>
  <si>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</si>
  <si>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</si>
  <si>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</si>
  <si>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</si>
  <si>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</si>
  <si>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</si>
  <si>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</si>
  <si>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</si>
  <si>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</si>
  <si>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</si>
  <si>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</si>
  <si>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</si>
  <si>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</si>
  <si>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</si>
  <si>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</si>
  <si>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</si>
  <si>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</si>
  <si>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</si>
  <si>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</si>
  <si>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</si>
  <si>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</si>
  <si>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</si>
  <si>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</si>
  <si>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</si>
  <si>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</si>
  <si>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</si>
  <si>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</si>
  <si>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</si>
  <si>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</si>
  <si>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</si>
  <si>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</si>
  <si>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</si>
  <si>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</si>
  <si>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</si>
  <si>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</si>
  <si>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</si>
  <si>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</si>
  <si>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</si>
  <si>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</si>
  <si>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</si>
  <si>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</si>
  <si>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</si>
  <si>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</si>
  <si>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</si>
  <si>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</si>
  <si>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</si>
  <si>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</si>
  <si>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</si>
  <si>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</si>
  <si>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</si>
  <si>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</si>
  <si>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</si>
  <si>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</si>
  <si>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</si>
  <si>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</si>
  <si>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</si>
  <si>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</si>
  <si>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</si>
  <si>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</si>
  <si>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</si>
  <si>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</si>
  <si>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</si>
  <si>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</si>
  <si>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</si>
  <si>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</si>
  <si>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</si>
  <si>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</si>
  <si>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</si>
  <si>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</si>
  <si>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</si>
  <si>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</si>
  <si>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</si>
  <si>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</si>
  <si>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</si>
  <si>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</si>
  <si>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</si>
  <si>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</si>
  <si>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</si>
  <si>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</si>
  <si>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</si>
  <si>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</si>
  <si>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</si>
  <si>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</si>
  <si>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</si>
  <si>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</si>
  <si>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</si>
  <si>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</si>
  <si>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</si>
  <si>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</si>
  <si>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</si>
  <si>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</si>
  <si>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</si>
  <si>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</si>
  <si>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</si>
  <si>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</si>
  <si>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</si>
  <si>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</si>
  <si>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</si>
  <si>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</si>
  <si>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</si>
  <si>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</si>
  <si>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</si>
  <si>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</si>
  <si>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</si>
  <si>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</si>
  <si>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</si>
  <si>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</si>
  <si>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</si>
  <si>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</si>
  <si>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</si>
  <si>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</si>
  <si>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</si>
  <si>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</si>
  <si>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</si>
  <si>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</si>
  <si>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</si>
  <si>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</si>
  <si>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</si>
  <si>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</si>
  <si>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</si>
  <si>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</si>
  <si>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</si>
  <si>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</si>
  <si>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</si>
  <si>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</si>
  <si>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</si>
  <si>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</si>
  <si>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</si>
  <si>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</si>
  <si>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</si>
  <si>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</si>
  <si>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</si>
  <si>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</si>
  <si>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</si>
  <si>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</si>
  <si>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</si>
  <si>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</si>
  <si>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</si>
  <si>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</si>
  <si>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</si>
  <si>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</si>
  <si>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</si>
  <si>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</si>
  <si>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</si>
  <si>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</si>
  <si>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</si>
  <si>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</si>
  <si>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</si>
  <si>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</si>
  <si>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</si>
  <si>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</si>
  <si>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</si>
  <si>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</si>
  <si>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</si>
  <si>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</si>
  <si>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</si>
  <si>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</si>
  <si>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</si>
  <si>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</si>
  <si>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</si>
  <si>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</si>
  <si>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</si>
  <si>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</si>
  <si>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</si>
  <si>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</si>
  <si>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</si>
  <si>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</si>
  <si>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</si>
  <si>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</si>
  <si>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</si>
  <si>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</si>
  <si>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</si>
  <si>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</si>
  <si>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</si>
  <si>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</si>
  <si>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</si>
  <si>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</si>
  <si>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</si>
  <si>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</si>
  <si>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</si>
  <si>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</si>
  <si>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</si>
  <si>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</si>
  <si>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</si>
  <si>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</si>
  <si>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</si>
  <si>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</si>
  <si>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</si>
  <si>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</si>
  <si>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</si>
  <si>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</si>
  <si>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</si>
  <si>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</si>
  <si>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</si>
  <si>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</si>
  <si>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</si>
  <si>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</si>
  <si>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</si>
  <si>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</si>
  <si>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</si>
  <si>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</si>
  <si>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</si>
  <si>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</si>
  <si>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</si>
  <si>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</si>
  <si>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</si>
  <si>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</si>
  <si>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</si>
  <si>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</si>
  <si>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</si>
  <si>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</si>
  <si>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</si>
  <si>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</si>
  <si>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</si>
  <si>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</si>
  <si>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</si>
  <si>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</si>
  <si>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</si>
  <si>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</si>
  <si>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</si>
  <si>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</si>
  <si>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</si>
  <si>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</si>
  <si>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</si>
  <si>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</si>
  <si>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</si>
  <si>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</si>
  <si>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</si>
  <si>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</si>
  <si>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</si>
  <si>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</si>
  <si>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</si>
  <si>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</si>
  <si>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</si>
  <si>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</si>
  <si>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</si>
  <si>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</si>
  <si>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</si>
  <si>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</si>
  <si>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</si>
  <si>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</si>
  <si>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</si>
  <si>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</si>
  <si>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</si>
  <si>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</si>
  <si>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</si>
  <si>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</si>
  <si>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</si>
  <si>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</si>
  <si>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</si>
  <si>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</si>
  <si>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</si>
  <si>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</si>
  <si>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</si>
  <si>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</si>
  <si>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</si>
  <si>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</si>
  <si>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</si>
  <si>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</si>
  <si>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</si>
  <si>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</si>
  <si>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</si>
  <si>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</si>
  <si>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</si>
  <si>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</si>
  <si>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</si>
  <si>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</si>
  <si>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</si>
  <si>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</si>
  <si>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</si>
  <si>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</si>
  <si>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</si>
  <si>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</si>
  <si>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</si>
  <si>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</si>
  <si>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</si>
  <si>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</si>
  <si>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</si>
  <si>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</si>
  <si>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</si>
  <si>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</si>
  <si>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</si>
  <si>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</si>
  <si>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</si>
  <si>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</si>
  <si>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</si>
  <si>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</si>
  <si>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</si>
  <si>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</si>
  <si>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</si>
  <si>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</si>
  <si>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</si>
  <si>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</si>
  <si>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</si>
  <si>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</si>
  <si>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</si>
  <si>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</si>
  <si>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</si>
  <si>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</si>
  <si>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</si>
  <si>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</si>
  <si>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</si>
  <si>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</si>
  <si>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</si>
  <si>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</si>
  <si>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</si>
  <si>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</si>
  <si>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</si>
  <si>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</si>
  <si>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</si>
  <si>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</si>
  <si>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</si>
  <si>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</si>
  <si>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</si>
  <si>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</si>
  <si>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</si>
  <si>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</si>
  <si>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</si>
  <si>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</si>
  <si>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</si>
  <si>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</si>
  <si>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</si>
  <si>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</si>
  <si>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</si>
  <si>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</si>
  <si>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</si>
  <si>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</si>
  <si>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</si>
  <si>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</si>
  <si>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</si>
  <si>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</si>
  <si>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</si>
  <si>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</si>
  <si>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</si>
  <si>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</si>
  <si>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</si>
  <si>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</si>
  <si>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</si>
  <si>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</si>
  <si>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</si>
  <si>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</si>
  <si>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</si>
  <si>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</si>
  <si>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</si>
  <si>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</si>
  <si>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</si>
  <si>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</si>
  <si>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</si>
  <si>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</si>
  <si>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</si>
  <si>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</si>
  <si>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</si>
  <si>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</si>
  <si>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</si>
  <si>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</si>
  <si>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</si>
  <si>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</si>
  <si>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</si>
  <si>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</si>
  <si>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</si>
  <si>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</si>
  <si>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</si>
  <si>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</si>
  <si>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</si>
  <si>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</si>
  <si>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</si>
  <si>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</si>
  <si>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</si>
  <si>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</si>
  <si>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</si>
  <si>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</si>
  <si>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</si>
  <si>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</si>
  <si>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</si>
  <si>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</si>
  <si>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</si>
  <si>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</si>
  <si>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</si>
  <si>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</si>
  <si>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</si>
  <si>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</si>
  <si>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</si>
  <si>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</si>
  <si>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</si>
  <si>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</si>
  <si>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</si>
  <si>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</si>
  <si>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</si>
  <si>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</si>
  <si>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</si>
  <si>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</si>
  <si>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</si>
  <si>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</si>
  <si>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</si>
  <si>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</si>
  <si>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</si>
  <si>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</si>
  <si>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</si>
  <si>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</si>
  <si>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</si>
  <si>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</si>
  <si>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</si>
  <si>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</si>
  <si>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</si>
  <si>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</si>
  <si>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</si>
  <si>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</si>
  <si>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</si>
  <si>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</si>
  <si>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</si>
  <si>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</si>
  <si>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</si>
  <si>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</si>
  <si>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</si>
  <si>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</si>
  <si>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</si>
  <si>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</si>
  <si>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</si>
  <si>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</si>
  <si>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</si>
  <si>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</si>
  <si>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</si>
  <si>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</si>
  <si>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</si>
  <si>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</si>
  <si>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</si>
  <si>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</si>
  <si>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</si>
  <si>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</si>
  <si>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</si>
  <si>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</si>
  <si>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</si>
  <si>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</si>
  <si>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</si>
  <si>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</si>
  <si>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</si>
  <si>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</si>
  <si>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</si>
  <si>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</si>
  <si>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</si>
  <si>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</si>
  <si>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</si>
  <si>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</si>
  <si>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</si>
  <si>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</si>
  <si>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</si>
  <si>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</si>
  <si>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</si>
  <si>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</si>
  <si>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</si>
  <si>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</si>
  <si>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</si>
  <si>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</si>
  <si>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</si>
  <si>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</si>
  <si>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</si>
  <si>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</si>
  <si>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</si>
  <si>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</si>
  <si>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</si>
  <si>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</si>
  <si>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</si>
  <si>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</si>
  <si>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</si>
  <si>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</si>
  <si>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</si>
  <si>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</si>
  <si>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</si>
  <si>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</si>
  <si>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</si>
  <si>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</si>
  <si>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</si>
  <si>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</si>
  <si>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</si>
  <si>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</si>
  <si>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</si>
  <si>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</si>
  <si>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</si>
  <si>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</si>
  <si>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</si>
  <si>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</si>
  <si>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</si>
  <si>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</si>
  <si>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</si>
  <si>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</si>
  <si>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</si>
  <si>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</si>
  <si>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</si>
  <si>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</si>
  <si>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</si>
  <si>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</si>
  <si>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</si>
  <si>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</si>
  <si>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</si>
  <si>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</si>
  <si>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</si>
  <si>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</si>
  <si>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</si>
  <si>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</si>
  <si>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</si>
  <si>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</si>
  <si>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</si>
  <si>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</si>
  <si>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</si>
  <si>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</si>
  <si>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</si>
  <si>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</si>
  <si>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</si>
  <si>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</si>
  <si>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</si>
  <si>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</si>
  <si>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</si>
  <si>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</si>
  <si>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</si>
  <si>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</si>
  <si>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</si>
  <si>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</si>
  <si>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</si>
  <si>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</si>
  <si>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</si>
  <si>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</si>
  <si>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</si>
  <si>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</si>
  <si>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</si>
  <si>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</si>
  <si>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</si>
  <si>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</si>
  <si>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</si>
  <si>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</si>
  <si>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</si>
  <si>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</si>
  <si>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</si>
  <si>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</si>
  <si>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</si>
  <si>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</si>
  <si>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</si>
  <si>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</si>
  <si>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</si>
  <si>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</si>
  <si>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</si>
  <si>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</si>
  <si>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</si>
  <si>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</si>
  <si>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</si>
  <si>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</si>
  <si>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</si>
  <si>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</si>
  <si>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</si>
  <si>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</si>
  <si>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</si>
  <si>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</si>
  <si>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</si>
  <si>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</si>
  <si>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</si>
  <si>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</si>
  <si>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</si>
  <si>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</si>
  <si>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</si>
  <si>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</si>
  <si>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</si>
  <si>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</si>
  <si>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</si>
  <si>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</si>
  <si>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</si>
  <si>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</si>
  <si>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</si>
  <si>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</si>
  <si>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</si>
  <si>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</si>
  <si>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</si>
  <si>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</si>
  <si>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</si>
  <si>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</si>
  <si>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</si>
  <si>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</si>
  <si>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</si>
  <si>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</si>
  <si>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</si>
  <si>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</si>
  <si>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</si>
  <si>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</si>
  <si>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</si>
  <si>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</si>
  <si>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</si>
  <si>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</si>
  <si>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</si>
  <si>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</si>
  <si>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</si>
  <si>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</si>
  <si>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</si>
  <si>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</si>
  <si>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</si>
  <si>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</si>
  <si>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</si>
  <si>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</si>
  <si>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</si>
  <si>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</si>
  <si>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</si>
  <si>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</si>
  <si>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</si>
  <si>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</si>
  <si>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</si>
  <si>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</si>
  <si>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</si>
  <si>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</si>
  <si>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</si>
  <si>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</si>
  <si>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</si>
  <si>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</si>
  <si>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</si>
  <si>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</si>
  <si>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</si>
  <si>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</si>
  <si>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</si>
  <si>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</si>
  <si>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</si>
  <si>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</si>
  <si>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</si>
  <si>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</si>
  <si>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</si>
  <si>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</si>
  <si>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</si>
  <si>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</si>
  <si>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</si>
  <si>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</si>
  <si>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</si>
  <si>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</si>
  <si>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</si>
  <si>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</si>
  <si>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</si>
  <si>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</si>
  <si>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</si>
  <si>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</si>
  <si>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</si>
  <si>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</si>
  <si>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</si>
  <si>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</si>
  <si>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</si>
  <si>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</si>
  <si>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</si>
  <si>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</si>
  <si>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</si>
  <si>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</si>
  <si>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</si>
  <si>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</si>
  <si>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</si>
  <si>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</si>
  <si>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</si>
  <si>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</si>
  <si>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</si>
  <si>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</si>
  <si>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</si>
  <si>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</si>
  <si>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</si>
  <si>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</si>
  <si>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</si>
  <si>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</si>
  <si>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</si>
  <si>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</si>
  <si>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</si>
  <si>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</si>
  <si>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</si>
  <si>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</si>
  <si>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</si>
  <si>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</si>
  <si>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</si>
  <si>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</si>
  <si>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</si>
  <si>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</si>
  <si>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</si>
  <si>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</si>
  <si>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</si>
  <si>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</si>
  <si>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</si>
  <si>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</si>
  <si>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</si>
  <si>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</si>
  <si>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</si>
  <si>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</si>
  <si>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</si>
  <si>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</si>
  <si>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</si>
  <si>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</si>
  <si>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</si>
  <si>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</si>
  <si>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</si>
  <si>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</si>
  <si>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</si>
  <si>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</si>
  <si>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</si>
  <si>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</si>
  <si>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</si>
  <si>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</si>
  <si>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</si>
  <si>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</si>
  <si>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</si>
  <si>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</si>
  <si>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</si>
  <si>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</si>
  <si>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</si>
  <si>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</si>
  <si>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</si>
  <si>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</si>
  <si>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</si>
  <si>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</si>
  <si>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</si>
  <si>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</si>
  <si>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</si>
  <si>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</si>
  <si>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</si>
  <si>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</si>
  <si>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</si>
  <si>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</si>
  <si>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</si>
  <si>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</si>
  <si>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</si>
  <si>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</si>
  <si>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</si>
  <si>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</si>
  <si>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</si>
  <si>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</si>
  <si>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</si>
  <si>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</si>
  <si>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</si>
  <si>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</si>
  <si>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</si>
  <si>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</si>
  <si>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</si>
  <si>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</si>
  <si>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</si>
  <si>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</si>
  <si>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</si>
  <si>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</si>
  <si>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</si>
  <si>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</si>
  <si>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</si>
  <si>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</si>
  <si>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</si>
  <si>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</si>
  <si>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</si>
  <si>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</si>
  <si>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</si>
  <si>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</si>
  <si>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</si>
  <si>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</si>
  <si>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</si>
  <si>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</si>
  <si>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</si>
  <si>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</si>
  <si>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</si>
  <si>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</si>
  <si>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</si>
  <si>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</si>
  <si>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</si>
  <si>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</si>
  <si>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</si>
  <si>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</si>
  <si>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</si>
  <si>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</si>
  <si>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</si>
  <si>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</si>
  <si>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</si>
  <si>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</si>
  <si>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</si>
  <si>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</si>
  <si>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</si>
  <si>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</si>
  <si>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</si>
  <si>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</si>
  <si>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</si>
  <si>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</si>
  <si>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</si>
  <si>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</si>
  <si>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</si>
  <si>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</si>
  <si>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</si>
  <si>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</si>
  <si>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</si>
  <si>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</si>
  <si>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</si>
  <si>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</si>
  <si>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</si>
  <si>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</si>
  <si>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</si>
  <si>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</si>
  <si>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</si>
  <si>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</si>
  <si>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</si>
  <si>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</si>
  <si>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</si>
  <si>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</si>
  <si>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</si>
  <si>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</si>
  <si>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</si>
  <si>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</si>
  <si>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</si>
  <si>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</si>
  <si>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</si>
  <si>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</si>
  <si>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</si>
  <si>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</si>
  <si>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</si>
  <si>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</si>
  <si>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</si>
  <si>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</si>
  <si>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</si>
  <si>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</si>
  <si>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</si>
  <si>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</si>
  <si>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</si>
  <si>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</si>
  <si>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</si>
  <si>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</si>
  <si>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</si>
  <si>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</si>
  <si>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</si>
  <si>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</si>
  <si>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</si>
  <si>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</si>
  <si>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</si>
  <si>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</si>
  <si>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</si>
  <si>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</si>
  <si>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</si>
  <si>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</si>
  <si>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</si>
  <si>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</si>
  <si>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</si>
  <si>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</si>
  <si>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</si>
  <si>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</si>
  <si>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</si>
  <si>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</si>
  <si>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</si>
  <si>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</si>
  <si>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</si>
  <si>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</si>
  <si>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</si>
  <si>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</si>
  <si>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</si>
  <si>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</si>
  <si>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</si>
  <si>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</si>
  <si>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</si>
  <si>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</si>
  <si>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</si>
  <si>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</si>
  <si>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</si>
  <si>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</si>
  <si>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</si>
  <si>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</si>
  <si>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</si>
  <si>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</si>
  <si>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</si>
  <si>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</si>
  <si>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</si>
  <si>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</si>
  <si>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</si>
  <si>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</si>
  <si>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</si>
  <si>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</si>
  <si>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</si>
  <si>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</si>
  <si>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</si>
  <si>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</si>
  <si>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</si>
  <si>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</si>
  <si>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</si>
  <si>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</si>
  <si>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</si>
  <si>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</si>
  <si>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</si>
  <si>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</si>
  <si>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</si>
  <si>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</si>
  <si>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</si>
  <si>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</si>
  <si>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</si>
  <si>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</si>
  <si>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</si>
  <si>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</si>
  <si>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</si>
  <si>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</si>
  <si>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</si>
  <si>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</si>
  <si>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</si>
  <si>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</si>
  <si>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</si>
  <si>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</si>
  <si>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</si>
  <si>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</si>
  <si>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</si>
  <si>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</si>
  <si>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</si>
  <si>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</si>
  <si>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</si>
  <si>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</si>
  <si>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</si>
  <si>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</si>
  <si>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</si>
  <si>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</si>
  <si>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</si>
  <si>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</si>
  <si>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</si>
  <si>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</si>
  <si>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</si>
  <si>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</si>
  <si>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</si>
  <si>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</si>
  <si>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</si>
  <si>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</si>
  <si>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</si>
  <si>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</si>
  <si>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</si>
  <si>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</si>
  <si>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</si>
  <si>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</si>
  <si>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</si>
  <si>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</si>
  <si>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</si>
  <si>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</si>
  <si>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</si>
  <si>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</si>
  <si>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</si>
  <si>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</si>
  <si>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</si>
  <si>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</si>
  <si>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</si>
  <si>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</si>
  <si>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</si>
  <si>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</si>
  <si>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</si>
  <si>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</si>
  <si>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</si>
  <si>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</si>
  <si>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</si>
  <si>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</si>
  <si>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</si>
  <si>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</si>
  <si>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</si>
  <si>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</si>
  <si>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</si>
  <si>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</si>
  <si>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</si>
  <si>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</si>
  <si>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</si>
  <si>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</si>
  <si>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</si>
  <si>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</si>
  <si>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</si>
  <si>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</si>
  <si>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</si>
  <si>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</si>
  <si>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</si>
  <si>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</si>
  <si>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</si>
  <si>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</si>
  <si>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</si>
  <si>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</si>
  <si>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</si>
  <si>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</si>
  <si>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</si>
  <si>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</si>
  <si>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</si>
  <si>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</si>
  <si>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</si>
  <si>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</si>
  <si>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</si>
  <si>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</si>
  <si>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</si>
  <si>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</si>
  <si>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</si>
  <si>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</si>
  <si>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</si>
  <si>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</si>
  <si>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</si>
  <si>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</si>
  <si>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</si>
  <si>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</si>
  <si>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</si>
  <si>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</si>
  <si>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</si>
  <si>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</si>
  <si>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</si>
  <si>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</si>
  <si>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</si>
  <si>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</si>
  <si>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</si>
  <si>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</si>
  <si>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</si>
  <si>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</si>
  <si>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</si>
  <si>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</si>
  <si>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</si>
  <si>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</si>
  <si>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</si>
  <si>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</si>
  <si>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</si>
  <si>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</si>
  <si>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</si>
  <si>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</si>
  <si>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</si>
  <si>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</si>
  <si>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</si>
  <si>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</si>
  <si>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</si>
  <si>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</si>
  <si>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</si>
  <si>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</si>
  <si>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</si>
  <si>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</si>
  <si>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</si>
  <si>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</si>
  <si>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</si>
  <si>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</si>
  <si>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</si>
  <si>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</si>
  <si>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</si>
  <si>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</si>
  <si>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</si>
  <si>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</si>
  <si>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</si>
  <si>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</si>
  <si>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</si>
  <si>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</si>
  <si>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</si>
  <si>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</si>
  <si>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</si>
  <si>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</si>
  <si>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</si>
  <si>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</si>
  <si>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</si>
  <si>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</si>
  <si>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</si>
  <si>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</si>
  <si>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</si>
  <si>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</si>
  <si>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</si>
  <si>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</si>
  <si>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</si>
  <si>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</si>
  <si>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</si>
  <si>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</si>
  <si>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</si>
  <si>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</si>
  <si>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</si>
  <si>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</si>
  <si>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</si>
  <si>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</si>
  <si>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</si>
  <si>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</si>
  <si>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</si>
  <si>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</si>
  <si>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</si>
  <si>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</si>
  <si>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</si>
  <si>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</si>
  <si>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</si>
  <si>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</si>
  <si>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</si>
  <si>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</si>
  <si>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</si>
  <si>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</si>
  <si>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</si>
  <si>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</si>
  <si>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</si>
  <si>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</si>
  <si>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</si>
  <si>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</si>
  <si>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</si>
  <si>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</si>
  <si>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</si>
  <si>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</si>
  <si>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</si>
  <si>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</si>
  <si>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</si>
  <si>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</si>
  <si>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</si>
  <si>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</si>
  <si>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</si>
  <si>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</si>
  <si>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</si>
  <si>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</si>
  <si>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</si>
  <si>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</si>
  <si>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</si>
  <si>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</si>
  <si>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</si>
  <si>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</si>
  <si>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</si>
  <si>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</si>
  <si>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</si>
  <si>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</si>
  <si>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</si>
  <si>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</si>
  <si>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</si>
  <si>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30.12.2016.</t>
  </si>
  <si>
    <t>2016.</t>
  </si>
  <si>
    <t>31.12.2016.</t>
  </si>
  <si>
    <t>PROSINAC 2016.</t>
  </si>
  <si>
    <t>DECEMBER 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</si>
  <si>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</si>
  <si>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</si>
  <si>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</si>
  <si>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</si>
  <si>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</si>
  <si>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</si>
  <si>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</si>
  <si>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</si>
  <si>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</si>
  <si>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</si>
  <si>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</si>
  <si>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</si>
  <si>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</si>
  <si>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</si>
  <si>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</si>
  <si>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</si>
  <si>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</si>
  <si>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</si>
  <si>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</si>
  <si>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</si>
  <si>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</si>
  <si>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</si>
  <si>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</si>
  <si>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</si>
  <si>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</si>
  <si>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</si>
  <si>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</si>
  <si>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</si>
  <si>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</si>
  <si>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</si>
  <si>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31.12.2015.</t>
    </r>
    <r>
      <rPr>
        <b/>
        <vertAlign val="superscript"/>
        <sz val="8"/>
        <rFont val="Arial"/>
        <family val="2"/>
        <charset val="238"/>
      </rPr>
      <t>1</t>
    </r>
  </si>
  <si>
    <r>
      <t>31.12.2016.</t>
    </r>
    <r>
      <rPr>
        <b/>
        <vertAlign val="superscript"/>
        <sz val="8"/>
        <rFont val="Arial"/>
        <family val="2"/>
        <charset val="238"/>
      </rPr>
      <t>2</t>
    </r>
  </si>
  <si>
    <r>
      <t>1.1. - 31.12.2015.</t>
    </r>
    <r>
      <rPr>
        <b/>
        <vertAlign val="superscript"/>
        <sz val="8"/>
        <rFont val="Arial"/>
        <family val="2"/>
        <charset val="238"/>
      </rPr>
      <t>1</t>
    </r>
  </si>
  <si>
    <r>
      <t>1.1. - 31.12.2016.</t>
    </r>
    <r>
      <rPr>
        <b/>
        <vertAlign val="superscript"/>
        <sz val="8"/>
        <rFont val="Arial"/>
        <family val="2"/>
        <charset val="238"/>
      </rPr>
      <t>2</t>
    </r>
  </si>
  <si>
    <r>
      <t xml:space="preserve">2) Podaci za 13 faktoring društava / </t>
    </r>
    <r>
      <rPr>
        <i/>
        <sz val="8"/>
        <color indexed="12"/>
        <rFont val="Arial"/>
        <family val="2"/>
      </rPr>
      <t>Data for 13 factoring companies</t>
    </r>
  </si>
  <si>
    <r>
      <t xml:space="preserve">1) Podaci za </t>
    </r>
    <r>
      <rPr>
        <sz val="8"/>
        <rFont val="Arial"/>
        <family val="2"/>
      </rPr>
      <t>13 f</t>
    </r>
    <r>
      <rPr>
        <sz val="8"/>
        <rFont val="Arial"/>
        <family val="2"/>
        <charset val="238"/>
      </rPr>
      <t xml:space="preserve">aktoring društava / </t>
    </r>
    <r>
      <rPr>
        <i/>
        <sz val="8"/>
        <color indexed="12"/>
        <rFont val="Arial"/>
        <family val="2"/>
      </rPr>
      <t>Data for 13 factoring companies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</si>
  <si>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</si>
  <si>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</si>
  <si>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</si>
  <si>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</si>
  <si>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</si>
  <si>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</si>
  <si>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</si>
  <si>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</si>
  <si>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</si>
  <si>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</si>
  <si>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</si>
  <si>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</si>
  <si>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</si>
  <si>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</si>
  <si>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</si>
  <si>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</si>
  <si>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</si>
  <si>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</si>
  <si>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</si>
  <si>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</si>
  <si>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</si>
  <si>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</si>
  <si>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</si>
  <si>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</si>
  <si>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</si>
  <si>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</si>
  <si>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</si>
  <si>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</si>
  <si>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</si>
  <si>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</si>
  <si>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</si>
  <si>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</si>
  <si>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</si>
  <si>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</si>
  <si>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</si>
  <si>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</si>
  <si>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</si>
  <si>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</si>
  <si>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</si>
  <si>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</si>
  <si>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</si>
  <si>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</si>
  <si>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</si>
  <si>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</si>
  <si>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</si>
  <si>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</si>
  <si>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</si>
  <si>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</si>
  <si>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</si>
  <si>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r>
      <t xml:space="preserve">Novi ispravak zaprmljen 13.4.2017. / </t>
    </r>
    <r>
      <rPr>
        <i/>
        <sz val="8"/>
        <color rgb="FF0000FF"/>
        <rFont val="Arial"/>
        <family val="2"/>
        <charset val="238"/>
      </rPr>
      <t>New correction received as at 13 April 2017.</t>
    </r>
  </si>
  <si>
    <t>Travanj 2017.</t>
  </si>
  <si>
    <t>April 2017</t>
  </si>
  <si>
    <t>RHMF-O-282A</t>
  </si>
  <si>
    <t>RHMF-O-17BA</t>
  </si>
  <si>
    <t>OŽUJAK 2017.</t>
  </si>
  <si>
    <t>MARCH 2017</t>
  </si>
  <si>
    <t>Grafikon 7: Dobna i spolna struktura članova ODMF-a na dan 31. ožujka 2017.</t>
  </si>
  <si>
    <t>Chart 7: ODMF members age and sex structure as at 31 March 2017</t>
  </si>
  <si>
    <t>Grafikon 11: Dobna i spolna struktura članova ZDMF- ova na dan 31. ožujka 2017.</t>
  </si>
  <si>
    <t>Chart 11: ZDMF members age and sex structure as at 31 March 2017</t>
  </si>
  <si>
    <t xml:space="preserve">USA BLUE CHIP </t>
  </si>
  <si>
    <t>27077366355</t>
  </si>
  <si>
    <t>HRFGINUUBCH5</t>
  </si>
  <si>
    <t>31.03.2017,</t>
  </si>
  <si>
    <t>1.1. - 31.3.2016.</t>
  </si>
  <si>
    <t>1.1. - 31.3.2017.</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</si>
  <si>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</si>
  <si>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</si>
  <si>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</si>
  <si>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</si>
  <si>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</si>
  <si>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</si>
  <si>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</si>
  <si>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</si>
  <si>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</si>
  <si>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</si>
  <si>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</si>
  <si>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</si>
  <si>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</si>
  <si>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</si>
  <si>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</si>
  <si>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SG Leasing d.o.o. </t>
  </si>
  <si>
    <t xml:space="preserve">UniCredit Leasing Croatia d.o.o. </t>
  </si>
  <si>
    <t xml:space="preserve">VB LEASING d.o.o. </t>
  </si>
  <si>
    <r>
      <t xml:space="preserve">Izvor / </t>
    </r>
    <r>
      <rPr>
        <i/>
        <sz val="8"/>
        <color indexed="12"/>
        <rFont val="Arial"/>
        <family val="2"/>
        <charset val="238"/>
      </rPr>
      <t>Source</t>
    </r>
    <r>
      <rPr>
        <i/>
        <sz val="8"/>
        <rFont val="Arial"/>
        <family val="2"/>
        <charset val="238"/>
      </rPr>
      <t xml:space="preserve">: HANFA            Konačni podaci / </t>
    </r>
    <r>
      <rPr>
        <i/>
        <sz val="8"/>
        <color rgb="FF0000FF"/>
        <rFont val="Arial"/>
        <family val="2"/>
      </rPr>
      <t>Final data</t>
    </r>
  </si>
  <si>
    <t>Svibanj 2017.</t>
  </si>
  <si>
    <t>May 2017</t>
  </si>
  <si>
    <t>Tablica 26: Zaračunata bruto premija osiguranja za period od 1. siječnja do 31. svibnja 2017.</t>
  </si>
  <si>
    <t>Table 26: Written premium for the period 1 January  - 31 May  2017</t>
  </si>
  <si>
    <t>Tablica 27: Podaci o osiguranju za period od 1. siječnja do 31. svibnja 2017.</t>
  </si>
  <si>
    <t>Table 27: Insurance data for the period 1 January - 31 May 2017</t>
  </si>
  <si>
    <t>Grafikon 18: Udio zaračunate bruto premije i likvidiranih šteta po društvima za osiguranje po vrstama osiguranja za period od 1. siječnja do 31. svibnja 2017.</t>
  </si>
  <si>
    <t>Chart 18: Share of written premium and claims settled per line of insurances for the period 1 January - 31 May 2017</t>
  </si>
  <si>
    <t>RIVP-R-A</t>
  </si>
  <si>
    <t>HT-R-A</t>
  </si>
  <si>
    <t>ADRS-P-A</t>
  </si>
  <si>
    <t>PODR-R-A</t>
  </si>
  <si>
    <t>ADPL-R-A</t>
  </si>
  <si>
    <t>ERNT-R-A</t>
  </si>
  <si>
    <t>ATGR-R-A</t>
  </si>
  <si>
    <t>KOEI-R-A</t>
  </si>
  <si>
    <t>LKPC-R-A</t>
  </si>
  <si>
    <t>DDJH-R-A</t>
  </si>
  <si>
    <t>RHMF-O-257A</t>
  </si>
  <si>
    <t>RHMF-O-26CA</t>
  </si>
  <si>
    <t>RHMF-O-227E</t>
  </si>
  <si>
    <t>RHMF-O-203A</t>
  </si>
  <si>
    <t>JDGL-O-20CA</t>
  </si>
  <si>
    <t>LNGU-O-31AE</t>
  </si>
  <si>
    <t>OPTE-O-142A</t>
  </si>
  <si>
    <t>RHMF-O-203E</t>
  </si>
  <si>
    <t>RHMF-O-247E</t>
  </si>
  <si>
    <t>FNOI-D-181A</t>
  </si>
  <si>
    <t>RHMF-O-187A</t>
  </si>
  <si>
    <t>RHMF-O-19BA</t>
  </si>
  <si>
    <t>RHMF-O-222A</t>
  </si>
  <si>
    <t>RHMF-O-217A</t>
  </si>
  <si>
    <t>HP-O-19BA</t>
  </si>
  <si>
    <t>ZGHO-O-237A</t>
  </si>
  <si>
    <t>PVCM-R-A</t>
  </si>
  <si>
    <t>SNHA-R-A</t>
  </si>
  <si>
    <t>GAMA-R-A</t>
  </si>
  <si>
    <t>BETA-R-A</t>
  </si>
  <si>
    <t>PCTS-R-A</t>
  </si>
  <si>
    <t>LULG-R-A</t>
  </si>
  <si>
    <t>DELT-R-A</t>
  </si>
  <si>
    <t>PRFC-R-A</t>
  </si>
  <si>
    <t>BCIN-R-A</t>
  </si>
  <si>
    <t>KOTR-P-A</t>
  </si>
  <si>
    <t>ALTA Skladi d.d.</t>
  </si>
  <si>
    <t>OTP SHORT-TERM BOND</t>
  </si>
  <si>
    <t>31924937023</t>
  </si>
  <si>
    <t>HROTPIUSHTB3</t>
  </si>
  <si>
    <t>Raiffeisen Flexi Cash</t>
  </si>
  <si>
    <t>22317033117</t>
  </si>
  <si>
    <t>HRRBAIUFXCH3</t>
  </si>
  <si>
    <t>BK</t>
  </si>
  <si>
    <t>BE</t>
  </si>
  <si>
    <r>
      <t xml:space="preserve">InterCapital Smart </t>
    </r>
    <r>
      <rPr>
        <b/>
        <vertAlign val="superscript"/>
        <sz val="8"/>
        <color rgb="FFFF0000"/>
        <rFont val="Arial"/>
        <family val="2"/>
        <charset val="238"/>
      </rPr>
      <t>2</t>
    </r>
  </si>
  <si>
    <r>
      <t xml:space="preserve">InterCapital Smart II </t>
    </r>
    <r>
      <rPr>
        <b/>
        <vertAlign val="superscript"/>
        <sz val="8"/>
        <color rgb="FFFF0000"/>
        <rFont val="Arial"/>
        <family val="2"/>
        <charset val="238"/>
      </rPr>
      <t>2</t>
    </r>
  </si>
  <si>
    <r>
      <t xml:space="preserve"> </t>
    </r>
    <r>
      <rPr>
        <b/>
        <vertAlign val="superscript"/>
        <sz val="8"/>
        <color rgb="FFFF0000"/>
        <rFont val="Arial"/>
        <family val="2"/>
      </rPr>
      <t xml:space="preserve">2  </t>
    </r>
    <r>
      <rPr>
        <sz val="8"/>
        <rFont val="Arial"/>
        <family val="2"/>
      </rPr>
      <t xml:space="preserve">Fondovi InterCapital Smart i InterCapital Smart II pripojeni su fondu InterCapital Income Plus (15.5.2017.. / </t>
    </r>
    <r>
      <rPr>
        <i/>
        <sz val="8"/>
        <color rgb="FF0000FF"/>
        <rFont val="Arial"/>
        <family val="2"/>
      </rPr>
      <t>Funds InterCapital Smart and InterCapital Smart II have been merged to the InterCapital Income Plus fund (15 May 2017).</t>
    </r>
  </si>
  <si>
    <t>AGRAM LIFE osiguranje d.d.</t>
  </si>
  <si>
    <t>Allianz Zagreb d.d.</t>
  </si>
  <si>
    <t>BNP Paribas Cardif osiguranje d.d.</t>
  </si>
  <si>
    <t xml:space="preserve">                   -     </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</si>
  <si>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</si>
  <si>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</si>
  <si>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</si>
  <si>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</si>
  <si>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</si>
  <si>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</si>
  <si>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</si>
  <si>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</si>
  <si>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</si>
  <si>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</si>
  <si>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</si>
  <si>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</si>
  <si>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</si>
  <si>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</si>
  <si>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</si>
  <si>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</si>
  <si>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</si>
  <si>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</si>
  <si>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</si>
  <si>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</si>
  <si>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I-V. 2016.</t>
  </si>
  <si>
    <t>I-V. 2017.</t>
  </si>
  <si>
    <t>- Za društva Velebit osiguranje d.d. i Velebit životno osiguranje d.d. prikazani su podaci za period 01.01.-31.10.2016. jer su od 2. studenoga 2016. pripojena društvu Sava osiguranje d.d. koje je preuzelo sva prava i obveze pripojenih društava.</t>
  </si>
  <si>
    <t>Remarks:</t>
  </si>
  <si>
    <t xml:space="preserve">- As of 2 November 2016 Velebit osiguranje d.d. and Velebit životno osiguranje d.d. have been merged to the company Sava osiguranje d.d. which has taken over all of their claims and liabilities, the data is given for period 01.01.-31.10.2016. </t>
  </si>
  <si>
    <r>
      <t xml:space="preserve">Broj / </t>
    </r>
    <r>
      <rPr>
        <i/>
        <sz val="10"/>
        <color rgb="FF0000FF"/>
        <rFont val="Arial"/>
        <family val="2"/>
      </rPr>
      <t>Number</t>
    </r>
    <r>
      <rPr>
        <sz val="10"/>
        <color theme="1"/>
        <rFont val="Arial"/>
        <family val="2"/>
      </rPr>
      <t xml:space="preserve"> 6</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14.6.2017.</t>
    </r>
  </si>
  <si>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</si>
  <si>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</si>
  <si>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r>
      <t>* u tisućama kuna /</t>
    </r>
    <r>
      <rPr>
        <i/>
        <sz val="8"/>
        <color rgb="FF0000FF"/>
        <rFont val="Arial"/>
        <family val="2"/>
      </rPr>
      <t xml:space="preserve"> in thousand HRK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</si>
</sst>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0"/>
      <color rgb="FF000000"/>
      <name val="Arial"/>
      <family val="2"/>
    </font>
    <font>
      <sz val="9"/>
      <color theme="0"/>
      <name val="Arial"/>
      <family val="2"/>
      <charset val="238"/>
    </font>
    <font>
      <b/>
      <vertAlign val="superscript"/>
      <sz val="8"/>
      <color rgb="FFFF0000"/>
      <name val="Arial"/>
      <family val="2"/>
      <charset val="238"/>
    </font>
    <font>
      <sz val="8"/>
      <color indexed="48"/>
      <name val="Arial"/>
      <family val="2"/>
      <charset val="238"/>
    </font>
    <font>
      <sz val="11"/>
      <color theme="1"/>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0" fillId="0" borderId="0"/>
    <xf numFmtId="0" fontId="3" fillId="0" borderId="0"/>
    <xf numFmtId="0" fontId="9" fillId="0" borderId="0"/>
  </cellStyleXfs>
  <cellXfs count="85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1" fillId="0" borderId="0" xfId="0" applyFont="1"/>
    <xf numFmtId="0" fontId="111"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2"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8" fillId="0" borderId="0" xfId="2" applyFont="1" applyAlignment="1" applyProtection="1">
      <alignment horizontal="left" vertical="center"/>
    </xf>
    <xf numFmtId="0" fontId="119"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1"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2" fillId="0" borderId="0" xfId="0" applyFont="1" applyAlignment="1">
      <alignment horizontal="left" vertical="center"/>
    </xf>
    <xf numFmtId="0" fontId="57" fillId="0" borderId="0" xfId="0" applyFont="1" applyAlignment="1">
      <alignment horizontal="center" vertical="center"/>
    </xf>
    <xf numFmtId="0" fontId="136"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2"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2" fillId="0" borderId="0" xfId="3" applyFont="1" applyFill="1" applyBorder="1" applyAlignment="1">
      <alignment horizontal="left" vertical="center"/>
    </xf>
    <xf numFmtId="0" fontId="130" fillId="0" borderId="0" xfId="18" applyFont="1" applyAlignment="1"/>
    <xf numFmtId="0" fontId="130" fillId="0" borderId="0" xfId="19" applyFont="1"/>
    <xf numFmtId="0" fontId="142" fillId="4" borderId="0" xfId="3" applyFont="1" applyFill="1" applyAlignment="1">
      <alignment horizontal="left" vertical="center"/>
    </xf>
    <xf numFmtId="0" fontId="14" fillId="0" borderId="0" xfId="3" applyFont="1" applyAlignment="1">
      <alignment horizontal="left" vertical="center"/>
    </xf>
    <xf numFmtId="0" fontId="121"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1" fillId="0" borderId="0" xfId="2" applyFont="1" applyAlignment="1" applyProtection="1">
      <alignment vertical="center"/>
    </xf>
    <xf numFmtId="0" fontId="121" fillId="0" borderId="0" xfId="2" applyFont="1" applyAlignment="1" applyProtection="1">
      <alignment horizontal="left" vertical="center" wrapText="1"/>
    </xf>
    <xf numFmtId="0" fontId="112" fillId="0" borderId="0" xfId="27" applyFont="1" applyAlignment="1">
      <alignment vertical="center" wrapText="1"/>
    </xf>
    <xf numFmtId="0" fontId="64" fillId="0" borderId="0" xfId="27" applyFont="1" applyAlignment="1">
      <alignment horizontal="right" vertical="center"/>
    </xf>
    <xf numFmtId="166" fontId="150" fillId="2" borderId="0" xfId="1" applyNumberFormat="1" applyFont="1" applyFill="1" applyBorder="1" applyAlignment="1">
      <alignment horizontal="left" vertical="center"/>
    </xf>
    <xf numFmtId="10" fontId="150" fillId="2" borderId="0" xfId="4" applyNumberFormat="1" applyFont="1" applyFill="1" applyBorder="1" applyAlignment="1">
      <alignment horizontal="left" vertical="center"/>
    </xf>
    <xf numFmtId="10" fontId="150"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7" fillId="6" borderId="0" xfId="0" applyNumberFormat="1" applyFont="1" applyFill="1" applyAlignment="1">
      <alignment horizontal="center" vertical="center"/>
    </xf>
    <xf numFmtId="10" fontId="147"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4"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6" fillId="6" borderId="0" xfId="0" applyFont="1" applyFill="1" applyAlignment="1">
      <alignment vertical="center"/>
    </xf>
    <xf numFmtId="0" fontId="114"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4"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2"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9" fillId="0" borderId="0" xfId="0" applyFont="1" applyAlignment="1">
      <alignment horizontal="left" vertical="center"/>
    </xf>
    <xf numFmtId="0" fontId="159"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14" fontId="130" fillId="13" borderId="0" xfId="0" applyNumberFormat="1" applyFont="1" applyFill="1" applyBorder="1" applyAlignment="1">
      <alignment horizontal="center" vertical="center" wrapText="1"/>
    </xf>
    <xf numFmtId="0" fontId="131"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0"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1" fillId="13" borderId="0" xfId="0" applyFont="1" applyFill="1" applyBorder="1" applyAlignment="1">
      <alignment horizontal="center" vertical="top" wrapText="1"/>
    </xf>
    <xf numFmtId="14" fontId="130"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1" fillId="13" borderId="0" xfId="0" applyNumberFormat="1" applyFont="1" applyFill="1" applyBorder="1" applyAlignment="1">
      <alignment horizontal="center" vertical="center" wrapText="1"/>
    </xf>
    <xf numFmtId="0" fontId="151"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5"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0"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5"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9" fillId="0" borderId="0" xfId="3" applyFont="1" applyAlignment="1">
      <alignment horizontal="left" vertical="center"/>
    </xf>
    <xf numFmtId="0" fontId="161"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5" fillId="13" borderId="0" xfId="3" applyFont="1" applyFill="1" applyBorder="1" applyAlignment="1">
      <alignment horizontal="left" vertical="center"/>
    </xf>
    <xf numFmtId="0" fontId="145"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30"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2" fillId="0" borderId="0" xfId="3" applyFont="1" applyFill="1" applyAlignment="1">
      <alignment horizontal="left" vertical="center"/>
    </xf>
    <xf numFmtId="14" fontId="159" fillId="0" borderId="0" xfId="0" applyNumberFormat="1" applyFont="1" applyAlignment="1">
      <alignment horizontal="right" vertical="center"/>
    </xf>
    <xf numFmtId="0" fontId="159"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3"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9"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7" fillId="15" borderId="0" xfId="3" applyFont="1" applyFill="1" applyBorder="1" applyAlignment="1">
      <alignment horizontal="left" vertical="center"/>
    </xf>
    <xf numFmtId="0" fontId="25" fillId="15" borderId="0" xfId="3" applyFont="1" applyFill="1" applyBorder="1" applyAlignment="1"/>
    <xf numFmtId="49" fontId="164"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9" fillId="0" borderId="0" xfId="0" applyFont="1" applyFill="1" applyBorder="1" applyAlignment="1">
      <alignment horizontal="left" vertical="center"/>
    </xf>
    <xf numFmtId="0" fontId="159"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9" fillId="0" borderId="0" xfId="0" applyFont="1" applyFill="1" applyAlignment="1">
      <alignment horizontal="left" vertical="center"/>
    </xf>
    <xf numFmtId="0" fontId="159" fillId="0" borderId="0" xfId="0" applyFont="1" applyBorder="1" applyAlignment="1">
      <alignment horizontal="left" vertical="center"/>
    </xf>
    <xf numFmtId="0" fontId="162" fillId="0" borderId="0" xfId="0" applyFont="1" applyFill="1" applyAlignment="1">
      <alignment horizontal="left" vertical="center"/>
    </xf>
    <xf numFmtId="0" fontId="117"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7"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3" fillId="6" borderId="0" xfId="29" applyFont="1" applyFill="1" applyBorder="1" applyAlignment="1">
      <alignment vertical="center" wrapText="1"/>
    </xf>
    <xf numFmtId="0" fontId="129" fillId="0" borderId="0" xfId="3" applyFont="1" applyAlignment="1">
      <alignment horizontal="left" vertical="center"/>
    </xf>
    <xf numFmtId="0" fontId="57" fillId="0" borderId="0" xfId="0" applyFont="1" applyAlignment="1">
      <alignment horizontal="right"/>
    </xf>
    <xf numFmtId="0" fontId="145"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2" fillId="0" borderId="0" xfId="3" applyFont="1" applyFill="1">
      <alignment vertical="top"/>
    </xf>
    <xf numFmtId="0" fontId="112"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2" fillId="0" borderId="0" xfId="19" applyFont="1"/>
    <xf numFmtId="0" fontId="121"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8"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3" fillId="0" borderId="0" xfId="0" applyFont="1"/>
    <xf numFmtId="0" fontId="179"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4"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0"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5" fillId="0" borderId="0" xfId="0" applyFont="1" applyFill="1" applyAlignment="1">
      <alignment vertical="center"/>
    </xf>
    <xf numFmtId="0" fontId="125"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4"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1" fillId="17" borderId="0" xfId="0" applyNumberFormat="1" applyFont="1" applyFill="1" applyBorder="1" applyAlignment="1">
      <alignment horizontal="right" vertical="center" wrapText="1"/>
    </xf>
    <xf numFmtId="3" fontId="147"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6" fillId="13" borderId="0" xfId="0" applyNumberFormat="1" applyFont="1" applyFill="1" applyBorder="1" applyAlignment="1">
      <alignment vertical="center"/>
    </xf>
    <xf numFmtId="168" fontId="181" fillId="17" borderId="0" xfId="0" applyNumberFormat="1" applyFont="1" applyFill="1" applyBorder="1" applyAlignment="1">
      <alignment vertical="center"/>
    </xf>
    <xf numFmtId="10" fontId="116" fillId="13" borderId="0" xfId="0" applyNumberFormat="1" applyFont="1" applyFill="1" applyBorder="1" applyAlignment="1">
      <alignment vertical="center"/>
    </xf>
    <xf numFmtId="0" fontId="127" fillId="0" borderId="0" xfId="0" applyFont="1" applyAlignment="1"/>
    <xf numFmtId="0" fontId="130"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2"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16" fillId="13" borderId="0" xfId="0" applyFont="1" applyFill="1" applyBorder="1" applyAlignment="1">
      <alignment horizontal="left" vertical="center" wrapText="1"/>
    </xf>
    <xf numFmtId="0" fontId="101" fillId="0" borderId="0" xfId="0" applyFont="1" applyBorder="1"/>
    <xf numFmtId="0" fontId="183" fillId="0" borderId="0" xfId="0" applyFont="1" applyBorder="1" applyAlignment="1">
      <alignment vertical="center"/>
    </xf>
    <xf numFmtId="0" fontId="183" fillId="0" borderId="0" xfId="0" applyFont="1" applyBorder="1"/>
    <xf numFmtId="14" fontId="33" fillId="13" borderId="0" xfId="0" applyNumberFormat="1" applyFont="1" applyFill="1" applyAlignment="1">
      <alignment horizontal="center" vertical="center" wrapText="1"/>
    </xf>
    <xf numFmtId="14" fontId="130" fillId="13" borderId="0" xfId="0" applyNumberFormat="1" applyFont="1" applyFill="1" applyAlignment="1">
      <alignment horizontal="center" vertical="center" wrapText="1"/>
    </xf>
    <xf numFmtId="0" fontId="184" fillId="6" borderId="0" xfId="0" applyFont="1" applyFill="1" applyBorder="1" applyAlignment="1">
      <alignment vertical="center"/>
    </xf>
    <xf numFmtId="0" fontId="162"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6"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9"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9" fillId="0" borderId="0" xfId="0" applyFont="1" applyFill="1" applyBorder="1" applyAlignment="1">
      <alignment vertical="center"/>
    </xf>
    <xf numFmtId="3" fontId="101" fillId="6" borderId="0" xfId="27" applyNumberFormat="1" applyFont="1" applyFill="1" applyAlignment="1">
      <alignment horizontal="right" vertical="center"/>
    </xf>
    <xf numFmtId="0" fontId="188"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0"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0" fillId="0" borderId="0" xfId="0" applyFont="1"/>
    <xf numFmtId="0" fontId="9" fillId="19" borderId="0" xfId="3" applyFont="1" applyFill="1" applyAlignment="1">
      <alignment vertical="center"/>
    </xf>
    <xf numFmtId="0" fontId="19" fillId="19" borderId="0" xfId="3" applyFont="1" applyFill="1">
      <alignment vertical="top"/>
    </xf>
    <xf numFmtId="0" fontId="73" fillId="21"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4"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4"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5"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1" fillId="0" borderId="0" xfId="0" applyFont="1"/>
    <xf numFmtId="0" fontId="147"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0" fontId="194"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29" fillId="0" borderId="0" xfId="3" applyFont="1" applyAlignment="1">
      <alignment vertical="center"/>
    </xf>
    <xf numFmtId="0" fontId="34" fillId="0" borderId="0" xfId="3" applyFont="1" applyAlignment="1">
      <alignment vertical="center"/>
    </xf>
    <xf numFmtId="0" fontId="196"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8"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198"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4"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3" fontId="200"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1"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2" fillId="0" borderId="0" xfId="0" applyFont="1" applyAlignment="1">
      <alignment vertical="top"/>
    </xf>
    <xf numFmtId="0" fontId="132" fillId="0" borderId="0" xfId="0" applyFont="1" applyAlignment="1">
      <alignment vertical="center"/>
    </xf>
    <xf numFmtId="3" fontId="201"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3" fontId="19" fillId="19" borderId="0" xfId="3" applyNumberFormat="1" applyFont="1" applyFill="1" applyAlignment="1">
      <alignment horizontal="right" vertical="center"/>
    </xf>
    <xf numFmtId="0" fontId="47" fillId="0" borderId="0" xfId="0" applyFont="1"/>
    <xf numFmtId="0" fontId="47" fillId="0" borderId="0" xfId="0" quotePrefix="1" applyFont="1"/>
    <xf numFmtId="0" fontId="60" fillId="0" borderId="0" xfId="0" applyFont="1" applyAlignment="1">
      <alignment horizontal="left" vertical="center" wrapText="1"/>
    </xf>
    <xf numFmtId="0" fontId="46" fillId="0" borderId="0" xfId="0" applyFont="1" applyAlignment="1">
      <alignment horizontal="right" vertical="center"/>
    </xf>
    <xf numFmtId="3" fontId="184" fillId="18" borderId="0" xfId="0" applyNumberFormat="1" applyFont="1" applyFill="1" applyAlignment="1">
      <alignment vertical="center"/>
    </xf>
    <xf numFmtId="3" fontId="162" fillId="13" borderId="0" xfId="0" applyNumberFormat="1" applyFont="1" applyFill="1" applyAlignment="1">
      <alignment vertical="center"/>
    </xf>
    <xf numFmtId="0" fontId="42" fillId="13" borderId="0" xfId="3" applyFont="1" applyFill="1" applyBorder="1" applyAlignment="1">
      <alignment horizontal="center" vertical="center"/>
    </xf>
    <xf numFmtId="0" fontId="204" fillId="0" borderId="0" xfId="0" applyFont="1"/>
    <xf numFmtId="0" fontId="108" fillId="0" borderId="0" xfId="0" applyFont="1" applyAlignment="1">
      <alignment horizontal="left" vertical="center" indent="1"/>
    </xf>
    <xf numFmtId="0" fontId="158"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9"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3" fillId="12" borderId="0" xfId="0" applyFont="1" applyFill="1" applyBorder="1" applyAlignment="1">
      <alignment horizontal="center" vertical="center"/>
    </xf>
    <xf numFmtId="0" fontId="154"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5"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53"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7" fillId="13" borderId="0" xfId="0" applyNumberFormat="1" applyFont="1" applyFill="1" applyBorder="1" applyAlignment="1">
      <alignment horizontal="center" vertical="center"/>
    </xf>
    <xf numFmtId="3" fontId="117" fillId="13" borderId="0" xfId="0" applyNumberFormat="1" applyFont="1" applyFill="1" applyBorder="1" applyAlignment="1">
      <alignment horizontal="center" vertical="center"/>
    </xf>
    <xf numFmtId="0" fontId="186"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4"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7"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7"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7" fillId="3" borderId="0" xfId="0" applyFont="1" applyFill="1" applyBorder="1" applyAlignment="1">
      <alignment horizontal="left" vertical="distributed" wrapText="1"/>
    </xf>
    <xf numFmtId="0" fontId="125"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0" fillId="13" borderId="0" xfId="0" applyFont="1" applyFill="1" applyBorder="1" applyAlignment="1">
      <alignment horizontal="center" vertical="center"/>
    </xf>
    <xf numFmtId="14" fontId="130" fillId="13" borderId="0" xfId="0" applyNumberFormat="1" applyFont="1" applyFill="1" applyBorder="1" applyAlignment="1">
      <alignment horizontal="center" vertical="center"/>
    </xf>
    <xf numFmtId="0" fontId="130"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8" fillId="0" borderId="0" xfId="0" applyFont="1" applyFill="1" applyBorder="1" applyAlignment="1">
      <alignment horizontal="justify" vertical="top" wrapText="1"/>
    </xf>
    <xf numFmtId="0" fontId="129"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5" fillId="0" borderId="0" xfId="0" applyFont="1" applyFill="1" applyAlignment="1">
      <alignment horizontal="justify" vertical="top" wrapText="1"/>
    </xf>
    <xf numFmtId="0" fontId="126"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7" fillId="0" borderId="0" xfId="0" applyNumberFormat="1" applyFont="1" applyFill="1" applyAlignment="1">
      <alignment horizontal="left" vertical="top" wrapText="1"/>
    </xf>
    <xf numFmtId="0" fontId="33" fillId="13" borderId="0" xfId="0" applyFont="1" applyFill="1" applyAlignment="1">
      <alignment horizontal="center" wrapText="1"/>
    </xf>
    <xf numFmtId="0" fontId="139" fillId="13" borderId="0" xfId="0" applyFont="1" applyFill="1" applyAlignment="1">
      <alignment horizontal="center" vertical="center"/>
    </xf>
    <xf numFmtId="14" fontId="131" fillId="13" borderId="0" xfId="0" applyNumberFormat="1" applyFont="1" applyFill="1" applyBorder="1" applyAlignment="1">
      <alignment horizontal="center" vertical="center"/>
    </xf>
    <xf numFmtId="0" fontId="130" fillId="13" borderId="0" xfId="0" applyFont="1" applyFill="1" applyAlignment="1">
      <alignment horizontal="center" vertical="top" wrapText="1"/>
    </xf>
    <xf numFmtId="0" fontId="125" fillId="0" borderId="0" xfId="0" applyFont="1" applyFill="1" applyBorder="1" applyAlignment="1">
      <alignment vertical="top" wrapText="1"/>
    </xf>
    <xf numFmtId="0" fontId="171"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2"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2" fillId="0" borderId="0" xfId="0" applyFont="1" applyFill="1" applyAlignment="1">
      <alignment horizontal="left" vertical="center" wrapText="1"/>
    </xf>
    <xf numFmtId="0" fontId="102"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1087</xdr:colOff>
      <xdr:row>67</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818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142875</xdr:rowOff>
    </xdr:from>
    <xdr:to>
      <xdr:col>9</xdr:col>
      <xdr:colOff>66632</xdr:colOff>
      <xdr:row>39</xdr:row>
      <xdr:rowOff>32588</xdr:rowOff>
    </xdr:to>
    <xdr:pic>
      <xdr:nvPicPr>
        <xdr:cNvPr id="2" name="Picture 1"/>
        <xdr:cNvPicPr>
          <a:picLocks noChangeAspect="1"/>
        </xdr:cNvPicPr>
      </xdr:nvPicPr>
      <xdr:blipFill>
        <a:blip xmlns:r="http://schemas.openxmlformats.org/officeDocument/2006/relationships" r:embed="rId2"/>
        <a:stretch>
          <a:fillRect/>
        </a:stretch>
      </xdr:blipFill>
      <xdr:spPr>
        <a:xfrm>
          <a:off x="2390775" y="531495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3</xdr:col>
      <xdr:colOff>228600</xdr:colOff>
      <xdr:row>23</xdr:row>
      <xdr:rowOff>142875</xdr:rowOff>
    </xdr:from>
    <xdr:to>
      <xdr:col>9</xdr:col>
      <xdr:colOff>70060</xdr:colOff>
      <xdr:row>36</xdr:row>
      <xdr:rowOff>38685</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00600"/>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0</xdr:rowOff>
    </xdr:from>
    <xdr:to>
      <xdr:col>5</xdr:col>
      <xdr:colOff>752476</xdr:colOff>
      <xdr:row>64</xdr:row>
      <xdr:rowOff>4000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500"/>
          <a:ext cx="6019800" cy="4052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38101</xdr:rowOff>
    </xdr:from>
    <xdr:to>
      <xdr:col>17</xdr:col>
      <xdr:colOff>0</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1"/>
          <a:ext cx="10363200" cy="6286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2</xdr:row>
      <xdr:rowOff>85725</xdr:rowOff>
    </xdr:from>
    <xdr:to>
      <xdr:col>12</xdr:col>
      <xdr:colOff>9526</xdr:colOff>
      <xdr:row>23</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4" y="409575"/>
          <a:ext cx="7239002" cy="3467100"/>
        </a:xfrm>
        <a:prstGeom prst="rect">
          <a:avLst/>
        </a:prstGeom>
      </xdr:spPr>
    </xdr:pic>
    <xdr:clientData/>
  </xdr:twoCellAnchor>
  <xdr:twoCellAnchor editAs="oneCell">
    <xdr:from>
      <xdr:col>0</xdr:col>
      <xdr:colOff>0</xdr:colOff>
      <xdr:row>28</xdr:row>
      <xdr:rowOff>66676</xdr:rowOff>
    </xdr:from>
    <xdr:to>
      <xdr:col>11</xdr:col>
      <xdr:colOff>581025</xdr:colOff>
      <xdr:row>49</xdr:row>
      <xdr:rowOff>152401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00576"/>
          <a:ext cx="7248525" cy="3486150"/>
        </a:xfrm>
        <a:prstGeom prst="rect">
          <a:avLst/>
        </a:prstGeom>
      </xdr:spPr>
    </xdr:pic>
    <xdr:clientData/>
  </xdr:twoCellAnchor>
  <xdr:twoCellAnchor editAs="oneCell">
    <xdr:from>
      <xdr:col>0</xdr:col>
      <xdr:colOff>0</xdr:colOff>
      <xdr:row>54</xdr:row>
      <xdr:rowOff>28575</xdr:rowOff>
    </xdr:from>
    <xdr:to>
      <xdr:col>11</xdr:col>
      <xdr:colOff>581025</xdr:colOff>
      <xdr:row>76</xdr:row>
      <xdr:rowOff>19050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72525"/>
          <a:ext cx="7248525" cy="3552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611315</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36305</v>
          </cell>
          <cell r="EV2">
            <v>36913</v>
          </cell>
          <cell r="EW2">
            <v>37493</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99317</v>
          </cell>
          <cell r="EU3">
            <v>99670</v>
          </cell>
          <cell r="EV3">
            <v>100115</v>
          </cell>
          <cell r="EW3">
            <v>100429</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v>24353</v>
          </cell>
          <cell r="EW4">
            <v>24503</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v>19654</v>
          </cell>
          <cell r="EW5">
            <v>19777</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v>21850</v>
          </cell>
          <cell r="EW6">
            <v>22486</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v>62222</v>
          </cell>
          <cell r="EW7">
            <v>62898</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260633</v>
          </cell>
          <cell r="EU8">
            <v>263004</v>
          </cell>
          <cell r="EV8">
            <v>265107</v>
          </cell>
          <cell r="EW8">
            <v>267586</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804</v>
          </cell>
          <cell r="EV11">
            <v>771</v>
          </cell>
          <cell r="EW11">
            <v>733</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602</v>
          </cell>
          <cell r="EU12">
            <v>562</v>
          </cell>
          <cell r="EV12">
            <v>611</v>
          </cell>
          <cell r="EW12">
            <v>521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2800</v>
          </cell>
          <cell r="EU17">
            <v>3146</v>
          </cell>
          <cell r="EV17">
            <v>2704</v>
          </cell>
          <cell r="EW17">
            <v>3185</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106</v>
          </cell>
          <cell r="EW26">
            <v>126</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31</v>
          </cell>
          <cell r="EW35">
            <v>27</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169</v>
          </cell>
          <cell r="EV39">
            <v>127</v>
          </cell>
          <cell r="EW39">
            <v>159</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642</v>
          </cell>
          <cell r="EV44">
            <v>464</v>
          </cell>
          <cell r="EW44">
            <v>553</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row>
        <row r="22">
          <cell r="A22" t="str">
            <v>AZ Treći horizont</v>
          </cell>
          <cell r="FR22">
            <v>37</v>
          </cell>
          <cell r="FS22">
            <v>49</v>
          </cell>
          <cell r="FT22">
            <v>89</v>
          </cell>
          <cell r="FU22">
            <v>133</v>
          </cell>
          <cell r="FV22">
            <v>287</v>
          </cell>
          <cell r="FW22">
            <v>288</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29594</v>
          </cell>
          <cell r="FW24">
            <v>29650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v>-1.8165304268846771E-3</v>
          </cell>
          <cell r="FW27">
            <v>0</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v>-2.7932960893854997E-3</v>
          </cell>
          <cell r="FW28">
            <v>2.8011204481792618E-3</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v>0</v>
          </cell>
          <cell r="FW29">
            <v>0</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v>7.0888468809071625E-4</v>
          </cell>
          <cell r="FW30">
            <v>9.4451003541906609E-4</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v>0</v>
          </cell>
          <cell r="FW31">
            <v>-1.6420361247947435E-3</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v>1.0703363914372988E-2</v>
          </cell>
          <cell r="FW32">
            <v>9.0771558245084094E-3</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v>-8.4745762711864181E-3</v>
          </cell>
          <cell r="FW34">
            <v>0</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v>1.0478237506716725E-2</v>
          </cell>
          <cell r="FW35">
            <v>2.12709385801646E-3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v>-6.9605568445475496E-3</v>
          </cell>
          <cell r="FW36">
            <v>0</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v>-5.355776587605221E-3</v>
          </cell>
          <cell r="FW38">
            <v>-1.5384615384614886E-3</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v>4.7463660634825544E-3</v>
          </cell>
          <cell r="FW39">
            <v>1.3876586950103409E-2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v>3.2679738562091387E-3</v>
          </cell>
          <cell r="FW40">
            <v>4.5602605863193091E-3</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v>2.6773761713521083E-3</v>
          </cell>
          <cell r="FW41">
            <v>0</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v>0</v>
          </cell>
          <cell r="FW42">
            <v>2.132196162046851E-3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v>-2.4624476729869782E-3</v>
          </cell>
          <cell r="FW44">
            <v>-2.9622315477659811E-3</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v>0</v>
          </cell>
          <cell r="FW45">
            <v>0</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v>7.1479628305937126E-4</v>
          </cell>
          <cell r="FW46">
            <v>-1.4285714285714457E-3</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v>1.1578947368421053</v>
          </cell>
          <cell r="FW47">
            <v>3.4843205574912606E-3</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6.7698588195270748E-3</v>
          </cell>
          <cell r="FW49">
            <v>1.8922754612420434E-3</v>
          </cell>
          <cell r="FX49">
            <v>-1</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v>-2</v>
          </cell>
          <cell r="FW52">
            <v>0</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v>-1</v>
          </cell>
          <cell r="FW53">
            <v>1</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v>0</v>
          </cell>
          <cell r="FW54">
            <v>0</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v>3</v>
          </cell>
          <cell r="FW55">
            <v>4</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v>0</v>
          </cell>
          <cell r="FW56">
            <v>-1</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v>7</v>
          </cell>
          <cell r="FW57">
            <v>6</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v>-3</v>
          </cell>
          <cell r="FW59">
            <v>0</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v>39</v>
          </cell>
          <cell r="FW60">
            <v>8</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v>-6</v>
          </cell>
          <cell r="FW61">
            <v>0</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v>-7</v>
          </cell>
          <cell r="FW63">
            <v>-2</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v>16</v>
          </cell>
          <cell r="FW64">
            <v>47</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v>5</v>
          </cell>
          <cell r="FW65">
            <v>7</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v>2</v>
          </cell>
          <cell r="FW66">
            <v>0</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v>0</v>
          </cell>
          <cell r="FW67">
            <v>1</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v>-10</v>
          </cell>
          <cell r="FW69">
            <v>-12</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v>0</v>
          </cell>
          <cell r="FW70">
            <v>0</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v>2</v>
          </cell>
          <cell r="FW71">
            <v>-4</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v>154</v>
          </cell>
          <cell r="FW72">
            <v>1</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199</v>
          </cell>
          <cell r="FW74">
            <v>56</v>
          </cell>
          <cell r="FX74">
            <v>-29650</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v>3.7135905926877072E-2</v>
          </cell>
          <cell r="FW77">
            <v>3.7065767284991571E-2</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v>1.2063256065418667E-2</v>
          </cell>
          <cell r="FW78">
            <v>1.2074198988195615E-2</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v>2.7370412921538148E-2</v>
          </cell>
          <cell r="FW79">
            <v>2.7318718381112984E-2</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v>0.14310333175643711</v>
          </cell>
          <cell r="FW80">
            <v>0.14296795952782462</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v>2.0578495641008311E-2</v>
          </cell>
          <cell r="FW81">
            <v>2.0505902192242832E-2</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v>2.2335608569304589E-2</v>
          </cell>
          <cell r="FW82">
            <v>2.2495784148397976E-2</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v>1.1860512265999865E-2</v>
          </cell>
          <cell r="FW84">
            <v>1.1838111298482293E-2</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v>0.12708657160235182</v>
          </cell>
          <cell r="FW85">
            <v>0.12711635750421585</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v>2.8924782050415626E-2</v>
          </cell>
          <cell r="FW86">
            <v>2.8870151770657673E-2</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v>4.3927823207406909E-2</v>
          </cell>
          <cell r="FW88">
            <v>4.3777403035413151E-2</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v>0.11444887477191322</v>
          </cell>
          <cell r="FW89">
            <v>0.11581787521079258</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v>5.1868622017976616E-2</v>
          </cell>
          <cell r="FW90">
            <v>5.2006745362563236E-2</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v>2.5309184294113673E-2</v>
          </cell>
          <cell r="FW91">
            <v>2.5261382799325462E-2</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v>1.5847806987902953E-2</v>
          </cell>
          <cell r="FW92">
            <v>1.5851602023608771E-2</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v>0.13688585524092722</v>
          </cell>
          <cell r="FW94">
            <v>0.13622259696458686</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v>7.6941271879435016E-2</v>
          </cell>
          <cell r="FW95">
            <v>7.6795952782462054E-2</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v>9.4613773062107179E-2</v>
          </cell>
          <cell r="FW96">
            <v>9.4300168634064083E-2</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v>9.6979117388659858E-3</v>
          </cell>
          <cell r="FW97">
            <v>9.7133220910623954E-3</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1</v>
          </cell>
          <cell r="FW99">
            <v>1</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cell r="FW2">
            <v>32003.759999999998</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cell r="FW3">
            <v>89764.160000000003</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cell r="FW4">
            <v>582030.55000000005</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cell r="FW5">
            <v>183842.37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cell r="FW6">
            <v>109750.6</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cell r="FW7">
            <v>337331.11</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cell r="FW9">
            <v>47277.34</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cell r="FW10">
            <v>941758.41</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cell r="FW11">
            <v>102499.66</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cell r="FW13">
            <v>15676.67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cell r="FW14">
            <v>1030394.67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cell r="FW15">
            <v>579242.43999999994</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cell r="FW16">
            <v>198392.16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cell r="FW17">
            <v>159901</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cell r="FW19">
            <v>1057582.5900000001</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cell r="FW20">
            <v>176954.59</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cell r="FW21">
            <v>81871.08</v>
          </cell>
        </row>
        <row r="22">
          <cell r="A22" t="str">
            <v>AZ Treći horizont</v>
          </cell>
          <cell r="FR22">
            <v>99930</v>
          </cell>
          <cell r="FS22">
            <v>137548.37</v>
          </cell>
          <cell r="FT22">
            <v>72558.679999999993</v>
          </cell>
          <cell r="FU22">
            <v>80654.37</v>
          </cell>
          <cell r="FV22">
            <v>160661.19</v>
          </cell>
          <cell r="FW22">
            <v>113628.99</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6083905.0300000003</v>
          </cell>
          <cell r="FW24">
            <v>5839902.1500000004</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v>0.45450439977106871</v>
          </cell>
          <cell r="FW27">
            <v>-0.24320614936267715</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v>-3.0139371808343696E-2</v>
          </cell>
          <cell r="FW28">
            <v>1.6362841929500993E-2</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v>-7.7103025502683997E-2</v>
          </cell>
          <cell r="FW29">
            <v>3.1642655932062613E-3</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v>0.12147444420851983</v>
          </cell>
          <cell r="FW30">
            <v>-6.1288147889327127E-2</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v>-8.3638178154908593E-2</v>
          </cell>
          <cell r="FW31">
            <v>0.46442598484610942</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v>-0.29681255988325461</v>
          </cell>
          <cell r="FW32">
            <v>1.0268661476613361</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v>-8.8350578278413416E-2</v>
          </cell>
          <cell r="FW34">
            <v>3.1933233131809846E-2</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v>-7.1632189214537734E-3</v>
          </cell>
          <cell r="FW35">
            <v>3.2844154296105543E-3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v>-0.51216924034035771</v>
          </cell>
          <cell r="FW36">
            <v>-1.2509251857483195E-3</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v>-0.30182756132756128</v>
          </cell>
          <cell r="FW38">
            <v>0.62004801238442564</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v>1.8159334538609961E-3</v>
          </cell>
          <cell r="FW39">
            <v>1.4522795654507759E-2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v>-2.8846244816007616E-2</v>
          </cell>
          <cell r="FW40">
            <v>1.4912087228946991E-2</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v>-8.7529386496165373E-2</v>
          </cell>
          <cell r="FW41">
            <v>-7.2557262191321747E-3</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v>-2.5123741466375193E-3</v>
          </cell>
          <cell r="FW42">
            <v>3.0958392798330348E-3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v>1.883436898598112E-2</v>
          </cell>
          <cell r="FW44">
            <v>-2.0251474163200167E-2</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v>-0.12957035618880652</v>
          </cell>
          <cell r="FW45">
            <v>3.8895606586574205E-2</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v>2.8566137993652858</v>
          </cell>
          <cell r="FW46">
            <v>-0.83050483511341966</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v>0.99197129678156326</v>
          </cell>
          <cell r="FW47">
            <v>-0.29274151398978188</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3.0607527550209124E-2</v>
          </cell>
          <cell r="FW49">
            <v>-4.0106293375194224E-2</v>
          </cell>
          <cell r="FX49">
            <v>-1</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14168929.289999995</v>
          </cell>
          <cell r="FW52">
            <v>14200933.049999995</v>
          </cell>
          <cell r="FX52">
            <v>14200933.049999995</v>
          </cell>
          <cell r="FY52">
            <v>14200933.049999995</v>
          </cell>
          <cell r="FZ52">
            <v>14200933.049999995</v>
          </cell>
          <cell r="GA52">
            <v>14200933.049999995</v>
          </cell>
          <cell r="GB52">
            <v>14200933.049999995</v>
          </cell>
          <cell r="GC52">
            <v>14200933.049999995</v>
          </cell>
          <cell r="GD52">
            <v>14200933.049999995</v>
          </cell>
          <cell r="GE52">
            <v>14200933.049999995</v>
          </cell>
          <cell r="GF52">
            <v>14200933.049999995</v>
          </cell>
          <cell r="GG52">
            <v>14200933.049999995</v>
          </cell>
          <cell r="GH52">
            <v>14200933.049999995</v>
          </cell>
          <cell r="GI52">
            <v>14200933.049999995</v>
          </cell>
          <cell r="GJ52">
            <v>14200933.049999995</v>
          </cell>
          <cell r="GK52">
            <v>14200933.049999995</v>
          </cell>
          <cell r="GL52">
            <v>14200933.049999995</v>
          </cell>
          <cell r="GM52">
            <v>14200933.049999995</v>
          </cell>
          <cell r="GN52">
            <v>14200933.049999995</v>
          </cell>
          <cell r="GO52">
            <v>14200933.049999995</v>
          </cell>
          <cell r="GP52">
            <v>14200933.049999995</v>
          </cell>
          <cell r="GQ52">
            <v>14200933.049999995</v>
          </cell>
          <cell r="GR52">
            <v>14200933.049999995</v>
          </cell>
          <cell r="GS52">
            <v>14200933.049999995</v>
          </cell>
          <cell r="GT52">
            <v>14200933.049999995</v>
          </cell>
          <cell r="GU52">
            <v>14200933.049999995</v>
          </cell>
          <cell r="GV52">
            <v>14200933.049999995</v>
          </cell>
          <cell r="GW52">
            <v>14200933.049999995</v>
          </cell>
          <cell r="GX52">
            <v>14200933.049999995</v>
          </cell>
          <cell r="GY52">
            <v>14200933.049999995</v>
          </cell>
          <cell r="GZ52">
            <v>14200933.049999995</v>
          </cell>
          <cell r="HA52">
            <v>14200933.049999995</v>
          </cell>
          <cell r="HB52">
            <v>14200933.049999995</v>
          </cell>
          <cell r="HC52">
            <v>14200933.049999995</v>
          </cell>
          <cell r="HD52">
            <v>14200933.049999995</v>
          </cell>
          <cell r="HE52">
            <v>14200933.049999995</v>
          </cell>
          <cell r="HF52">
            <v>14200933.049999995</v>
          </cell>
          <cell r="HG52">
            <v>14200933.049999995</v>
          </cell>
          <cell r="HH52">
            <v>14200933.049999995</v>
          </cell>
          <cell r="HI52">
            <v>14200933.049999995</v>
          </cell>
          <cell r="HJ52">
            <v>14200933.049999995</v>
          </cell>
          <cell r="HK52">
            <v>14200933.049999995</v>
          </cell>
          <cell r="HL52">
            <v>14200933.049999995</v>
          </cell>
          <cell r="HM52">
            <v>14200933.049999995</v>
          </cell>
          <cell r="HN52">
            <v>14200933.049999995</v>
          </cell>
          <cell r="HO52">
            <v>14200933.049999995</v>
          </cell>
          <cell r="HP52">
            <v>14200933.049999995</v>
          </cell>
          <cell r="HQ52">
            <v>14200933.049999995</v>
          </cell>
          <cell r="HR52">
            <v>14200933.049999995</v>
          </cell>
          <cell r="HS52">
            <v>14200933.049999995</v>
          </cell>
          <cell r="HT52">
            <v>14200933.049999995</v>
          </cell>
          <cell r="HU52">
            <v>14200933.049999995</v>
          </cell>
          <cell r="HV52">
            <v>14200933.049999995</v>
          </cell>
          <cell r="HW52">
            <v>14200933.049999995</v>
          </cell>
          <cell r="HX52">
            <v>14200933.049999995</v>
          </cell>
          <cell r="HY52">
            <v>14200933.049999995</v>
          </cell>
          <cell r="HZ52">
            <v>14200933.049999995</v>
          </cell>
          <cell r="IA52">
            <v>14200933.049999995</v>
          </cell>
          <cell r="IB52">
            <v>14200933.049999995</v>
          </cell>
          <cell r="IC52">
            <v>14200933.049999995</v>
          </cell>
          <cell r="ID52">
            <v>14200933.049999995</v>
          </cell>
          <cell r="IE52">
            <v>14200933.049999995</v>
          </cell>
          <cell r="IF52">
            <v>14200933.049999995</v>
          </cell>
          <cell r="IG52">
            <v>14200933.049999995</v>
          </cell>
          <cell r="IH52">
            <v>14200933.049999995</v>
          </cell>
          <cell r="II52">
            <v>14200933.049999995</v>
          </cell>
          <cell r="IJ52">
            <v>14200933.049999995</v>
          </cell>
          <cell r="IK52">
            <v>14200933.049999995</v>
          </cell>
          <cell r="IL52">
            <v>14200933.049999995</v>
          </cell>
          <cell r="IM52">
            <v>14200933.049999995</v>
          </cell>
          <cell r="IN52">
            <v>14200933.049999995</v>
          </cell>
          <cell r="IO52">
            <v>14200933.049999995</v>
          </cell>
          <cell r="IP52">
            <v>14200933.049999995</v>
          </cell>
          <cell r="IQ52">
            <v>14200933.049999995</v>
          </cell>
          <cell r="IR52">
            <v>14200933.049999995</v>
          </cell>
          <cell r="IS52">
            <v>14200933.049999995</v>
          </cell>
          <cell r="IT52">
            <v>14200933.049999995</v>
          </cell>
          <cell r="IU52">
            <v>14200933.049999995</v>
          </cell>
          <cell r="IV52">
            <v>14200933.049999995</v>
          </cell>
          <cell r="IW52">
            <v>14200933.049999995</v>
          </cell>
          <cell r="IX52">
            <v>14200933.049999995</v>
          </cell>
          <cell r="IY52">
            <v>14200933.049999995</v>
          </cell>
          <cell r="IZ52">
            <v>14200933.049999995</v>
          </cell>
          <cell r="JA52">
            <v>14200933.049999995</v>
          </cell>
          <cell r="JB52">
            <v>14200933.049999995</v>
          </cell>
          <cell r="JC52">
            <v>14200933.049999995</v>
          </cell>
          <cell r="JD52">
            <v>14200933.049999995</v>
          </cell>
          <cell r="JE52">
            <v>14200933.049999995</v>
          </cell>
          <cell r="JF52">
            <v>14200933.049999995</v>
          </cell>
          <cell r="JG52">
            <v>14200933.049999995</v>
          </cell>
          <cell r="JH52">
            <v>14200933.049999995</v>
          </cell>
          <cell r="JI52">
            <v>14200933.049999995</v>
          </cell>
          <cell r="JJ52">
            <v>14200933.049999995</v>
          </cell>
          <cell r="JK52">
            <v>14200933.049999995</v>
          </cell>
          <cell r="JL52">
            <v>14200933.049999995</v>
          </cell>
          <cell r="JM52">
            <v>14200933.049999995</v>
          </cell>
          <cell r="JN52">
            <v>14200933.049999995</v>
          </cell>
          <cell r="JO52">
            <v>14200933.049999995</v>
          </cell>
          <cell r="JP52">
            <v>14200933.049999995</v>
          </cell>
          <cell r="JQ52">
            <v>14200933.049999995</v>
          </cell>
          <cell r="JR52">
            <v>14200933.049999995</v>
          </cell>
          <cell r="JS52">
            <v>14200933.049999995</v>
          </cell>
          <cell r="JT52">
            <v>14200933.049999995</v>
          </cell>
          <cell r="JU52">
            <v>14200933.049999995</v>
          </cell>
          <cell r="JV52">
            <v>14200933.049999995</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33465711.629999999</v>
          </cell>
          <cell r="FW53">
            <v>33555475.789999999</v>
          </cell>
          <cell r="FX53">
            <v>33555475.789999999</v>
          </cell>
          <cell r="FY53">
            <v>33555475.789999999</v>
          </cell>
          <cell r="FZ53">
            <v>33555475.789999999</v>
          </cell>
          <cell r="GA53">
            <v>33555475.789999999</v>
          </cell>
          <cell r="GB53">
            <v>33555475.789999999</v>
          </cell>
          <cell r="GC53">
            <v>33555475.789999999</v>
          </cell>
          <cell r="GD53">
            <v>33555475.789999999</v>
          </cell>
          <cell r="GE53">
            <v>33555475.789999999</v>
          </cell>
          <cell r="GF53">
            <v>33555475.789999999</v>
          </cell>
          <cell r="GG53">
            <v>33555475.789999999</v>
          </cell>
          <cell r="GH53">
            <v>33555475.789999999</v>
          </cell>
          <cell r="GI53">
            <v>33555475.789999999</v>
          </cell>
          <cell r="GJ53">
            <v>33555475.789999999</v>
          </cell>
          <cell r="GK53">
            <v>33555475.789999999</v>
          </cell>
          <cell r="GL53">
            <v>33555475.789999999</v>
          </cell>
          <cell r="GM53">
            <v>33555475.789999999</v>
          </cell>
          <cell r="GN53">
            <v>33555475.789999999</v>
          </cell>
          <cell r="GO53">
            <v>33555475.789999999</v>
          </cell>
          <cell r="GP53">
            <v>33555475.789999999</v>
          </cell>
          <cell r="GQ53">
            <v>33555475.789999999</v>
          </cell>
          <cell r="GR53">
            <v>33555475.789999999</v>
          </cell>
          <cell r="GS53">
            <v>33555475.789999999</v>
          </cell>
          <cell r="GT53">
            <v>33555475.789999999</v>
          </cell>
          <cell r="GU53">
            <v>33555475.789999999</v>
          </cell>
          <cell r="GV53">
            <v>33555475.789999999</v>
          </cell>
          <cell r="GW53">
            <v>33555475.789999999</v>
          </cell>
          <cell r="GX53">
            <v>33555475.789999999</v>
          </cell>
          <cell r="GY53">
            <v>33555475.789999999</v>
          </cell>
          <cell r="GZ53">
            <v>33555475.789999999</v>
          </cell>
          <cell r="HA53">
            <v>33555475.789999999</v>
          </cell>
          <cell r="HB53">
            <v>33555475.789999999</v>
          </cell>
          <cell r="HC53">
            <v>33555475.789999999</v>
          </cell>
          <cell r="HD53">
            <v>33555475.789999999</v>
          </cell>
          <cell r="HE53">
            <v>33555475.789999999</v>
          </cell>
          <cell r="HF53">
            <v>33555475.789999999</v>
          </cell>
          <cell r="HG53">
            <v>33555475.789999999</v>
          </cell>
          <cell r="HH53">
            <v>33555475.789999999</v>
          </cell>
          <cell r="HI53">
            <v>33555475.789999999</v>
          </cell>
          <cell r="HJ53">
            <v>33555475.789999999</v>
          </cell>
          <cell r="HK53">
            <v>33555475.789999999</v>
          </cell>
          <cell r="HL53">
            <v>33555475.789999999</v>
          </cell>
          <cell r="HM53">
            <v>33555475.789999999</v>
          </cell>
          <cell r="HN53">
            <v>33555475.789999999</v>
          </cell>
          <cell r="HO53">
            <v>33555475.789999999</v>
          </cell>
          <cell r="HP53">
            <v>33555475.789999999</v>
          </cell>
          <cell r="HQ53">
            <v>33555475.789999999</v>
          </cell>
          <cell r="HR53">
            <v>33555475.789999999</v>
          </cell>
          <cell r="HS53">
            <v>33555475.789999999</v>
          </cell>
          <cell r="HT53">
            <v>33555475.789999999</v>
          </cell>
          <cell r="HU53">
            <v>33555475.789999999</v>
          </cell>
          <cell r="HV53">
            <v>33555475.789999999</v>
          </cell>
          <cell r="HW53">
            <v>33555475.789999999</v>
          </cell>
          <cell r="HX53">
            <v>33555475.789999999</v>
          </cell>
          <cell r="HY53">
            <v>33555475.789999999</v>
          </cell>
          <cell r="HZ53">
            <v>33555475.789999999</v>
          </cell>
          <cell r="IA53">
            <v>33555475.789999999</v>
          </cell>
          <cell r="IB53">
            <v>33555475.789999999</v>
          </cell>
          <cell r="IC53">
            <v>33555475.789999999</v>
          </cell>
          <cell r="ID53">
            <v>33555475.789999999</v>
          </cell>
          <cell r="IE53">
            <v>33555475.789999999</v>
          </cell>
          <cell r="IF53">
            <v>33555475.789999999</v>
          </cell>
          <cell r="IG53">
            <v>33555475.789999999</v>
          </cell>
          <cell r="IH53">
            <v>33555475.789999999</v>
          </cell>
          <cell r="II53">
            <v>33555475.789999999</v>
          </cell>
          <cell r="IJ53">
            <v>33555475.789999999</v>
          </cell>
          <cell r="IK53">
            <v>33555475.789999999</v>
          </cell>
          <cell r="IL53">
            <v>33555475.789999999</v>
          </cell>
          <cell r="IM53">
            <v>33555475.789999999</v>
          </cell>
          <cell r="IN53">
            <v>33555475.789999999</v>
          </cell>
          <cell r="IO53">
            <v>33555475.789999999</v>
          </cell>
          <cell r="IP53">
            <v>33555475.789999999</v>
          </cell>
          <cell r="IQ53">
            <v>33555475.789999999</v>
          </cell>
          <cell r="IR53">
            <v>33555475.789999999</v>
          </cell>
          <cell r="IS53">
            <v>33555475.789999999</v>
          </cell>
          <cell r="IT53">
            <v>33555475.789999999</v>
          </cell>
          <cell r="IU53">
            <v>33555475.789999999</v>
          </cell>
          <cell r="IV53">
            <v>33555475.789999999</v>
          </cell>
          <cell r="IW53">
            <v>33555475.789999999</v>
          </cell>
          <cell r="IX53">
            <v>33555475.789999999</v>
          </cell>
          <cell r="IY53">
            <v>33555475.789999999</v>
          </cell>
          <cell r="IZ53">
            <v>33555475.789999999</v>
          </cell>
          <cell r="JA53">
            <v>33555475.789999999</v>
          </cell>
          <cell r="JB53">
            <v>33555475.789999999</v>
          </cell>
          <cell r="JC53">
            <v>33555475.789999999</v>
          </cell>
          <cell r="JD53">
            <v>33555475.789999999</v>
          </cell>
          <cell r="JE53">
            <v>33555475.789999999</v>
          </cell>
          <cell r="JF53">
            <v>33555475.789999999</v>
          </cell>
          <cell r="JG53">
            <v>33555475.789999999</v>
          </cell>
          <cell r="JH53">
            <v>33555475.789999999</v>
          </cell>
          <cell r="JI53">
            <v>33555475.789999999</v>
          </cell>
          <cell r="JJ53">
            <v>33555475.789999999</v>
          </cell>
          <cell r="JK53">
            <v>33555475.789999999</v>
          </cell>
          <cell r="JL53">
            <v>33555475.789999999</v>
          </cell>
          <cell r="JM53">
            <v>33555475.789999999</v>
          </cell>
          <cell r="JN53">
            <v>33555475.789999999</v>
          </cell>
          <cell r="JO53">
            <v>33555475.789999999</v>
          </cell>
          <cell r="JP53">
            <v>33555475.789999999</v>
          </cell>
          <cell r="JQ53">
            <v>33555475.789999999</v>
          </cell>
          <cell r="JR53">
            <v>33555475.789999999</v>
          </cell>
          <cell r="JS53">
            <v>33555475.789999999</v>
          </cell>
          <cell r="JT53">
            <v>33555475.789999999</v>
          </cell>
          <cell r="JU53">
            <v>33555475.789999999</v>
          </cell>
          <cell r="JV53">
            <v>33555475.789999999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61065924.68</v>
          </cell>
          <cell r="FW54">
            <v>61647955.229999997</v>
          </cell>
          <cell r="FX54">
            <v>61647955.229999997</v>
          </cell>
          <cell r="FY54">
            <v>61647955.229999997</v>
          </cell>
          <cell r="FZ54">
            <v>61647955.229999997</v>
          </cell>
          <cell r="GA54">
            <v>61647955.229999997</v>
          </cell>
          <cell r="GB54">
            <v>61647955.229999997</v>
          </cell>
          <cell r="GC54">
            <v>61647955.229999997</v>
          </cell>
          <cell r="GD54">
            <v>61647955.229999997</v>
          </cell>
          <cell r="GE54">
            <v>61647955.229999997</v>
          </cell>
          <cell r="GF54">
            <v>61647955.229999997</v>
          </cell>
          <cell r="GG54">
            <v>61647955.229999997</v>
          </cell>
          <cell r="GH54">
            <v>61647955.229999997</v>
          </cell>
          <cell r="GI54">
            <v>61647955.229999997</v>
          </cell>
          <cell r="GJ54">
            <v>61647955.229999997</v>
          </cell>
          <cell r="GK54">
            <v>61647955.229999997</v>
          </cell>
          <cell r="GL54">
            <v>61647955.229999997</v>
          </cell>
          <cell r="GM54">
            <v>61647955.229999997</v>
          </cell>
          <cell r="GN54">
            <v>61647955.229999997</v>
          </cell>
          <cell r="GO54">
            <v>61647955.229999997</v>
          </cell>
          <cell r="GP54">
            <v>61647955.229999997</v>
          </cell>
          <cell r="GQ54">
            <v>61647955.229999997</v>
          </cell>
          <cell r="GR54">
            <v>61647955.229999997</v>
          </cell>
          <cell r="GS54">
            <v>61647955.229999997</v>
          </cell>
          <cell r="GT54">
            <v>61647955.229999997</v>
          </cell>
          <cell r="GU54">
            <v>61647955.229999997</v>
          </cell>
          <cell r="GV54">
            <v>61647955.229999997</v>
          </cell>
          <cell r="GW54">
            <v>61647955.229999997</v>
          </cell>
          <cell r="GX54">
            <v>61647955.229999997</v>
          </cell>
          <cell r="GY54">
            <v>61647955.229999997</v>
          </cell>
          <cell r="GZ54">
            <v>61647955.229999997</v>
          </cell>
          <cell r="HA54">
            <v>61647955.229999997</v>
          </cell>
          <cell r="HB54">
            <v>61647955.229999997</v>
          </cell>
          <cell r="HC54">
            <v>61647955.229999997</v>
          </cell>
          <cell r="HD54">
            <v>61647955.229999997</v>
          </cell>
          <cell r="HE54">
            <v>61647955.229999997</v>
          </cell>
          <cell r="HF54">
            <v>61647955.229999997</v>
          </cell>
          <cell r="HG54">
            <v>61647955.229999997</v>
          </cell>
          <cell r="HH54">
            <v>61647955.229999997</v>
          </cell>
          <cell r="HI54">
            <v>61647955.229999997</v>
          </cell>
          <cell r="HJ54">
            <v>61647955.229999997</v>
          </cell>
          <cell r="HK54">
            <v>61647955.229999997</v>
          </cell>
          <cell r="HL54">
            <v>61647955.229999997</v>
          </cell>
          <cell r="HM54">
            <v>61647955.229999997</v>
          </cell>
          <cell r="HN54">
            <v>61647955.229999997</v>
          </cell>
          <cell r="HO54">
            <v>61647955.229999997</v>
          </cell>
          <cell r="HP54">
            <v>61647955.229999997</v>
          </cell>
          <cell r="HQ54">
            <v>61647955.229999997</v>
          </cell>
          <cell r="HR54">
            <v>61647955.229999997</v>
          </cell>
          <cell r="HS54">
            <v>61647955.229999997</v>
          </cell>
          <cell r="HT54">
            <v>61647955.229999997</v>
          </cell>
          <cell r="HU54">
            <v>61647955.229999997</v>
          </cell>
          <cell r="HV54">
            <v>61647955.229999997</v>
          </cell>
          <cell r="HW54">
            <v>61647955.229999997</v>
          </cell>
          <cell r="HX54">
            <v>61647955.229999997</v>
          </cell>
          <cell r="HY54">
            <v>61647955.229999997</v>
          </cell>
          <cell r="HZ54">
            <v>61647955.229999997</v>
          </cell>
          <cell r="IA54">
            <v>61647955.229999997</v>
          </cell>
          <cell r="IB54">
            <v>61647955.229999997</v>
          </cell>
          <cell r="IC54">
            <v>61647955.229999997</v>
          </cell>
          <cell r="ID54">
            <v>61647955.229999997</v>
          </cell>
          <cell r="IE54">
            <v>61647955.229999997</v>
          </cell>
          <cell r="IF54">
            <v>61647955.229999997</v>
          </cell>
          <cell r="IG54">
            <v>61647955.229999997</v>
          </cell>
          <cell r="IH54">
            <v>61647955.229999997</v>
          </cell>
          <cell r="II54">
            <v>61647955.229999997</v>
          </cell>
          <cell r="IJ54">
            <v>61647955.229999997</v>
          </cell>
          <cell r="IK54">
            <v>61647955.229999997</v>
          </cell>
          <cell r="IL54">
            <v>61647955.229999997</v>
          </cell>
          <cell r="IM54">
            <v>61647955.229999997</v>
          </cell>
          <cell r="IN54">
            <v>61647955.229999997</v>
          </cell>
          <cell r="IO54">
            <v>61647955.229999997</v>
          </cell>
          <cell r="IP54">
            <v>61647955.229999997</v>
          </cell>
          <cell r="IQ54">
            <v>61647955.229999997</v>
          </cell>
          <cell r="IR54">
            <v>61647955.229999997</v>
          </cell>
          <cell r="IS54">
            <v>61647955.229999997</v>
          </cell>
          <cell r="IT54">
            <v>61647955.229999997</v>
          </cell>
          <cell r="IU54">
            <v>61647955.229999997</v>
          </cell>
          <cell r="IV54">
            <v>61647955.229999997</v>
          </cell>
          <cell r="IW54">
            <v>61647955.229999997</v>
          </cell>
          <cell r="IX54">
            <v>61647955.229999997</v>
          </cell>
          <cell r="IY54">
            <v>61647955.229999997</v>
          </cell>
          <cell r="IZ54">
            <v>61647955.229999997</v>
          </cell>
          <cell r="JA54">
            <v>61647955.229999997</v>
          </cell>
          <cell r="JB54">
            <v>61647955.229999997</v>
          </cell>
          <cell r="JC54">
            <v>61647955.229999997</v>
          </cell>
          <cell r="JD54">
            <v>61647955.229999997</v>
          </cell>
          <cell r="JE54">
            <v>61647955.229999997</v>
          </cell>
          <cell r="JF54">
            <v>61647955.229999997</v>
          </cell>
          <cell r="JG54">
            <v>61647955.229999997</v>
          </cell>
          <cell r="JH54">
            <v>61647955.229999997</v>
          </cell>
          <cell r="JI54">
            <v>61647955.229999997</v>
          </cell>
          <cell r="JJ54">
            <v>61647955.229999997</v>
          </cell>
          <cell r="JK54">
            <v>61647955.229999997</v>
          </cell>
          <cell r="JL54">
            <v>61647955.229999997</v>
          </cell>
          <cell r="JM54">
            <v>61647955.229999997</v>
          </cell>
          <cell r="JN54">
            <v>61647955.229999997</v>
          </cell>
          <cell r="JO54">
            <v>61647955.229999997</v>
          </cell>
          <cell r="JP54">
            <v>61647955.229999997</v>
          </cell>
          <cell r="JQ54">
            <v>61647955.229999997</v>
          </cell>
          <cell r="JR54">
            <v>61647955.229999997</v>
          </cell>
          <cell r="JS54">
            <v>61647955.229999997</v>
          </cell>
          <cell r="JT54">
            <v>61647955.229999997</v>
          </cell>
          <cell r="JU54">
            <v>61647955.229999997</v>
          </cell>
          <cell r="JV54">
            <v>61647955.229999997</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74383974.710000023</v>
          </cell>
          <cell r="FW55">
            <v>74567817.080000028</v>
          </cell>
          <cell r="FX55">
            <v>74567817.080000028</v>
          </cell>
          <cell r="FY55">
            <v>74567817.080000028</v>
          </cell>
          <cell r="FZ55">
            <v>74567817.080000028</v>
          </cell>
          <cell r="GA55">
            <v>74567817.080000028</v>
          </cell>
          <cell r="GB55">
            <v>74567817.080000028</v>
          </cell>
          <cell r="GC55">
            <v>74567817.080000028</v>
          </cell>
          <cell r="GD55">
            <v>74567817.080000028</v>
          </cell>
          <cell r="GE55">
            <v>74567817.080000028</v>
          </cell>
          <cell r="GF55">
            <v>74567817.080000028</v>
          </cell>
          <cell r="GG55">
            <v>74567817.080000028</v>
          </cell>
          <cell r="GH55">
            <v>74567817.080000028</v>
          </cell>
          <cell r="GI55">
            <v>74567817.080000028</v>
          </cell>
          <cell r="GJ55">
            <v>74567817.080000028</v>
          </cell>
          <cell r="GK55">
            <v>74567817.080000028</v>
          </cell>
          <cell r="GL55">
            <v>74567817.080000028</v>
          </cell>
          <cell r="GM55">
            <v>74567817.080000028</v>
          </cell>
          <cell r="GN55">
            <v>74567817.080000028</v>
          </cell>
          <cell r="GO55">
            <v>74567817.080000028</v>
          </cell>
          <cell r="GP55">
            <v>74567817.080000028</v>
          </cell>
          <cell r="GQ55">
            <v>74567817.080000028</v>
          </cell>
          <cell r="GR55">
            <v>74567817.080000028</v>
          </cell>
          <cell r="GS55">
            <v>74567817.080000028</v>
          </cell>
          <cell r="GT55">
            <v>74567817.080000028</v>
          </cell>
          <cell r="GU55">
            <v>74567817.080000028</v>
          </cell>
          <cell r="GV55">
            <v>74567817.080000028</v>
          </cell>
          <cell r="GW55">
            <v>74567817.080000028</v>
          </cell>
          <cell r="GX55">
            <v>74567817.080000028</v>
          </cell>
          <cell r="GY55">
            <v>74567817.080000028</v>
          </cell>
          <cell r="GZ55">
            <v>74567817.080000028</v>
          </cell>
          <cell r="HA55">
            <v>74567817.080000028</v>
          </cell>
          <cell r="HB55">
            <v>74567817.080000028</v>
          </cell>
          <cell r="HC55">
            <v>74567817.080000028</v>
          </cell>
          <cell r="HD55">
            <v>74567817.080000028</v>
          </cell>
          <cell r="HE55">
            <v>74567817.080000028</v>
          </cell>
          <cell r="HF55">
            <v>74567817.080000028</v>
          </cell>
          <cell r="HG55">
            <v>74567817.080000028</v>
          </cell>
          <cell r="HH55">
            <v>74567817.080000028</v>
          </cell>
          <cell r="HI55">
            <v>74567817.080000028</v>
          </cell>
          <cell r="HJ55">
            <v>74567817.080000028</v>
          </cell>
          <cell r="HK55">
            <v>74567817.080000028</v>
          </cell>
          <cell r="HL55">
            <v>74567817.080000028</v>
          </cell>
          <cell r="HM55">
            <v>74567817.080000028</v>
          </cell>
          <cell r="HN55">
            <v>74567817.080000028</v>
          </cell>
          <cell r="HO55">
            <v>74567817.080000028</v>
          </cell>
          <cell r="HP55">
            <v>74567817.080000028</v>
          </cell>
          <cell r="HQ55">
            <v>74567817.080000028</v>
          </cell>
          <cell r="HR55">
            <v>74567817.080000028</v>
          </cell>
          <cell r="HS55">
            <v>74567817.080000028</v>
          </cell>
          <cell r="HT55">
            <v>74567817.080000028</v>
          </cell>
          <cell r="HU55">
            <v>74567817.080000028</v>
          </cell>
          <cell r="HV55">
            <v>74567817.080000028</v>
          </cell>
          <cell r="HW55">
            <v>74567817.080000028</v>
          </cell>
          <cell r="HX55">
            <v>74567817.080000028</v>
          </cell>
          <cell r="HY55">
            <v>74567817.080000028</v>
          </cell>
          <cell r="HZ55">
            <v>74567817.080000028</v>
          </cell>
          <cell r="IA55">
            <v>74567817.080000028</v>
          </cell>
          <cell r="IB55">
            <v>74567817.080000028</v>
          </cell>
          <cell r="IC55">
            <v>74567817.080000028</v>
          </cell>
          <cell r="ID55">
            <v>74567817.080000028</v>
          </cell>
          <cell r="IE55">
            <v>74567817.080000028</v>
          </cell>
          <cell r="IF55">
            <v>74567817.080000028</v>
          </cell>
          <cell r="IG55">
            <v>74567817.080000028</v>
          </cell>
          <cell r="IH55">
            <v>74567817.080000028</v>
          </cell>
          <cell r="II55">
            <v>74567817.080000028</v>
          </cell>
          <cell r="IJ55">
            <v>74567817.080000028</v>
          </cell>
          <cell r="IK55">
            <v>74567817.080000028</v>
          </cell>
          <cell r="IL55">
            <v>74567817.080000028</v>
          </cell>
          <cell r="IM55">
            <v>74567817.080000028</v>
          </cell>
          <cell r="IN55">
            <v>74567817.080000028</v>
          </cell>
          <cell r="IO55">
            <v>74567817.080000028</v>
          </cell>
          <cell r="IP55">
            <v>74567817.080000028</v>
          </cell>
          <cell r="IQ55">
            <v>74567817.080000028</v>
          </cell>
          <cell r="IR55">
            <v>74567817.080000028</v>
          </cell>
          <cell r="IS55">
            <v>74567817.080000028</v>
          </cell>
          <cell r="IT55">
            <v>74567817.080000028</v>
          </cell>
          <cell r="IU55">
            <v>74567817.080000028</v>
          </cell>
          <cell r="IV55">
            <v>74567817.080000028</v>
          </cell>
          <cell r="IW55">
            <v>74567817.080000028</v>
          </cell>
          <cell r="IX55">
            <v>74567817.080000028</v>
          </cell>
          <cell r="IY55">
            <v>74567817.080000028</v>
          </cell>
          <cell r="IZ55">
            <v>74567817.080000028</v>
          </cell>
          <cell r="JA55">
            <v>74567817.080000028</v>
          </cell>
          <cell r="JB55">
            <v>74567817.080000028</v>
          </cell>
          <cell r="JC55">
            <v>74567817.080000028</v>
          </cell>
          <cell r="JD55">
            <v>74567817.080000028</v>
          </cell>
          <cell r="JE55">
            <v>74567817.080000028</v>
          </cell>
          <cell r="JF55">
            <v>74567817.080000028</v>
          </cell>
          <cell r="JG55">
            <v>74567817.080000028</v>
          </cell>
          <cell r="JH55">
            <v>74567817.080000028</v>
          </cell>
          <cell r="JI55">
            <v>74567817.080000028</v>
          </cell>
          <cell r="JJ55">
            <v>74567817.080000028</v>
          </cell>
          <cell r="JK55">
            <v>74567817.080000028</v>
          </cell>
          <cell r="JL55">
            <v>74567817.080000028</v>
          </cell>
          <cell r="JM55">
            <v>74567817.080000028</v>
          </cell>
          <cell r="JN55">
            <v>74567817.080000028</v>
          </cell>
          <cell r="JO55">
            <v>74567817.080000028</v>
          </cell>
          <cell r="JP55">
            <v>74567817.080000028</v>
          </cell>
          <cell r="JQ55">
            <v>74567817.080000028</v>
          </cell>
          <cell r="JR55">
            <v>74567817.080000028</v>
          </cell>
          <cell r="JS55">
            <v>74567817.080000028</v>
          </cell>
          <cell r="JT55">
            <v>74567817.080000028</v>
          </cell>
          <cell r="JU55">
            <v>74567817.080000028</v>
          </cell>
          <cell r="JV55">
            <v>74567817.080000028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20705579.5</v>
          </cell>
          <cell r="FW56">
            <v>20815330.100000001</v>
          </cell>
          <cell r="FX56">
            <v>20815330.100000001</v>
          </cell>
          <cell r="FY56">
            <v>20815330.100000001</v>
          </cell>
          <cell r="FZ56">
            <v>20815330.100000001</v>
          </cell>
          <cell r="GA56">
            <v>20815330.100000001</v>
          </cell>
          <cell r="GB56">
            <v>20815330.100000001</v>
          </cell>
          <cell r="GC56">
            <v>20815330.100000001</v>
          </cell>
          <cell r="GD56">
            <v>20815330.100000001</v>
          </cell>
          <cell r="GE56">
            <v>20815330.100000001</v>
          </cell>
          <cell r="GF56">
            <v>20815330.100000001</v>
          </cell>
          <cell r="GG56">
            <v>20815330.100000001</v>
          </cell>
          <cell r="GH56">
            <v>20815330.100000001</v>
          </cell>
          <cell r="GI56">
            <v>20815330.100000001</v>
          </cell>
          <cell r="GJ56">
            <v>20815330.100000001</v>
          </cell>
          <cell r="GK56">
            <v>20815330.100000001</v>
          </cell>
          <cell r="GL56">
            <v>20815330.100000001</v>
          </cell>
          <cell r="GM56">
            <v>20815330.100000001</v>
          </cell>
          <cell r="GN56">
            <v>20815330.100000001</v>
          </cell>
          <cell r="GO56">
            <v>20815330.100000001</v>
          </cell>
          <cell r="GP56">
            <v>20815330.100000001</v>
          </cell>
          <cell r="GQ56">
            <v>20815330.100000001</v>
          </cell>
          <cell r="GR56">
            <v>20815330.100000001</v>
          </cell>
          <cell r="GS56">
            <v>20815330.100000001</v>
          </cell>
          <cell r="GT56">
            <v>20815330.100000001</v>
          </cell>
          <cell r="GU56">
            <v>20815330.100000001</v>
          </cell>
          <cell r="GV56">
            <v>20815330.100000001</v>
          </cell>
          <cell r="GW56">
            <v>20815330.100000001</v>
          </cell>
          <cell r="GX56">
            <v>20815330.100000001</v>
          </cell>
          <cell r="GY56">
            <v>20815330.100000001</v>
          </cell>
          <cell r="GZ56">
            <v>20815330.100000001</v>
          </cell>
          <cell r="HA56">
            <v>20815330.100000001</v>
          </cell>
          <cell r="HB56">
            <v>20815330.100000001</v>
          </cell>
          <cell r="HC56">
            <v>20815330.100000001</v>
          </cell>
          <cell r="HD56">
            <v>20815330.100000001</v>
          </cell>
          <cell r="HE56">
            <v>20815330.100000001</v>
          </cell>
          <cell r="HF56">
            <v>20815330.100000001</v>
          </cell>
          <cell r="HG56">
            <v>20815330.100000001</v>
          </cell>
          <cell r="HH56">
            <v>20815330.100000001</v>
          </cell>
          <cell r="HI56">
            <v>20815330.100000001</v>
          </cell>
          <cell r="HJ56">
            <v>20815330.100000001</v>
          </cell>
          <cell r="HK56">
            <v>20815330.100000001</v>
          </cell>
          <cell r="HL56">
            <v>20815330.100000001</v>
          </cell>
          <cell r="HM56">
            <v>20815330.100000001</v>
          </cell>
          <cell r="HN56">
            <v>20815330.100000001</v>
          </cell>
          <cell r="HO56">
            <v>20815330.100000001</v>
          </cell>
          <cell r="HP56">
            <v>20815330.100000001</v>
          </cell>
          <cell r="HQ56">
            <v>20815330.100000001</v>
          </cell>
          <cell r="HR56">
            <v>20815330.100000001</v>
          </cell>
          <cell r="HS56">
            <v>20815330.100000001</v>
          </cell>
          <cell r="HT56">
            <v>20815330.100000001</v>
          </cell>
          <cell r="HU56">
            <v>20815330.100000001</v>
          </cell>
          <cell r="HV56">
            <v>20815330.100000001</v>
          </cell>
          <cell r="HW56">
            <v>20815330.100000001</v>
          </cell>
          <cell r="HX56">
            <v>20815330.100000001</v>
          </cell>
          <cell r="HY56">
            <v>20815330.100000001</v>
          </cell>
          <cell r="HZ56">
            <v>20815330.100000001</v>
          </cell>
          <cell r="IA56">
            <v>20815330.100000001</v>
          </cell>
          <cell r="IB56">
            <v>20815330.100000001</v>
          </cell>
          <cell r="IC56">
            <v>20815330.100000001</v>
          </cell>
          <cell r="ID56">
            <v>20815330.100000001</v>
          </cell>
          <cell r="IE56">
            <v>20815330.100000001</v>
          </cell>
          <cell r="IF56">
            <v>20815330.100000001</v>
          </cell>
          <cell r="IG56">
            <v>20815330.100000001</v>
          </cell>
          <cell r="IH56">
            <v>20815330.100000001</v>
          </cell>
          <cell r="II56">
            <v>20815330.100000001</v>
          </cell>
          <cell r="IJ56">
            <v>20815330.100000001</v>
          </cell>
          <cell r="IK56">
            <v>20815330.100000001</v>
          </cell>
          <cell r="IL56">
            <v>20815330.100000001</v>
          </cell>
          <cell r="IM56">
            <v>20815330.100000001</v>
          </cell>
          <cell r="IN56">
            <v>20815330.100000001</v>
          </cell>
          <cell r="IO56">
            <v>20815330.100000001</v>
          </cell>
          <cell r="IP56">
            <v>20815330.100000001</v>
          </cell>
          <cell r="IQ56">
            <v>20815330.100000001</v>
          </cell>
          <cell r="IR56">
            <v>20815330.100000001</v>
          </cell>
          <cell r="IS56">
            <v>20815330.100000001</v>
          </cell>
          <cell r="IT56">
            <v>20815330.100000001</v>
          </cell>
          <cell r="IU56">
            <v>20815330.100000001</v>
          </cell>
          <cell r="IV56">
            <v>20815330.100000001</v>
          </cell>
          <cell r="IW56">
            <v>20815330.100000001</v>
          </cell>
          <cell r="IX56">
            <v>20815330.100000001</v>
          </cell>
          <cell r="IY56">
            <v>20815330.100000001</v>
          </cell>
          <cell r="IZ56">
            <v>20815330.100000001</v>
          </cell>
          <cell r="JA56">
            <v>20815330.100000001</v>
          </cell>
          <cell r="JB56">
            <v>20815330.100000001</v>
          </cell>
          <cell r="JC56">
            <v>20815330.100000001</v>
          </cell>
          <cell r="JD56">
            <v>20815330.100000001</v>
          </cell>
          <cell r="JE56">
            <v>20815330.100000001</v>
          </cell>
          <cell r="JF56">
            <v>20815330.100000001</v>
          </cell>
          <cell r="JG56">
            <v>20815330.100000001</v>
          </cell>
          <cell r="JH56">
            <v>20815330.100000001</v>
          </cell>
          <cell r="JI56">
            <v>20815330.100000001</v>
          </cell>
          <cell r="JJ56">
            <v>20815330.100000001</v>
          </cell>
          <cell r="JK56">
            <v>20815330.100000001</v>
          </cell>
          <cell r="JL56">
            <v>20815330.100000001</v>
          </cell>
          <cell r="JM56">
            <v>20815330.100000001</v>
          </cell>
          <cell r="JN56">
            <v>20815330.100000001</v>
          </cell>
          <cell r="JO56">
            <v>20815330.100000001</v>
          </cell>
          <cell r="JP56">
            <v>20815330.100000001</v>
          </cell>
          <cell r="JQ56">
            <v>20815330.100000001</v>
          </cell>
          <cell r="JR56">
            <v>20815330.100000001</v>
          </cell>
          <cell r="JS56">
            <v>20815330.100000001</v>
          </cell>
          <cell r="JT56">
            <v>20815330.100000001</v>
          </cell>
          <cell r="JU56">
            <v>20815330.100000001</v>
          </cell>
          <cell r="JV56">
            <v>20815330.100000001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19326960.230000004</v>
          </cell>
          <cell r="FW57">
            <v>19664291.340000004</v>
          </cell>
          <cell r="FX57">
            <v>19664291.340000004</v>
          </cell>
          <cell r="FY57">
            <v>19664291.340000004</v>
          </cell>
          <cell r="FZ57">
            <v>19664291.340000004</v>
          </cell>
          <cell r="GA57">
            <v>19664291.340000004</v>
          </cell>
          <cell r="GB57">
            <v>19664291.340000004</v>
          </cell>
          <cell r="GC57">
            <v>19664291.340000004</v>
          </cell>
          <cell r="GD57">
            <v>19664291.340000004</v>
          </cell>
          <cell r="GE57">
            <v>19664291.340000004</v>
          </cell>
          <cell r="GF57">
            <v>19664291.340000004</v>
          </cell>
          <cell r="GG57">
            <v>19664291.340000004</v>
          </cell>
          <cell r="GH57">
            <v>19664291.340000004</v>
          </cell>
          <cell r="GI57">
            <v>19664291.340000004</v>
          </cell>
          <cell r="GJ57">
            <v>19664291.340000004</v>
          </cell>
          <cell r="GK57">
            <v>19664291.340000004</v>
          </cell>
          <cell r="GL57">
            <v>19664291.340000004</v>
          </cell>
          <cell r="GM57">
            <v>19664291.340000004</v>
          </cell>
          <cell r="GN57">
            <v>19664291.340000004</v>
          </cell>
          <cell r="GO57">
            <v>19664291.340000004</v>
          </cell>
          <cell r="GP57">
            <v>19664291.340000004</v>
          </cell>
          <cell r="GQ57">
            <v>19664291.340000004</v>
          </cell>
          <cell r="GR57">
            <v>19664291.340000004</v>
          </cell>
          <cell r="GS57">
            <v>19664291.340000004</v>
          </cell>
          <cell r="GT57">
            <v>19664291.340000004</v>
          </cell>
          <cell r="GU57">
            <v>19664291.340000004</v>
          </cell>
          <cell r="GV57">
            <v>19664291.340000004</v>
          </cell>
          <cell r="GW57">
            <v>19664291.340000004</v>
          </cell>
          <cell r="GX57">
            <v>19664291.340000004</v>
          </cell>
          <cell r="GY57">
            <v>19664291.340000004</v>
          </cell>
          <cell r="GZ57">
            <v>19664291.340000004</v>
          </cell>
          <cell r="HA57">
            <v>19664291.340000004</v>
          </cell>
          <cell r="HB57">
            <v>19664291.340000004</v>
          </cell>
          <cell r="HC57">
            <v>19664291.340000004</v>
          </cell>
          <cell r="HD57">
            <v>19664291.340000004</v>
          </cell>
          <cell r="HE57">
            <v>19664291.340000004</v>
          </cell>
          <cell r="HF57">
            <v>19664291.340000004</v>
          </cell>
          <cell r="HG57">
            <v>19664291.340000004</v>
          </cell>
          <cell r="HH57">
            <v>19664291.340000004</v>
          </cell>
          <cell r="HI57">
            <v>19664291.340000004</v>
          </cell>
          <cell r="HJ57">
            <v>19664291.340000004</v>
          </cell>
          <cell r="HK57">
            <v>19664291.340000004</v>
          </cell>
          <cell r="HL57">
            <v>19664291.340000004</v>
          </cell>
          <cell r="HM57">
            <v>19664291.340000004</v>
          </cell>
          <cell r="HN57">
            <v>19664291.340000004</v>
          </cell>
          <cell r="HO57">
            <v>19664291.340000004</v>
          </cell>
          <cell r="HP57">
            <v>19664291.340000004</v>
          </cell>
          <cell r="HQ57">
            <v>19664291.340000004</v>
          </cell>
          <cell r="HR57">
            <v>19664291.340000004</v>
          </cell>
          <cell r="HS57">
            <v>19664291.340000004</v>
          </cell>
          <cell r="HT57">
            <v>19664291.340000004</v>
          </cell>
          <cell r="HU57">
            <v>19664291.340000004</v>
          </cell>
          <cell r="HV57">
            <v>19664291.340000004</v>
          </cell>
          <cell r="HW57">
            <v>19664291.340000004</v>
          </cell>
          <cell r="HX57">
            <v>19664291.340000004</v>
          </cell>
          <cell r="HY57">
            <v>19664291.340000004</v>
          </cell>
          <cell r="HZ57">
            <v>19664291.340000004</v>
          </cell>
          <cell r="IA57">
            <v>19664291.340000004</v>
          </cell>
          <cell r="IB57">
            <v>19664291.340000004</v>
          </cell>
          <cell r="IC57">
            <v>19664291.340000004</v>
          </cell>
          <cell r="ID57">
            <v>19664291.340000004</v>
          </cell>
          <cell r="IE57">
            <v>19664291.340000004</v>
          </cell>
          <cell r="IF57">
            <v>19664291.340000004</v>
          </cell>
          <cell r="IG57">
            <v>19664291.340000004</v>
          </cell>
          <cell r="IH57">
            <v>19664291.340000004</v>
          </cell>
          <cell r="II57">
            <v>19664291.340000004</v>
          </cell>
          <cell r="IJ57">
            <v>19664291.340000004</v>
          </cell>
          <cell r="IK57">
            <v>19664291.340000004</v>
          </cell>
          <cell r="IL57">
            <v>19664291.340000004</v>
          </cell>
          <cell r="IM57">
            <v>19664291.340000004</v>
          </cell>
          <cell r="IN57">
            <v>19664291.340000004</v>
          </cell>
          <cell r="IO57">
            <v>19664291.340000004</v>
          </cell>
          <cell r="IP57">
            <v>19664291.340000004</v>
          </cell>
          <cell r="IQ57">
            <v>19664291.340000004</v>
          </cell>
          <cell r="IR57">
            <v>19664291.340000004</v>
          </cell>
          <cell r="IS57">
            <v>19664291.340000004</v>
          </cell>
          <cell r="IT57">
            <v>19664291.340000004</v>
          </cell>
          <cell r="IU57">
            <v>19664291.340000004</v>
          </cell>
          <cell r="IV57">
            <v>19664291.340000004</v>
          </cell>
          <cell r="IW57">
            <v>19664291.340000004</v>
          </cell>
          <cell r="IX57">
            <v>19664291.340000004</v>
          </cell>
          <cell r="IY57">
            <v>19664291.340000004</v>
          </cell>
          <cell r="IZ57">
            <v>19664291.340000004</v>
          </cell>
          <cell r="JA57">
            <v>19664291.340000004</v>
          </cell>
          <cell r="JB57">
            <v>19664291.340000004</v>
          </cell>
          <cell r="JC57">
            <v>19664291.340000004</v>
          </cell>
          <cell r="JD57">
            <v>19664291.340000004</v>
          </cell>
          <cell r="JE57">
            <v>19664291.340000004</v>
          </cell>
          <cell r="JF57">
            <v>19664291.340000004</v>
          </cell>
          <cell r="JG57">
            <v>19664291.340000004</v>
          </cell>
          <cell r="JH57">
            <v>19664291.340000004</v>
          </cell>
          <cell r="JI57">
            <v>19664291.340000004</v>
          </cell>
          <cell r="JJ57">
            <v>19664291.340000004</v>
          </cell>
          <cell r="JK57">
            <v>19664291.340000004</v>
          </cell>
          <cell r="JL57">
            <v>19664291.340000004</v>
          </cell>
          <cell r="JM57">
            <v>19664291.340000004</v>
          </cell>
          <cell r="JN57">
            <v>19664291.340000004</v>
          </cell>
          <cell r="JO57">
            <v>19664291.340000004</v>
          </cell>
          <cell r="JP57">
            <v>19664291.340000004</v>
          </cell>
          <cell r="JQ57">
            <v>19664291.340000004</v>
          </cell>
          <cell r="JR57">
            <v>19664291.340000004</v>
          </cell>
          <cell r="JS57">
            <v>19664291.340000004</v>
          </cell>
          <cell r="JT57">
            <v>19664291.340000004</v>
          </cell>
          <cell r="JU57">
            <v>19664291.340000004</v>
          </cell>
          <cell r="JV57">
            <v>19664291.340000004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23354322.400000032</v>
          </cell>
          <cell r="FW59">
            <v>23401599.740000032</v>
          </cell>
          <cell r="FX59">
            <v>23401599.740000032</v>
          </cell>
          <cell r="FY59">
            <v>23401599.740000032</v>
          </cell>
          <cell r="FZ59">
            <v>23401599.740000032</v>
          </cell>
          <cell r="GA59">
            <v>23401599.740000032</v>
          </cell>
          <cell r="GB59">
            <v>23401599.740000032</v>
          </cell>
          <cell r="GC59">
            <v>23401599.740000032</v>
          </cell>
          <cell r="GD59">
            <v>23401599.740000032</v>
          </cell>
          <cell r="GE59">
            <v>23401599.740000032</v>
          </cell>
          <cell r="GF59">
            <v>23401599.740000032</v>
          </cell>
          <cell r="GG59">
            <v>23401599.740000032</v>
          </cell>
          <cell r="GH59">
            <v>23401599.740000032</v>
          </cell>
          <cell r="GI59">
            <v>23401599.740000032</v>
          </cell>
          <cell r="GJ59">
            <v>23401599.740000032</v>
          </cell>
          <cell r="GK59">
            <v>23401599.740000032</v>
          </cell>
          <cell r="GL59">
            <v>23401599.740000032</v>
          </cell>
          <cell r="GM59">
            <v>23401599.740000032</v>
          </cell>
          <cell r="GN59">
            <v>23401599.740000032</v>
          </cell>
          <cell r="GO59">
            <v>23401599.740000032</v>
          </cell>
          <cell r="GP59">
            <v>23401599.740000032</v>
          </cell>
          <cell r="GQ59">
            <v>23401599.740000032</v>
          </cell>
          <cell r="GR59">
            <v>23401599.740000032</v>
          </cell>
          <cell r="GS59">
            <v>23401599.740000032</v>
          </cell>
          <cell r="GT59">
            <v>23401599.740000032</v>
          </cell>
          <cell r="GU59">
            <v>23401599.740000032</v>
          </cell>
          <cell r="GV59">
            <v>23401599.740000032</v>
          </cell>
          <cell r="GW59">
            <v>23401599.740000032</v>
          </cell>
          <cell r="GX59">
            <v>23401599.740000032</v>
          </cell>
          <cell r="GY59">
            <v>23401599.740000032</v>
          </cell>
          <cell r="GZ59">
            <v>23401599.740000032</v>
          </cell>
          <cell r="HA59">
            <v>23401599.740000032</v>
          </cell>
          <cell r="HB59">
            <v>23401599.740000032</v>
          </cell>
          <cell r="HC59">
            <v>23401599.740000032</v>
          </cell>
          <cell r="HD59">
            <v>23401599.740000032</v>
          </cell>
          <cell r="HE59">
            <v>23401599.740000032</v>
          </cell>
          <cell r="HF59">
            <v>23401599.740000032</v>
          </cell>
          <cell r="HG59">
            <v>23401599.740000032</v>
          </cell>
          <cell r="HH59">
            <v>23401599.740000032</v>
          </cell>
          <cell r="HI59">
            <v>23401599.740000032</v>
          </cell>
          <cell r="HJ59">
            <v>23401599.740000032</v>
          </cell>
          <cell r="HK59">
            <v>23401599.740000032</v>
          </cell>
          <cell r="HL59">
            <v>23401599.740000032</v>
          </cell>
          <cell r="HM59">
            <v>23401599.740000032</v>
          </cell>
          <cell r="HN59">
            <v>23401599.740000032</v>
          </cell>
          <cell r="HO59">
            <v>23401599.740000032</v>
          </cell>
          <cell r="HP59">
            <v>23401599.740000032</v>
          </cell>
          <cell r="HQ59">
            <v>23401599.740000032</v>
          </cell>
          <cell r="HR59">
            <v>23401599.740000032</v>
          </cell>
          <cell r="HS59">
            <v>23401599.740000032</v>
          </cell>
          <cell r="HT59">
            <v>23401599.740000032</v>
          </cell>
          <cell r="HU59">
            <v>23401599.740000032</v>
          </cell>
          <cell r="HV59">
            <v>23401599.740000032</v>
          </cell>
          <cell r="HW59">
            <v>23401599.740000032</v>
          </cell>
          <cell r="HX59">
            <v>23401599.740000032</v>
          </cell>
          <cell r="HY59">
            <v>23401599.740000032</v>
          </cell>
          <cell r="HZ59">
            <v>23401599.740000032</v>
          </cell>
          <cell r="IA59">
            <v>23401599.740000032</v>
          </cell>
          <cell r="IB59">
            <v>23401599.740000032</v>
          </cell>
          <cell r="IC59">
            <v>23401599.740000032</v>
          </cell>
          <cell r="ID59">
            <v>23401599.740000032</v>
          </cell>
          <cell r="IE59">
            <v>23401599.740000032</v>
          </cell>
          <cell r="IF59">
            <v>23401599.740000032</v>
          </cell>
          <cell r="IG59">
            <v>23401599.740000032</v>
          </cell>
          <cell r="IH59">
            <v>23401599.740000032</v>
          </cell>
          <cell r="II59">
            <v>23401599.740000032</v>
          </cell>
          <cell r="IJ59">
            <v>23401599.740000032</v>
          </cell>
          <cell r="IK59">
            <v>23401599.740000032</v>
          </cell>
          <cell r="IL59">
            <v>23401599.740000032</v>
          </cell>
          <cell r="IM59">
            <v>23401599.740000032</v>
          </cell>
          <cell r="IN59">
            <v>23401599.740000032</v>
          </cell>
          <cell r="IO59">
            <v>23401599.740000032</v>
          </cell>
          <cell r="IP59">
            <v>23401599.740000032</v>
          </cell>
          <cell r="IQ59">
            <v>23401599.740000032</v>
          </cell>
          <cell r="IR59">
            <v>23401599.740000032</v>
          </cell>
          <cell r="IS59">
            <v>23401599.740000032</v>
          </cell>
          <cell r="IT59">
            <v>23401599.740000032</v>
          </cell>
          <cell r="IU59">
            <v>23401599.740000032</v>
          </cell>
          <cell r="IV59">
            <v>23401599.740000032</v>
          </cell>
          <cell r="IW59">
            <v>23401599.740000032</v>
          </cell>
          <cell r="IX59">
            <v>23401599.740000032</v>
          </cell>
          <cell r="IY59">
            <v>23401599.740000032</v>
          </cell>
          <cell r="IZ59">
            <v>23401599.740000032</v>
          </cell>
          <cell r="JA59">
            <v>23401599.740000032</v>
          </cell>
          <cell r="JB59">
            <v>23401599.740000032</v>
          </cell>
          <cell r="JC59">
            <v>23401599.740000032</v>
          </cell>
          <cell r="JD59">
            <v>23401599.740000032</v>
          </cell>
          <cell r="JE59">
            <v>23401599.740000032</v>
          </cell>
          <cell r="JF59">
            <v>23401599.740000032</v>
          </cell>
          <cell r="JG59">
            <v>23401599.740000032</v>
          </cell>
          <cell r="JH59">
            <v>23401599.740000032</v>
          </cell>
          <cell r="JI59">
            <v>23401599.740000032</v>
          </cell>
          <cell r="JJ59">
            <v>23401599.740000032</v>
          </cell>
          <cell r="JK59">
            <v>23401599.740000032</v>
          </cell>
          <cell r="JL59">
            <v>23401599.740000032</v>
          </cell>
          <cell r="JM59">
            <v>23401599.740000032</v>
          </cell>
          <cell r="JN59">
            <v>23401599.740000032</v>
          </cell>
          <cell r="JO59">
            <v>23401599.740000032</v>
          </cell>
          <cell r="JP59">
            <v>23401599.740000032</v>
          </cell>
          <cell r="JQ59">
            <v>23401599.740000032</v>
          </cell>
          <cell r="JR59">
            <v>23401599.740000032</v>
          </cell>
          <cell r="JS59">
            <v>23401599.740000032</v>
          </cell>
          <cell r="JT59">
            <v>23401599.740000032</v>
          </cell>
          <cell r="JU59">
            <v>23401599.740000032</v>
          </cell>
          <cell r="JV59">
            <v>23401599.740000032</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195480774.26999995</v>
          </cell>
          <cell r="FW60">
            <v>196422532.67999995</v>
          </cell>
          <cell r="FX60">
            <v>196422532.67999995</v>
          </cell>
          <cell r="FY60">
            <v>196422532.67999995</v>
          </cell>
          <cell r="FZ60">
            <v>196422532.67999995</v>
          </cell>
          <cell r="GA60">
            <v>196422532.67999995</v>
          </cell>
          <cell r="GB60">
            <v>196422532.67999995</v>
          </cell>
          <cell r="GC60">
            <v>196422532.67999995</v>
          </cell>
          <cell r="GD60">
            <v>196422532.67999995</v>
          </cell>
          <cell r="GE60">
            <v>196422532.67999995</v>
          </cell>
          <cell r="GF60">
            <v>196422532.67999995</v>
          </cell>
          <cell r="GG60">
            <v>196422532.67999995</v>
          </cell>
          <cell r="GH60">
            <v>196422532.67999995</v>
          </cell>
          <cell r="GI60">
            <v>196422532.67999995</v>
          </cell>
          <cell r="GJ60">
            <v>196422532.67999995</v>
          </cell>
          <cell r="GK60">
            <v>196422532.67999995</v>
          </cell>
          <cell r="GL60">
            <v>196422532.67999995</v>
          </cell>
          <cell r="GM60">
            <v>196422532.67999995</v>
          </cell>
          <cell r="GN60">
            <v>196422532.67999995</v>
          </cell>
          <cell r="GO60">
            <v>196422532.67999995</v>
          </cell>
          <cell r="GP60">
            <v>196422532.67999995</v>
          </cell>
          <cell r="GQ60">
            <v>196422532.67999995</v>
          </cell>
          <cell r="GR60">
            <v>196422532.67999995</v>
          </cell>
          <cell r="GS60">
            <v>196422532.67999995</v>
          </cell>
          <cell r="GT60">
            <v>196422532.67999995</v>
          </cell>
          <cell r="GU60">
            <v>196422532.67999995</v>
          </cell>
          <cell r="GV60">
            <v>196422532.67999995</v>
          </cell>
          <cell r="GW60">
            <v>196422532.67999995</v>
          </cell>
          <cell r="GX60">
            <v>196422532.67999995</v>
          </cell>
          <cell r="GY60">
            <v>196422532.67999995</v>
          </cell>
          <cell r="GZ60">
            <v>196422532.67999995</v>
          </cell>
          <cell r="HA60">
            <v>196422532.67999995</v>
          </cell>
          <cell r="HB60">
            <v>196422532.67999995</v>
          </cell>
          <cell r="HC60">
            <v>196422532.67999995</v>
          </cell>
          <cell r="HD60">
            <v>196422532.67999995</v>
          </cell>
          <cell r="HE60">
            <v>196422532.67999995</v>
          </cell>
          <cell r="HF60">
            <v>196422532.67999995</v>
          </cell>
          <cell r="HG60">
            <v>196422532.67999995</v>
          </cell>
          <cell r="HH60">
            <v>196422532.67999995</v>
          </cell>
          <cell r="HI60">
            <v>196422532.67999995</v>
          </cell>
          <cell r="HJ60">
            <v>196422532.67999995</v>
          </cell>
          <cell r="HK60">
            <v>196422532.67999995</v>
          </cell>
          <cell r="HL60">
            <v>196422532.67999995</v>
          </cell>
          <cell r="HM60">
            <v>196422532.67999995</v>
          </cell>
          <cell r="HN60">
            <v>196422532.67999995</v>
          </cell>
          <cell r="HO60">
            <v>196422532.67999995</v>
          </cell>
          <cell r="HP60">
            <v>196422532.67999995</v>
          </cell>
          <cell r="HQ60">
            <v>196422532.67999995</v>
          </cell>
          <cell r="HR60">
            <v>196422532.67999995</v>
          </cell>
          <cell r="HS60">
            <v>196422532.67999995</v>
          </cell>
          <cell r="HT60">
            <v>196422532.67999995</v>
          </cell>
          <cell r="HU60">
            <v>196422532.67999995</v>
          </cell>
          <cell r="HV60">
            <v>196422532.67999995</v>
          </cell>
          <cell r="HW60">
            <v>196422532.67999995</v>
          </cell>
          <cell r="HX60">
            <v>196422532.67999995</v>
          </cell>
          <cell r="HY60">
            <v>196422532.67999995</v>
          </cell>
          <cell r="HZ60">
            <v>196422532.67999995</v>
          </cell>
          <cell r="IA60">
            <v>196422532.67999995</v>
          </cell>
          <cell r="IB60">
            <v>196422532.67999995</v>
          </cell>
          <cell r="IC60">
            <v>196422532.67999995</v>
          </cell>
          <cell r="ID60">
            <v>196422532.67999995</v>
          </cell>
          <cell r="IE60">
            <v>196422532.67999995</v>
          </cell>
          <cell r="IF60">
            <v>196422532.67999995</v>
          </cell>
          <cell r="IG60">
            <v>196422532.67999995</v>
          </cell>
          <cell r="IH60">
            <v>196422532.67999995</v>
          </cell>
          <cell r="II60">
            <v>196422532.67999995</v>
          </cell>
          <cell r="IJ60">
            <v>196422532.67999995</v>
          </cell>
          <cell r="IK60">
            <v>196422532.67999995</v>
          </cell>
          <cell r="IL60">
            <v>196422532.67999995</v>
          </cell>
          <cell r="IM60">
            <v>196422532.67999995</v>
          </cell>
          <cell r="IN60">
            <v>196422532.67999995</v>
          </cell>
          <cell r="IO60">
            <v>196422532.67999995</v>
          </cell>
          <cell r="IP60">
            <v>196422532.67999995</v>
          </cell>
          <cell r="IQ60">
            <v>196422532.67999995</v>
          </cell>
          <cell r="IR60">
            <v>196422532.67999995</v>
          </cell>
          <cell r="IS60">
            <v>196422532.67999995</v>
          </cell>
          <cell r="IT60">
            <v>196422532.67999995</v>
          </cell>
          <cell r="IU60">
            <v>196422532.67999995</v>
          </cell>
          <cell r="IV60">
            <v>196422532.67999995</v>
          </cell>
          <cell r="IW60">
            <v>196422532.67999995</v>
          </cell>
          <cell r="IX60">
            <v>196422532.67999995</v>
          </cell>
          <cell r="IY60">
            <v>196422532.67999995</v>
          </cell>
          <cell r="IZ60">
            <v>196422532.67999995</v>
          </cell>
          <cell r="JA60">
            <v>196422532.67999995</v>
          </cell>
          <cell r="JB60">
            <v>196422532.67999995</v>
          </cell>
          <cell r="JC60">
            <v>196422532.67999995</v>
          </cell>
          <cell r="JD60">
            <v>196422532.67999995</v>
          </cell>
          <cell r="JE60">
            <v>196422532.67999995</v>
          </cell>
          <cell r="JF60">
            <v>196422532.67999995</v>
          </cell>
          <cell r="JG60">
            <v>196422532.67999995</v>
          </cell>
          <cell r="JH60">
            <v>196422532.67999995</v>
          </cell>
          <cell r="JI60">
            <v>196422532.67999995</v>
          </cell>
          <cell r="JJ60">
            <v>196422532.67999995</v>
          </cell>
          <cell r="JK60">
            <v>196422532.67999995</v>
          </cell>
          <cell r="JL60">
            <v>196422532.67999995</v>
          </cell>
          <cell r="JM60">
            <v>196422532.67999995</v>
          </cell>
          <cell r="JN60">
            <v>196422532.67999995</v>
          </cell>
          <cell r="JO60">
            <v>196422532.67999995</v>
          </cell>
          <cell r="JP60">
            <v>196422532.67999995</v>
          </cell>
          <cell r="JQ60">
            <v>196422532.67999995</v>
          </cell>
          <cell r="JR60">
            <v>196422532.67999995</v>
          </cell>
          <cell r="JS60">
            <v>196422532.67999995</v>
          </cell>
          <cell r="JT60">
            <v>196422532.67999995</v>
          </cell>
          <cell r="JU60">
            <v>196422532.67999995</v>
          </cell>
          <cell r="JV60">
            <v>196422532.67999995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35606547.010000028</v>
          </cell>
          <cell r="FW61">
            <v>35709046.670000024</v>
          </cell>
          <cell r="FX61">
            <v>35709046.670000024</v>
          </cell>
          <cell r="FY61">
            <v>35709046.670000024</v>
          </cell>
          <cell r="FZ61">
            <v>35709046.670000024</v>
          </cell>
          <cell r="GA61">
            <v>35709046.670000024</v>
          </cell>
          <cell r="GB61">
            <v>35709046.670000024</v>
          </cell>
          <cell r="GC61">
            <v>35709046.670000024</v>
          </cell>
          <cell r="GD61">
            <v>35709046.670000024</v>
          </cell>
          <cell r="GE61">
            <v>35709046.670000024</v>
          </cell>
          <cell r="GF61">
            <v>35709046.670000024</v>
          </cell>
          <cell r="GG61">
            <v>35709046.670000024</v>
          </cell>
          <cell r="GH61">
            <v>35709046.670000024</v>
          </cell>
          <cell r="GI61">
            <v>35709046.670000024</v>
          </cell>
          <cell r="GJ61">
            <v>35709046.670000024</v>
          </cell>
          <cell r="GK61">
            <v>35709046.670000024</v>
          </cell>
          <cell r="GL61">
            <v>35709046.670000024</v>
          </cell>
          <cell r="GM61">
            <v>35709046.670000024</v>
          </cell>
          <cell r="GN61">
            <v>35709046.670000024</v>
          </cell>
          <cell r="GO61">
            <v>35709046.670000024</v>
          </cell>
          <cell r="GP61">
            <v>35709046.670000024</v>
          </cell>
          <cell r="GQ61">
            <v>35709046.670000024</v>
          </cell>
          <cell r="GR61">
            <v>35709046.670000024</v>
          </cell>
          <cell r="GS61">
            <v>35709046.670000024</v>
          </cell>
          <cell r="GT61">
            <v>35709046.670000024</v>
          </cell>
          <cell r="GU61">
            <v>35709046.670000024</v>
          </cell>
          <cell r="GV61">
            <v>35709046.670000024</v>
          </cell>
          <cell r="GW61">
            <v>35709046.670000024</v>
          </cell>
          <cell r="GX61">
            <v>35709046.670000024</v>
          </cell>
          <cell r="GY61">
            <v>35709046.670000024</v>
          </cell>
          <cell r="GZ61">
            <v>35709046.670000024</v>
          </cell>
          <cell r="HA61">
            <v>35709046.670000024</v>
          </cell>
          <cell r="HB61">
            <v>35709046.670000024</v>
          </cell>
          <cell r="HC61">
            <v>35709046.670000024</v>
          </cell>
          <cell r="HD61">
            <v>35709046.670000024</v>
          </cell>
          <cell r="HE61">
            <v>35709046.670000024</v>
          </cell>
          <cell r="HF61">
            <v>35709046.670000024</v>
          </cell>
          <cell r="HG61">
            <v>35709046.670000024</v>
          </cell>
          <cell r="HH61">
            <v>35709046.670000024</v>
          </cell>
          <cell r="HI61">
            <v>35709046.670000024</v>
          </cell>
          <cell r="HJ61">
            <v>35709046.670000024</v>
          </cell>
          <cell r="HK61">
            <v>35709046.670000024</v>
          </cell>
          <cell r="HL61">
            <v>35709046.670000024</v>
          </cell>
          <cell r="HM61">
            <v>35709046.670000024</v>
          </cell>
          <cell r="HN61">
            <v>35709046.670000024</v>
          </cell>
          <cell r="HO61">
            <v>35709046.670000024</v>
          </cell>
          <cell r="HP61">
            <v>35709046.670000024</v>
          </cell>
          <cell r="HQ61">
            <v>35709046.670000024</v>
          </cell>
          <cell r="HR61">
            <v>35709046.670000024</v>
          </cell>
          <cell r="HS61">
            <v>35709046.670000024</v>
          </cell>
          <cell r="HT61">
            <v>35709046.670000024</v>
          </cell>
          <cell r="HU61">
            <v>35709046.670000024</v>
          </cell>
          <cell r="HV61">
            <v>35709046.670000024</v>
          </cell>
          <cell r="HW61">
            <v>35709046.670000024</v>
          </cell>
          <cell r="HX61">
            <v>35709046.670000024</v>
          </cell>
          <cell r="HY61">
            <v>35709046.670000024</v>
          </cell>
          <cell r="HZ61">
            <v>35709046.670000024</v>
          </cell>
          <cell r="IA61">
            <v>35709046.670000024</v>
          </cell>
          <cell r="IB61">
            <v>35709046.670000024</v>
          </cell>
          <cell r="IC61">
            <v>35709046.670000024</v>
          </cell>
          <cell r="ID61">
            <v>35709046.670000024</v>
          </cell>
          <cell r="IE61">
            <v>35709046.670000024</v>
          </cell>
          <cell r="IF61">
            <v>35709046.670000024</v>
          </cell>
          <cell r="IG61">
            <v>35709046.670000024</v>
          </cell>
          <cell r="IH61">
            <v>35709046.670000024</v>
          </cell>
          <cell r="II61">
            <v>35709046.670000024</v>
          </cell>
          <cell r="IJ61">
            <v>35709046.670000024</v>
          </cell>
          <cell r="IK61">
            <v>35709046.670000024</v>
          </cell>
          <cell r="IL61">
            <v>35709046.670000024</v>
          </cell>
          <cell r="IM61">
            <v>35709046.670000024</v>
          </cell>
          <cell r="IN61">
            <v>35709046.670000024</v>
          </cell>
          <cell r="IO61">
            <v>35709046.670000024</v>
          </cell>
          <cell r="IP61">
            <v>35709046.670000024</v>
          </cell>
          <cell r="IQ61">
            <v>35709046.670000024</v>
          </cell>
          <cell r="IR61">
            <v>35709046.670000024</v>
          </cell>
          <cell r="IS61">
            <v>35709046.670000024</v>
          </cell>
          <cell r="IT61">
            <v>35709046.670000024</v>
          </cell>
          <cell r="IU61">
            <v>35709046.670000024</v>
          </cell>
          <cell r="IV61">
            <v>35709046.670000024</v>
          </cell>
          <cell r="IW61">
            <v>35709046.670000024</v>
          </cell>
          <cell r="IX61">
            <v>35709046.670000024</v>
          </cell>
          <cell r="IY61">
            <v>35709046.670000024</v>
          </cell>
          <cell r="IZ61">
            <v>35709046.670000024</v>
          </cell>
          <cell r="JA61">
            <v>35709046.670000024</v>
          </cell>
          <cell r="JB61">
            <v>35709046.670000024</v>
          </cell>
          <cell r="JC61">
            <v>35709046.670000024</v>
          </cell>
          <cell r="JD61">
            <v>35709046.670000024</v>
          </cell>
          <cell r="JE61">
            <v>35709046.670000024</v>
          </cell>
          <cell r="JF61">
            <v>35709046.670000024</v>
          </cell>
          <cell r="JG61">
            <v>35709046.670000024</v>
          </cell>
          <cell r="JH61">
            <v>35709046.670000024</v>
          </cell>
          <cell r="JI61">
            <v>35709046.670000024</v>
          </cell>
          <cell r="JJ61">
            <v>35709046.670000024</v>
          </cell>
          <cell r="JK61">
            <v>35709046.670000024</v>
          </cell>
          <cell r="JL61">
            <v>35709046.670000024</v>
          </cell>
          <cell r="JM61">
            <v>35709046.670000024</v>
          </cell>
          <cell r="JN61">
            <v>35709046.670000024</v>
          </cell>
          <cell r="JO61">
            <v>35709046.670000024</v>
          </cell>
          <cell r="JP61">
            <v>35709046.670000024</v>
          </cell>
          <cell r="JQ61">
            <v>35709046.670000024</v>
          </cell>
          <cell r="JR61">
            <v>35709046.670000024</v>
          </cell>
          <cell r="JS61">
            <v>35709046.670000024</v>
          </cell>
          <cell r="JT61">
            <v>35709046.670000024</v>
          </cell>
          <cell r="JU61">
            <v>35709046.670000024</v>
          </cell>
          <cell r="JV61">
            <v>35709046.670000024</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7706806.9599999981</v>
          </cell>
          <cell r="FW63">
            <v>7722483.629999998</v>
          </cell>
          <cell r="FX63">
            <v>7722483.629999998</v>
          </cell>
          <cell r="FY63">
            <v>7722483.629999998</v>
          </cell>
          <cell r="FZ63">
            <v>7722483.629999998</v>
          </cell>
          <cell r="GA63">
            <v>7722483.629999998</v>
          </cell>
          <cell r="GB63">
            <v>7722483.629999998</v>
          </cell>
          <cell r="GC63">
            <v>7722483.629999998</v>
          </cell>
          <cell r="GD63">
            <v>7722483.629999998</v>
          </cell>
          <cell r="GE63">
            <v>7722483.629999998</v>
          </cell>
          <cell r="GF63">
            <v>7722483.629999998</v>
          </cell>
          <cell r="GG63">
            <v>7722483.629999998</v>
          </cell>
          <cell r="GH63">
            <v>7722483.629999998</v>
          </cell>
          <cell r="GI63">
            <v>7722483.629999998</v>
          </cell>
          <cell r="GJ63">
            <v>7722483.629999998</v>
          </cell>
          <cell r="GK63">
            <v>7722483.629999998</v>
          </cell>
          <cell r="GL63">
            <v>7722483.629999998</v>
          </cell>
          <cell r="GM63">
            <v>7722483.629999998</v>
          </cell>
          <cell r="GN63">
            <v>7722483.629999998</v>
          </cell>
          <cell r="GO63">
            <v>7722483.629999998</v>
          </cell>
          <cell r="GP63">
            <v>7722483.629999998</v>
          </cell>
          <cell r="GQ63">
            <v>7722483.629999998</v>
          </cell>
          <cell r="GR63">
            <v>7722483.629999998</v>
          </cell>
          <cell r="GS63">
            <v>7722483.629999998</v>
          </cell>
          <cell r="GT63">
            <v>7722483.629999998</v>
          </cell>
          <cell r="GU63">
            <v>7722483.629999998</v>
          </cell>
          <cell r="GV63">
            <v>7722483.629999998</v>
          </cell>
          <cell r="GW63">
            <v>7722483.629999998</v>
          </cell>
          <cell r="GX63">
            <v>7722483.629999998</v>
          </cell>
          <cell r="GY63">
            <v>7722483.629999998</v>
          </cell>
          <cell r="GZ63">
            <v>7722483.629999998</v>
          </cell>
          <cell r="HA63">
            <v>7722483.629999998</v>
          </cell>
          <cell r="HB63">
            <v>7722483.629999998</v>
          </cell>
          <cell r="HC63">
            <v>7722483.629999998</v>
          </cell>
          <cell r="HD63">
            <v>7722483.629999998</v>
          </cell>
          <cell r="HE63">
            <v>7722483.629999998</v>
          </cell>
          <cell r="HF63">
            <v>7722483.629999998</v>
          </cell>
          <cell r="HG63">
            <v>7722483.629999998</v>
          </cell>
          <cell r="HH63">
            <v>7722483.629999998</v>
          </cell>
          <cell r="HI63">
            <v>7722483.629999998</v>
          </cell>
          <cell r="HJ63">
            <v>7722483.629999998</v>
          </cell>
          <cell r="HK63">
            <v>7722483.629999998</v>
          </cell>
          <cell r="HL63">
            <v>7722483.629999998</v>
          </cell>
          <cell r="HM63">
            <v>7722483.629999998</v>
          </cell>
          <cell r="HN63">
            <v>7722483.629999998</v>
          </cell>
          <cell r="HO63">
            <v>7722483.629999998</v>
          </cell>
          <cell r="HP63">
            <v>7722483.629999998</v>
          </cell>
          <cell r="HQ63">
            <v>7722483.629999998</v>
          </cell>
          <cell r="HR63">
            <v>7722483.629999998</v>
          </cell>
          <cell r="HS63">
            <v>7722483.629999998</v>
          </cell>
          <cell r="HT63">
            <v>7722483.629999998</v>
          </cell>
          <cell r="HU63">
            <v>7722483.629999998</v>
          </cell>
          <cell r="HV63">
            <v>7722483.629999998</v>
          </cell>
          <cell r="HW63">
            <v>7722483.629999998</v>
          </cell>
          <cell r="HX63">
            <v>7722483.629999998</v>
          </cell>
          <cell r="HY63">
            <v>7722483.629999998</v>
          </cell>
          <cell r="HZ63">
            <v>7722483.629999998</v>
          </cell>
          <cell r="IA63">
            <v>7722483.629999998</v>
          </cell>
          <cell r="IB63">
            <v>7722483.629999998</v>
          </cell>
          <cell r="IC63">
            <v>7722483.629999998</v>
          </cell>
          <cell r="ID63">
            <v>7722483.629999998</v>
          </cell>
          <cell r="IE63">
            <v>7722483.629999998</v>
          </cell>
          <cell r="IF63">
            <v>7722483.629999998</v>
          </cell>
          <cell r="IG63">
            <v>7722483.629999998</v>
          </cell>
          <cell r="IH63">
            <v>7722483.629999998</v>
          </cell>
          <cell r="II63">
            <v>7722483.629999998</v>
          </cell>
          <cell r="IJ63">
            <v>7722483.629999998</v>
          </cell>
          <cell r="IK63">
            <v>7722483.629999998</v>
          </cell>
          <cell r="IL63">
            <v>7722483.629999998</v>
          </cell>
          <cell r="IM63">
            <v>7722483.629999998</v>
          </cell>
          <cell r="IN63">
            <v>7722483.629999998</v>
          </cell>
          <cell r="IO63">
            <v>7722483.629999998</v>
          </cell>
          <cell r="IP63">
            <v>7722483.629999998</v>
          </cell>
          <cell r="IQ63">
            <v>7722483.629999998</v>
          </cell>
          <cell r="IR63">
            <v>7722483.629999998</v>
          </cell>
          <cell r="IS63">
            <v>7722483.629999998</v>
          </cell>
          <cell r="IT63">
            <v>7722483.629999998</v>
          </cell>
          <cell r="IU63">
            <v>7722483.629999998</v>
          </cell>
          <cell r="IV63">
            <v>7722483.629999998</v>
          </cell>
          <cell r="IW63">
            <v>7722483.629999998</v>
          </cell>
          <cell r="IX63">
            <v>7722483.629999998</v>
          </cell>
          <cell r="IY63">
            <v>7722483.629999998</v>
          </cell>
          <cell r="IZ63">
            <v>7722483.629999998</v>
          </cell>
          <cell r="JA63">
            <v>7722483.629999998</v>
          </cell>
          <cell r="JB63">
            <v>7722483.629999998</v>
          </cell>
          <cell r="JC63">
            <v>7722483.629999998</v>
          </cell>
          <cell r="JD63">
            <v>7722483.629999998</v>
          </cell>
          <cell r="JE63">
            <v>7722483.629999998</v>
          </cell>
          <cell r="JF63">
            <v>7722483.629999998</v>
          </cell>
          <cell r="JG63">
            <v>7722483.629999998</v>
          </cell>
          <cell r="JH63">
            <v>7722483.629999998</v>
          </cell>
          <cell r="JI63">
            <v>7722483.629999998</v>
          </cell>
          <cell r="JJ63">
            <v>7722483.629999998</v>
          </cell>
          <cell r="JK63">
            <v>7722483.629999998</v>
          </cell>
          <cell r="JL63">
            <v>7722483.629999998</v>
          </cell>
          <cell r="JM63">
            <v>7722483.629999998</v>
          </cell>
          <cell r="JN63">
            <v>7722483.629999998</v>
          </cell>
          <cell r="JO63">
            <v>7722483.629999998</v>
          </cell>
          <cell r="JP63">
            <v>7722483.629999998</v>
          </cell>
          <cell r="JQ63">
            <v>7722483.629999998</v>
          </cell>
          <cell r="JR63">
            <v>7722483.629999998</v>
          </cell>
          <cell r="JS63">
            <v>7722483.629999998</v>
          </cell>
          <cell r="JT63">
            <v>7722483.629999998</v>
          </cell>
          <cell r="JU63">
            <v>7722483.629999998</v>
          </cell>
          <cell r="JV63">
            <v>7722483.629999998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84603250.850000083</v>
          </cell>
          <cell r="FW64">
            <v>85633645.520000085</v>
          </cell>
          <cell r="FX64">
            <v>85633645.520000085</v>
          </cell>
          <cell r="FY64">
            <v>85633645.520000085</v>
          </cell>
          <cell r="FZ64">
            <v>85633645.520000085</v>
          </cell>
          <cell r="GA64">
            <v>85633645.520000085</v>
          </cell>
          <cell r="GB64">
            <v>85633645.520000085</v>
          </cell>
          <cell r="GC64">
            <v>85633645.520000085</v>
          </cell>
          <cell r="GD64">
            <v>85633645.520000085</v>
          </cell>
          <cell r="GE64">
            <v>85633645.520000085</v>
          </cell>
          <cell r="GF64">
            <v>85633645.520000085</v>
          </cell>
          <cell r="GG64">
            <v>85633645.520000085</v>
          </cell>
          <cell r="GH64">
            <v>85633645.520000085</v>
          </cell>
          <cell r="GI64">
            <v>85633645.520000085</v>
          </cell>
          <cell r="GJ64">
            <v>85633645.520000085</v>
          </cell>
          <cell r="GK64">
            <v>85633645.520000085</v>
          </cell>
          <cell r="GL64">
            <v>85633645.520000085</v>
          </cell>
          <cell r="GM64">
            <v>85633645.520000085</v>
          </cell>
          <cell r="GN64">
            <v>85633645.520000085</v>
          </cell>
          <cell r="GO64">
            <v>85633645.520000085</v>
          </cell>
          <cell r="GP64">
            <v>85633645.520000085</v>
          </cell>
          <cell r="GQ64">
            <v>85633645.520000085</v>
          </cell>
          <cell r="GR64">
            <v>85633645.520000085</v>
          </cell>
          <cell r="GS64">
            <v>85633645.520000085</v>
          </cell>
          <cell r="GT64">
            <v>85633645.520000085</v>
          </cell>
          <cell r="GU64">
            <v>85633645.520000085</v>
          </cell>
          <cell r="GV64">
            <v>85633645.520000085</v>
          </cell>
          <cell r="GW64">
            <v>85633645.520000085</v>
          </cell>
          <cell r="GX64">
            <v>85633645.520000085</v>
          </cell>
          <cell r="GY64">
            <v>85633645.520000085</v>
          </cell>
          <cell r="GZ64">
            <v>85633645.520000085</v>
          </cell>
          <cell r="HA64">
            <v>85633645.520000085</v>
          </cell>
          <cell r="HB64">
            <v>85633645.520000085</v>
          </cell>
          <cell r="HC64">
            <v>85633645.520000085</v>
          </cell>
          <cell r="HD64">
            <v>85633645.520000085</v>
          </cell>
          <cell r="HE64">
            <v>85633645.520000085</v>
          </cell>
          <cell r="HF64">
            <v>85633645.520000085</v>
          </cell>
          <cell r="HG64">
            <v>85633645.520000085</v>
          </cell>
          <cell r="HH64">
            <v>85633645.520000085</v>
          </cell>
          <cell r="HI64">
            <v>85633645.520000085</v>
          </cell>
          <cell r="HJ64">
            <v>85633645.520000085</v>
          </cell>
          <cell r="HK64">
            <v>85633645.520000085</v>
          </cell>
          <cell r="HL64">
            <v>85633645.520000085</v>
          </cell>
          <cell r="HM64">
            <v>85633645.520000085</v>
          </cell>
          <cell r="HN64">
            <v>85633645.520000085</v>
          </cell>
          <cell r="HO64">
            <v>85633645.520000085</v>
          </cell>
          <cell r="HP64">
            <v>85633645.520000085</v>
          </cell>
          <cell r="HQ64">
            <v>85633645.520000085</v>
          </cell>
          <cell r="HR64">
            <v>85633645.520000085</v>
          </cell>
          <cell r="HS64">
            <v>85633645.520000085</v>
          </cell>
          <cell r="HT64">
            <v>85633645.520000085</v>
          </cell>
          <cell r="HU64">
            <v>85633645.520000085</v>
          </cell>
          <cell r="HV64">
            <v>85633645.520000085</v>
          </cell>
          <cell r="HW64">
            <v>85633645.520000085</v>
          </cell>
          <cell r="HX64">
            <v>85633645.520000085</v>
          </cell>
          <cell r="HY64">
            <v>85633645.520000085</v>
          </cell>
          <cell r="HZ64">
            <v>85633645.520000085</v>
          </cell>
          <cell r="IA64">
            <v>85633645.520000085</v>
          </cell>
          <cell r="IB64">
            <v>85633645.520000085</v>
          </cell>
          <cell r="IC64">
            <v>85633645.520000085</v>
          </cell>
          <cell r="ID64">
            <v>85633645.520000085</v>
          </cell>
          <cell r="IE64">
            <v>85633645.520000085</v>
          </cell>
          <cell r="IF64">
            <v>85633645.520000085</v>
          </cell>
          <cell r="IG64">
            <v>85633645.520000085</v>
          </cell>
          <cell r="IH64">
            <v>85633645.520000085</v>
          </cell>
          <cell r="II64">
            <v>85633645.520000085</v>
          </cell>
          <cell r="IJ64">
            <v>85633645.520000085</v>
          </cell>
          <cell r="IK64">
            <v>85633645.520000085</v>
          </cell>
          <cell r="IL64">
            <v>85633645.520000085</v>
          </cell>
          <cell r="IM64">
            <v>85633645.520000085</v>
          </cell>
          <cell r="IN64">
            <v>85633645.520000085</v>
          </cell>
          <cell r="IO64">
            <v>85633645.520000085</v>
          </cell>
          <cell r="IP64">
            <v>85633645.520000085</v>
          </cell>
          <cell r="IQ64">
            <v>85633645.520000085</v>
          </cell>
          <cell r="IR64">
            <v>85633645.520000085</v>
          </cell>
          <cell r="IS64">
            <v>85633645.520000085</v>
          </cell>
          <cell r="IT64">
            <v>85633645.520000085</v>
          </cell>
          <cell r="IU64">
            <v>85633645.520000085</v>
          </cell>
          <cell r="IV64">
            <v>85633645.520000085</v>
          </cell>
          <cell r="IW64">
            <v>85633645.520000085</v>
          </cell>
          <cell r="IX64">
            <v>85633645.520000085</v>
          </cell>
          <cell r="IY64">
            <v>85633645.520000085</v>
          </cell>
          <cell r="IZ64">
            <v>85633645.520000085</v>
          </cell>
          <cell r="JA64">
            <v>85633645.520000085</v>
          </cell>
          <cell r="JB64">
            <v>85633645.520000085</v>
          </cell>
          <cell r="JC64">
            <v>85633645.520000085</v>
          </cell>
          <cell r="JD64">
            <v>85633645.520000085</v>
          </cell>
          <cell r="JE64">
            <v>85633645.520000085</v>
          </cell>
          <cell r="JF64">
            <v>85633645.520000085</v>
          </cell>
          <cell r="JG64">
            <v>85633645.520000085</v>
          </cell>
          <cell r="JH64">
            <v>85633645.520000085</v>
          </cell>
          <cell r="JI64">
            <v>85633645.520000085</v>
          </cell>
          <cell r="JJ64">
            <v>85633645.520000085</v>
          </cell>
          <cell r="JK64">
            <v>85633645.520000085</v>
          </cell>
          <cell r="JL64">
            <v>85633645.520000085</v>
          </cell>
          <cell r="JM64">
            <v>85633645.520000085</v>
          </cell>
          <cell r="JN64">
            <v>85633645.520000085</v>
          </cell>
          <cell r="JO64">
            <v>85633645.520000085</v>
          </cell>
          <cell r="JP64">
            <v>85633645.520000085</v>
          </cell>
          <cell r="JQ64">
            <v>85633645.520000085</v>
          </cell>
          <cell r="JR64">
            <v>85633645.520000085</v>
          </cell>
          <cell r="JS64">
            <v>85633645.520000085</v>
          </cell>
          <cell r="JT64">
            <v>85633645.520000085</v>
          </cell>
          <cell r="JU64">
            <v>85633645.520000085</v>
          </cell>
          <cell r="JV64">
            <v>85633645.520000085</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76510106.759999961</v>
          </cell>
          <cell r="FW65">
            <v>77089349.199999958</v>
          </cell>
          <cell r="FX65">
            <v>77089349.199999958</v>
          </cell>
          <cell r="FY65">
            <v>77089349.199999958</v>
          </cell>
          <cell r="FZ65">
            <v>77089349.199999958</v>
          </cell>
          <cell r="GA65">
            <v>77089349.199999958</v>
          </cell>
          <cell r="GB65">
            <v>77089349.199999958</v>
          </cell>
          <cell r="GC65">
            <v>77089349.199999958</v>
          </cell>
          <cell r="GD65">
            <v>77089349.199999958</v>
          </cell>
          <cell r="GE65">
            <v>77089349.199999958</v>
          </cell>
          <cell r="GF65">
            <v>77089349.199999958</v>
          </cell>
          <cell r="GG65">
            <v>77089349.199999958</v>
          </cell>
          <cell r="GH65">
            <v>77089349.199999958</v>
          </cell>
          <cell r="GI65">
            <v>77089349.199999958</v>
          </cell>
          <cell r="GJ65">
            <v>77089349.199999958</v>
          </cell>
          <cell r="GK65">
            <v>77089349.199999958</v>
          </cell>
          <cell r="GL65">
            <v>77089349.199999958</v>
          </cell>
          <cell r="GM65">
            <v>77089349.199999958</v>
          </cell>
          <cell r="GN65">
            <v>77089349.199999958</v>
          </cell>
          <cell r="GO65">
            <v>77089349.199999958</v>
          </cell>
          <cell r="GP65">
            <v>77089349.199999958</v>
          </cell>
          <cell r="GQ65">
            <v>77089349.199999958</v>
          </cell>
          <cell r="GR65">
            <v>77089349.199999958</v>
          </cell>
          <cell r="GS65">
            <v>77089349.199999958</v>
          </cell>
          <cell r="GT65">
            <v>77089349.199999958</v>
          </cell>
          <cell r="GU65">
            <v>77089349.199999958</v>
          </cell>
          <cell r="GV65">
            <v>77089349.199999958</v>
          </cell>
          <cell r="GW65">
            <v>77089349.199999958</v>
          </cell>
          <cell r="GX65">
            <v>77089349.199999958</v>
          </cell>
          <cell r="GY65">
            <v>77089349.199999958</v>
          </cell>
          <cell r="GZ65">
            <v>77089349.199999958</v>
          </cell>
          <cell r="HA65">
            <v>77089349.199999958</v>
          </cell>
          <cell r="HB65">
            <v>77089349.199999958</v>
          </cell>
          <cell r="HC65">
            <v>77089349.199999958</v>
          </cell>
          <cell r="HD65">
            <v>77089349.199999958</v>
          </cell>
          <cell r="HE65">
            <v>77089349.199999958</v>
          </cell>
          <cell r="HF65">
            <v>77089349.199999958</v>
          </cell>
          <cell r="HG65">
            <v>77089349.199999958</v>
          </cell>
          <cell r="HH65">
            <v>77089349.199999958</v>
          </cell>
          <cell r="HI65">
            <v>77089349.199999958</v>
          </cell>
          <cell r="HJ65">
            <v>77089349.199999958</v>
          </cell>
          <cell r="HK65">
            <v>77089349.199999958</v>
          </cell>
          <cell r="HL65">
            <v>77089349.199999958</v>
          </cell>
          <cell r="HM65">
            <v>77089349.199999958</v>
          </cell>
          <cell r="HN65">
            <v>77089349.199999958</v>
          </cell>
          <cell r="HO65">
            <v>77089349.199999958</v>
          </cell>
          <cell r="HP65">
            <v>77089349.199999958</v>
          </cell>
          <cell r="HQ65">
            <v>77089349.199999958</v>
          </cell>
          <cell r="HR65">
            <v>77089349.199999958</v>
          </cell>
          <cell r="HS65">
            <v>77089349.199999958</v>
          </cell>
          <cell r="HT65">
            <v>77089349.199999958</v>
          </cell>
          <cell r="HU65">
            <v>77089349.199999958</v>
          </cell>
          <cell r="HV65">
            <v>77089349.199999958</v>
          </cell>
          <cell r="HW65">
            <v>77089349.199999958</v>
          </cell>
          <cell r="HX65">
            <v>77089349.199999958</v>
          </cell>
          <cell r="HY65">
            <v>77089349.199999958</v>
          </cell>
          <cell r="HZ65">
            <v>77089349.199999958</v>
          </cell>
          <cell r="IA65">
            <v>77089349.199999958</v>
          </cell>
          <cell r="IB65">
            <v>77089349.199999958</v>
          </cell>
          <cell r="IC65">
            <v>77089349.199999958</v>
          </cell>
          <cell r="ID65">
            <v>77089349.199999958</v>
          </cell>
          <cell r="IE65">
            <v>77089349.199999958</v>
          </cell>
          <cell r="IF65">
            <v>77089349.199999958</v>
          </cell>
          <cell r="IG65">
            <v>77089349.199999958</v>
          </cell>
          <cell r="IH65">
            <v>77089349.199999958</v>
          </cell>
          <cell r="II65">
            <v>77089349.199999958</v>
          </cell>
          <cell r="IJ65">
            <v>77089349.199999958</v>
          </cell>
          <cell r="IK65">
            <v>77089349.199999958</v>
          </cell>
          <cell r="IL65">
            <v>77089349.199999958</v>
          </cell>
          <cell r="IM65">
            <v>77089349.199999958</v>
          </cell>
          <cell r="IN65">
            <v>77089349.199999958</v>
          </cell>
          <cell r="IO65">
            <v>77089349.199999958</v>
          </cell>
          <cell r="IP65">
            <v>77089349.199999958</v>
          </cell>
          <cell r="IQ65">
            <v>77089349.199999958</v>
          </cell>
          <cell r="IR65">
            <v>77089349.199999958</v>
          </cell>
          <cell r="IS65">
            <v>77089349.199999958</v>
          </cell>
          <cell r="IT65">
            <v>77089349.199999958</v>
          </cell>
          <cell r="IU65">
            <v>77089349.199999958</v>
          </cell>
          <cell r="IV65">
            <v>77089349.199999958</v>
          </cell>
          <cell r="IW65">
            <v>77089349.199999958</v>
          </cell>
          <cell r="IX65">
            <v>77089349.199999958</v>
          </cell>
          <cell r="IY65">
            <v>77089349.199999958</v>
          </cell>
          <cell r="IZ65">
            <v>77089349.199999958</v>
          </cell>
          <cell r="JA65">
            <v>77089349.199999958</v>
          </cell>
          <cell r="JB65">
            <v>77089349.199999958</v>
          </cell>
          <cell r="JC65">
            <v>77089349.199999958</v>
          </cell>
          <cell r="JD65">
            <v>77089349.199999958</v>
          </cell>
          <cell r="JE65">
            <v>77089349.199999958</v>
          </cell>
          <cell r="JF65">
            <v>77089349.199999958</v>
          </cell>
          <cell r="JG65">
            <v>77089349.199999958</v>
          </cell>
          <cell r="JH65">
            <v>77089349.199999958</v>
          </cell>
          <cell r="JI65">
            <v>77089349.199999958</v>
          </cell>
          <cell r="JJ65">
            <v>77089349.199999958</v>
          </cell>
          <cell r="JK65">
            <v>77089349.199999958</v>
          </cell>
          <cell r="JL65">
            <v>77089349.199999958</v>
          </cell>
          <cell r="JM65">
            <v>77089349.199999958</v>
          </cell>
          <cell r="JN65">
            <v>77089349.199999958</v>
          </cell>
          <cell r="JO65">
            <v>77089349.199999958</v>
          </cell>
          <cell r="JP65">
            <v>77089349.199999958</v>
          </cell>
          <cell r="JQ65">
            <v>77089349.199999958</v>
          </cell>
          <cell r="JR65">
            <v>77089349.199999958</v>
          </cell>
          <cell r="JS65">
            <v>77089349.199999958</v>
          </cell>
          <cell r="JT65">
            <v>77089349.199999958</v>
          </cell>
          <cell r="JU65">
            <v>77089349.199999958</v>
          </cell>
          <cell r="JV65">
            <v>77089349.199999958</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9488212.2000000048</v>
          </cell>
          <cell r="FW66">
            <v>9686604.360000005</v>
          </cell>
          <cell r="FX66">
            <v>9686604.360000005</v>
          </cell>
          <cell r="FY66">
            <v>9686604.360000005</v>
          </cell>
          <cell r="FZ66">
            <v>9686604.360000005</v>
          </cell>
          <cell r="GA66">
            <v>9686604.360000005</v>
          </cell>
          <cell r="GB66">
            <v>9686604.360000005</v>
          </cell>
          <cell r="GC66">
            <v>9686604.360000005</v>
          </cell>
          <cell r="GD66">
            <v>9686604.360000005</v>
          </cell>
          <cell r="GE66">
            <v>9686604.360000005</v>
          </cell>
          <cell r="GF66">
            <v>9686604.360000005</v>
          </cell>
          <cell r="GG66">
            <v>9686604.360000005</v>
          </cell>
          <cell r="GH66">
            <v>9686604.360000005</v>
          </cell>
          <cell r="GI66">
            <v>9686604.360000005</v>
          </cell>
          <cell r="GJ66">
            <v>9686604.360000005</v>
          </cell>
          <cell r="GK66">
            <v>9686604.360000005</v>
          </cell>
          <cell r="GL66">
            <v>9686604.360000005</v>
          </cell>
          <cell r="GM66">
            <v>9686604.360000005</v>
          </cell>
          <cell r="GN66">
            <v>9686604.360000005</v>
          </cell>
          <cell r="GO66">
            <v>9686604.360000005</v>
          </cell>
          <cell r="GP66">
            <v>9686604.360000005</v>
          </cell>
          <cell r="GQ66">
            <v>9686604.360000005</v>
          </cell>
          <cell r="GR66">
            <v>9686604.360000005</v>
          </cell>
          <cell r="GS66">
            <v>9686604.360000005</v>
          </cell>
          <cell r="GT66">
            <v>9686604.360000005</v>
          </cell>
          <cell r="GU66">
            <v>9686604.360000005</v>
          </cell>
          <cell r="GV66">
            <v>9686604.360000005</v>
          </cell>
          <cell r="GW66">
            <v>9686604.360000005</v>
          </cell>
          <cell r="GX66">
            <v>9686604.360000005</v>
          </cell>
          <cell r="GY66">
            <v>9686604.360000005</v>
          </cell>
          <cell r="GZ66">
            <v>9686604.360000005</v>
          </cell>
          <cell r="HA66">
            <v>9686604.360000005</v>
          </cell>
          <cell r="HB66">
            <v>9686604.360000005</v>
          </cell>
          <cell r="HC66">
            <v>9686604.360000005</v>
          </cell>
          <cell r="HD66">
            <v>9686604.360000005</v>
          </cell>
          <cell r="HE66">
            <v>9686604.360000005</v>
          </cell>
          <cell r="HF66">
            <v>9686604.360000005</v>
          </cell>
          <cell r="HG66">
            <v>9686604.360000005</v>
          </cell>
          <cell r="HH66">
            <v>9686604.360000005</v>
          </cell>
          <cell r="HI66">
            <v>9686604.360000005</v>
          </cell>
          <cell r="HJ66">
            <v>9686604.360000005</v>
          </cell>
          <cell r="HK66">
            <v>9686604.360000005</v>
          </cell>
          <cell r="HL66">
            <v>9686604.360000005</v>
          </cell>
          <cell r="HM66">
            <v>9686604.360000005</v>
          </cell>
          <cell r="HN66">
            <v>9686604.360000005</v>
          </cell>
          <cell r="HO66">
            <v>9686604.360000005</v>
          </cell>
          <cell r="HP66">
            <v>9686604.360000005</v>
          </cell>
          <cell r="HQ66">
            <v>9686604.360000005</v>
          </cell>
          <cell r="HR66">
            <v>9686604.360000005</v>
          </cell>
          <cell r="HS66">
            <v>9686604.360000005</v>
          </cell>
          <cell r="HT66">
            <v>9686604.360000005</v>
          </cell>
          <cell r="HU66">
            <v>9686604.360000005</v>
          </cell>
          <cell r="HV66">
            <v>9686604.360000005</v>
          </cell>
          <cell r="HW66">
            <v>9686604.360000005</v>
          </cell>
          <cell r="HX66">
            <v>9686604.360000005</v>
          </cell>
          <cell r="HY66">
            <v>9686604.360000005</v>
          </cell>
          <cell r="HZ66">
            <v>9686604.360000005</v>
          </cell>
          <cell r="IA66">
            <v>9686604.360000005</v>
          </cell>
          <cell r="IB66">
            <v>9686604.360000005</v>
          </cell>
          <cell r="IC66">
            <v>9686604.360000005</v>
          </cell>
          <cell r="ID66">
            <v>9686604.360000005</v>
          </cell>
          <cell r="IE66">
            <v>9686604.360000005</v>
          </cell>
          <cell r="IF66">
            <v>9686604.360000005</v>
          </cell>
          <cell r="IG66">
            <v>9686604.360000005</v>
          </cell>
          <cell r="IH66">
            <v>9686604.360000005</v>
          </cell>
          <cell r="II66">
            <v>9686604.360000005</v>
          </cell>
          <cell r="IJ66">
            <v>9686604.360000005</v>
          </cell>
          <cell r="IK66">
            <v>9686604.360000005</v>
          </cell>
          <cell r="IL66">
            <v>9686604.360000005</v>
          </cell>
          <cell r="IM66">
            <v>9686604.360000005</v>
          </cell>
          <cell r="IN66">
            <v>9686604.360000005</v>
          </cell>
          <cell r="IO66">
            <v>9686604.360000005</v>
          </cell>
          <cell r="IP66">
            <v>9686604.360000005</v>
          </cell>
          <cell r="IQ66">
            <v>9686604.360000005</v>
          </cell>
          <cell r="IR66">
            <v>9686604.360000005</v>
          </cell>
          <cell r="IS66">
            <v>9686604.360000005</v>
          </cell>
          <cell r="IT66">
            <v>9686604.360000005</v>
          </cell>
          <cell r="IU66">
            <v>9686604.360000005</v>
          </cell>
          <cell r="IV66">
            <v>9686604.360000005</v>
          </cell>
          <cell r="IW66">
            <v>9686604.360000005</v>
          </cell>
          <cell r="IX66">
            <v>9686604.360000005</v>
          </cell>
          <cell r="IY66">
            <v>9686604.360000005</v>
          </cell>
          <cell r="IZ66">
            <v>9686604.360000005</v>
          </cell>
          <cell r="JA66">
            <v>9686604.360000005</v>
          </cell>
          <cell r="JB66">
            <v>9686604.360000005</v>
          </cell>
          <cell r="JC66">
            <v>9686604.360000005</v>
          </cell>
          <cell r="JD66">
            <v>9686604.360000005</v>
          </cell>
          <cell r="JE66">
            <v>9686604.360000005</v>
          </cell>
          <cell r="JF66">
            <v>9686604.360000005</v>
          </cell>
          <cell r="JG66">
            <v>9686604.360000005</v>
          </cell>
          <cell r="JH66">
            <v>9686604.360000005</v>
          </cell>
          <cell r="JI66">
            <v>9686604.360000005</v>
          </cell>
          <cell r="JJ66">
            <v>9686604.360000005</v>
          </cell>
          <cell r="JK66">
            <v>9686604.360000005</v>
          </cell>
          <cell r="JL66">
            <v>9686604.360000005</v>
          </cell>
          <cell r="JM66">
            <v>9686604.360000005</v>
          </cell>
          <cell r="JN66">
            <v>9686604.360000005</v>
          </cell>
          <cell r="JO66">
            <v>9686604.360000005</v>
          </cell>
          <cell r="JP66">
            <v>9686604.360000005</v>
          </cell>
          <cell r="JQ66">
            <v>9686604.360000005</v>
          </cell>
          <cell r="JR66">
            <v>9686604.360000005</v>
          </cell>
          <cell r="JS66">
            <v>9686604.360000005</v>
          </cell>
          <cell r="JT66">
            <v>9686604.360000005</v>
          </cell>
          <cell r="JU66">
            <v>9686604.360000005</v>
          </cell>
          <cell r="JV66">
            <v>9686604.360000005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12646633.279999999</v>
          </cell>
          <cell r="FW67">
            <v>12806534.279999999</v>
          </cell>
          <cell r="FX67">
            <v>12806534.279999999</v>
          </cell>
          <cell r="FY67">
            <v>12806534.279999999</v>
          </cell>
          <cell r="FZ67">
            <v>12806534.279999999</v>
          </cell>
          <cell r="GA67">
            <v>12806534.279999999</v>
          </cell>
          <cell r="GB67">
            <v>12806534.279999999</v>
          </cell>
          <cell r="GC67">
            <v>12806534.279999999</v>
          </cell>
          <cell r="GD67">
            <v>12806534.279999999</v>
          </cell>
          <cell r="GE67">
            <v>12806534.279999999</v>
          </cell>
          <cell r="GF67">
            <v>12806534.279999999</v>
          </cell>
          <cell r="GG67">
            <v>12806534.279999999</v>
          </cell>
          <cell r="GH67">
            <v>12806534.279999999</v>
          </cell>
          <cell r="GI67">
            <v>12806534.279999999</v>
          </cell>
          <cell r="GJ67">
            <v>12806534.279999999</v>
          </cell>
          <cell r="GK67">
            <v>12806534.279999999</v>
          </cell>
          <cell r="GL67">
            <v>12806534.279999999</v>
          </cell>
          <cell r="GM67">
            <v>12806534.279999999</v>
          </cell>
          <cell r="GN67">
            <v>12806534.279999999</v>
          </cell>
          <cell r="GO67">
            <v>12806534.279999999</v>
          </cell>
          <cell r="GP67">
            <v>12806534.279999999</v>
          </cell>
          <cell r="GQ67">
            <v>12806534.279999999</v>
          </cell>
          <cell r="GR67">
            <v>12806534.279999999</v>
          </cell>
          <cell r="GS67">
            <v>12806534.279999999</v>
          </cell>
          <cell r="GT67">
            <v>12806534.279999999</v>
          </cell>
          <cell r="GU67">
            <v>12806534.279999999</v>
          </cell>
          <cell r="GV67">
            <v>12806534.279999999</v>
          </cell>
          <cell r="GW67">
            <v>12806534.279999999</v>
          </cell>
          <cell r="GX67">
            <v>12806534.279999999</v>
          </cell>
          <cell r="GY67">
            <v>12806534.279999999</v>
          </cell>
          <cell r="GZ67">
            <v>12806534.279999999</v>
          </cell>
          <cell r="HA67">
            <v>12806534.279999999</v>
          </cell>
          <cell r="HB67">
            <v>12806534.279999999</v>
          </cell>
          <cell r="HC67">
            <v>12806534.279999999</v>
          </cell>
          <cell r="HD67">
            <v>12806534.279999999</v>
          </cell>
          <cell r="HE67">
            <v>12806534.279999999</v>
          </cell>
          <cell r="HF67">
            <v>12806534.279999999</v>
          </cell>
          <cell r="HG67">
            <v>12806534.279999999</v>
          </cell>
          <cell r="HH67">
            <v>12806534.279999999</v>
          </cell>
          <cell r="HI67">
            <v>12806534.279999999</v>
          </cell>
          <cell r="HJ67">
            <v>12806534.279999999</v>
          </cell>
          <cell r="HK67">
            <v>12806534.279999999</v>
          </cell>
          <cell r="HL67">
            <v>12806534.279999999</v>
          </cell>
          <cell r="HM67">
            <v>12806534.279999999</v>
          </cell>
          <cell r="HN67">
            <v>12806534.279999999</v>
          </cell>
          <cell r="HO67">
            <v>12806534.279999999</v>
          </cell>
          <cell r="HP67">
            <v>12806534.279999999</v>
          </cell>
          <cell r="HQ67">
            <v>12806534.279999999</v>
          </cell>
          <cell r="HR67">
            <v>12806534.279999999</v>
          </cell>
          <cell r="HS67">
            <v>12806534.279999999</v>
          </cell>
          <cell r="HT67">
            <v>12806534.279999999</v>
          </cell>
          <cell r="HU67">
            <v>12806534.279999999</v>
          </cell>
          <cell r="HV67">
            <v>12806534.279999999</v>
          </cell>
          <cell r="HW67">
            <v>12806534.279999999</v>
          </cell>
          <cell r="HX67">
            <v>12806534.279999999</v>
          </cell>
          <cell r="HY67">
            <v>12806534.279999999</v>
          </cell>
          <cell r="HZ67">
            <v>12806534.279999999</v>
          </cell>
          <cell r="IA67">
            <v>12806534.279999999</v>
          </cell>
          <cell r="IB67">
            <v>12806534.279999999</v>
          </cell>
          <cell r="IC67">
            <v>12806534.279999999</v>
          </cell>
          <cell r="ID67">
            <v>12806534.279999999</v>
          </cell>
          <cell r="IE67">
            <v>12806534.279999999</v>
          </cell>
          <cell r="IF67">
            <v>12806534.279999999</v>
          </cell>
          <cell r="IG67">
            <v>12806534.279999999</v>
          </cell>
          <cell r="IH67">
            <v>12806534.279999999</v>
          </cell>
          <cell r="II67">
            <v>12806534.279999999</v>
          </cell>
          <cell r="IJ67">
            <v>12806534.279999999</v>
          </cell>
          <cell r="IK67">
            <v>12806534.279999999</v>
          </cell>
          <cell r="IL67">
            <v>12806534.279999999</v>
          </cell>
          <cell r="IM67">
            <v>12806534.279999999</v>
          </cell>
          <cell r="IN67">
            <v>12806534.279999999</v>
          </cell>
          <cell r="IO67">
            <v>12806534.279999999</v>
          </cell>
          <cell r="IP67">
            <v>12806534.279999999</v>
          </cell>
          <cell r="IQ67">
            <v>12806534.279999999</v>
          </cell>
          <cell r="IR67">
            <v>12806534.279999999</v>
          </cell>
          <cell r="IS67">
            <v>12806534.279999999</v>
          </cell>
          <cell r="IT67">
            <v>12806534.279999999</v>
          </cell>
          <cell r="IU67">
            <v>12806534.279999999</v>
          </cell>
          <cell r="IV67">
            <v>12806534.279999999</v>
          </cell>
          <cell r="IW67">
            <v>12806534.279999999</v>
          </cell>
          <cell r="IX67">
            <v>12806534.279999999</v>
          </cell>
          <cell r="IY67">
            <v>12806534.279999999</v>
          </cell>
          <cell r="IZ67">
            <v>12806534.279999999</v>
          </cell>
          <cell r="JA67">
            <v>12806534.279999999</v>
          </cell>
          <cell r="JB67">
            <v>12806534.279999999</v>
          </cell>
          <cell r="JC67">
            <v>12806534.279999999</v>
          </cell>
          <cell r="JD67">
            <v>12806534.279999999</v>
          </cell>
          <cell r="JE67">
            <v>12806534.279999999</v>
          </cell>
          <cell r="JF67">
            <v>12806534.279999999</v>
          </cell>
          <cell r="JG67">
            <v>12806534.279999999</v>
          </cell>
          <cell r="JH67">
            <v>12806534.279999999</v>
          </cell>
          <cell r="JI67">
            <v>12806534.279999999</v>
          </cell>
          <cell r="JJ67">
            <v>12806534.279999999</v>
          </cell>
          <cell r="JK67">
            <v>12806534.279999999</v>
          </cell>
          <cell r="JL67">
            <v>12806534.279999999</v>
          </cell>
          <cell r="JM67">
            <v>12806534.279999999</v>
          </cell>
          <cell r="JN67">
            <v>12806534.279999999</v>
          </cell>
          <cell r="JO67">
            <v>12806534.279999999</v>
          </cell>
          <cell r="JP67">
            <v>12806534.279999999</v>
          </cell>
          <cell r="JQ67">
            <v>12806534.279999999</v>
          </cell>
          <cell r="JR67">
            <v>12806534.279999999</v>
          </cell>
          <cell r="JS67">
            <v>12806534.279999999</v>
          </cell>
          <cell r="JT67">
            <v>12806534.279999999</v>
          </cell>
          <cell r="JU67">
            <v>12806534.279999999</v>
          </cell>
          <cell r="JV67">
            <v>12806534.279999999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101371841.89000002</v>
          </cell>
          <cell r="FW69">
            <v>102429424.48000002</v>
          </cell>
          <cell r="FX69">
            <v>102429424.48000002</v>
          </cell>
          <cell r="FY69">
            <v>102429424.48000002</v>
          </cell>
          <cell r="FZ69">
            <v>102429424.48000002</v>
          </cell>
          <cell r="GA69">
            <v>102429424.48000002</v>
          </cell>
          <cell r="GB69">
            <v>102429424.48000002</v>
          </cell>
          <cell r="GC69">
            <v>102429424.48000002</v>
          </cell>
          <cell r="GD69">
            <v>102429424.48000002</v>
          </cell>
          <cell r="GE69">
            <v>102429424.48000002</v>
          </cell>
          <cell r="GF69">
            <v>102429424.48000002</v>
          </cell>
          <cell r="GG69">
            <v>102429424.48000002</v>
          </cell>
          <cell r="GH69">
            <v>102429424.48000002</v>
          </cell>
          <cell r="GI69">
            <v>102429424.48000002</v>
          </cell>
          <cell r="GJ69">
            <v>102429424.48000002</v>
          </cell>
          <cell r="GK69">
            <v>102429424.48000002</v>
          </cell>
          <cell r="GL69">
            <v>102429424.48000002</v>
          </cell>
          <cell r="GM69">
            <v>102429424.48000002</v>
          </cell>
          <cell r="GN69">
            <v>102429424.48000002</v>
          </cell>
          <cell r="GO69">
            <v>102429424.48000002</v>
          </cell>
          <cell r="GP69">
            <v>102429424.48000002</v>
          </cell>
          <cell r="GQ69">
            <v>102429424.48000002</v>
          </cell>
          <cell r="GR69">
            <v>102429424.48000002</v>
          </cell>
          <cell r="GS69">
            <v>102429424.48000002</v>
          </cell>
          <cell r="GT69">
            <v>102429424.48000002</v>
          </cell>
          <cell r="GU69">
            <v>102429424.48000002</v>
          </cell>
          <cell r="GV69">
            <v>102429424.48000002</v>
          </cell>
          <cell r="GW69">
            <v>102429424.48000002</v>
          </cell>
          <cell r="GX69">
            <v>102429424.48000002</v>
          </cell>
          <cell r="GY69">
            <v>102429424.48000002</v>
          </cell>
          <cell r="GZ69">
            <v>102429424.48000002</v>
          </cell>
          <cell r="HA69">
            <v>102429424.48000002</v>
          </cell>
          <cell r="HB69">
            <v>102429424.48000002</v>
          </cell>
          <cell r="HC69">
            <v>102429424.48000002</v>
          </cell>
          <cell r="HD69">
            <v>102429424.48000002</v>
          </cell>
          <cell r="HE69">
            <v>102429424.48000002</v>
          </cell>
          <cell r="HF69">
            <v>102429424.48000002</v>
          </cell>
          <cell r="HG69">
            <v>102429424.48000002</v>
          </cell>
          <cell r="HH69">
            <v>102429424.48000002</v>
          </cell>
          <cell r="HI69">
            <v>102429424.48000002</v>
          </cell>
          <cell r="HJ69">
            <v>102429424.48000002</v>
          </cell>
          <cell r="HK69">
            <v>102429424.48000002</v>
          </cell>
          <cell r="HL69">
            <v>102429424.48000002</v>
          </cell>
          <cell r="HM69">
            <v>102429424.48000002</v>
          </cell>
          <cell r="HN69">
            <v>102429424.48000002</v>
          </cell>
          <cell r="HO69">
            <v>102429424.48000002</v>
          </cell>
          <cell r="HP69">
            <v>102429424.48000002</v>
          </cell>
          <cell r="HQ69">
            <v>102429424.48000002</v>
          </cell>
          <cell r="HR69">
            <v>102429424.48000002</v>
          </cell>
          <cell r="HS69">
            <v>102429424.48000002</v>
          </cell>
          <cell r="HT69">
            <v>102429424.48000002</v>
          </cell>
          <cell r="HU69">
            <v>102429424.48000002</v>
          </cell>
          <cell r="HV69">
            <v>102429424.48000002</v>
          </cell>
          <cell r="HW69">
            <v>102429424.48000002</v>
          </cell>
          <cell r="HX69">
            <v>102429424.48000002</v>
          </cell>
          <cell r="HY69">
            <v>102429424.48000002</v>
          </cell>
          <cell r="HZ69">
            <v>102429424.48000002</v>
          </cell>
          <cell r="IA69">
            <v>102429424.48000002</v>
          </cell>
          <cell r="IB69">
            <v>102429424.48000002</v>
          </cell>
          <cell r="IC69">
            <v>102429424.48000002</v>
          </cell>
          <cell r="ID69">
            <v>102429424.48000002</v>
          </cell>
          <cell r="IE69">
            <v>102429424.48000002</v>
          </cell>
          <cell r="IF69">
            <v>102429424.48000002</v>
          </cell>
          <cell r="IG69">
            <v>102429424.48000002</v>
          </cell>
          <cell r="IH69">
            <v>102429424.48000002</v>
          </cell>
          <cell r="II69">
            <v>102429424.48000002</v>
          </cell>
          <cell r="IJ69">
            <v>102429424.48000002</v>
          </cell>
          <cell r="IK69">
            <v>102429424.48000002</v>
          </cell>
          <cell r="IL69">
            <v>102429424.48000002</v>
          </cell>
          <cell r="IM69">
            <v>102429424.48000002</v>
          </cell>
          <cell r="IN69">
            <v>102429424.48000002</v>
          </cell>
          <cell r="IO69">
            <v>102429424.48000002</v>
          </cell>
          <cell r="IP69">
            <v>102429424.48000002</v>
          </cell>
          <cell r="IQ69">
            <v>102429424.48000002</v>
          </cell>
          <cell r="IR69">
            <v>102429424.48000002</v>
          </cell>
          <cell r="IS69">
            <v>102429424.48000002</v>
          </cell>
          <cell r="IT69">
            <v>102429424.48000002</v>
          </cell>
          <cell r="IU69">
            <v>102429424.48000002</v>
          </cell>
          <cell r="IV69">
            <v>102429424.48000002</v>
          </cell>
          <cell r="IW69">
            <v>102429424.48000002</v>
          </cell>
          <cell r="IX69">
            <v>102429424.48000002</v>
          </cell>
          <cell r="IY69">
            <v>102429424.48000002</v>
          </cell>
          <cell r="IZ69">
            <v>102429424.48000002</v>
          </cell>
          <cell r="JA69">
            <v>102429424.48000002</v>
          </cell>
          <cell r="JB69">
            <v>102429424.48000002</v>
          </cell>
          <cell r="JC69">
            <v>102429424.48000002</v>
          </cell>
          <cell r="JD69">
            <v>102429424.48000002</v>
          </cell>
          <cell r="JE69">
            <v>102429424.48000002</v>
          </cell>
          <cell r="JF69">
            <v>102429424.48000002</v>
          </cell>
          <cell r="JG69">
            <v>102429424.48000002</v>
          </cell>
          <cell r="JH69">
            <v>102429424.48000002</v>
          </cell>
          <cell r="JI69">
            <v>102429424.48000002</v>
          </cell>
          <cell r="JJ69">
            <v>102429424.48000002</v>
          </cell>
          <cell r="JK69">
            <v>102429424.48000002</v>
          </cell>
          <cell r="JL69">
            <v>102429424.48000002</v>
          </cell>
          <cell r="JM69">
            <v>102429424.48000002</v>
          </cell>
          <cell r="JN69">
            <v>102429424.48000002</v>
          </cell>
          <cell r="JO69">
            <v>102429424.48000002</v>
          </cell>
          <cell r="JP69">
            <v>102429424.48000002</v>
          </cell>
          <cell r="JQ69">
            <v>102429424.48000002</v>
          </cell>
          <cell r="JR69">
            <v>102429424.48000002</v>
          </cell>
          <cell r="JS69">
            <v>102429424.48000002</v>
          </cell>
          <cell r="JT69">
            <v>102429424.48000002</v>
          </cell>
          <cell r="JU69">
            <v>102429424.48000002</v>
          </cell>
          <cell r="JV69">
            <v>102429424.48000002</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15316441.429999998</v>
          </cell>
          <cell r="FW70">
            <v>15493396.019999998</v>
          </cell>
          <cell r="FX70">
            <v>15493396.019999998</v>
          </cell>
          <cell r="FY70">
            <v>15493396.019999998</v>
          </cell>
          <cell r="FZ70">
            <v>15493396.019999998</v>
          </cell>
          <cell r="GA70">
            <v>15493396.019999998</v>
          </cell>
          <cell r="GB70">
            <v>15493396.019999998</v>
          </cell>
          <cell r="GC70">
            <v>15493396.019999998</v>
          </cell>
          <cell r="GD70">
            <v>15493396.019999998</v>
          </cell>
          <cell r="GE70">
            <v>15493396.019999998</v>
          </cell>
          <cell r="GF70">
            <v>15493396.019999998</v>
          </cell>
          <cell r="GG70">
            <v>15493396.019999998</v>
          </cell>
          <cell r="GH70">
            <v>15493396.019999998</v>
          </cell>
          <cell r="GI70">
            <v>15493396.019999998</v>
          </cell>
          <cell r="GJ70">
            <v>15493396.019999998</v>
          </cell>
          <cell r="GK70">
            <v>15493396.019999998</v>
          </cell>
          <cell r="GL70">
            <v>15493396.019999998</v>
          </cell>
          <cell r="GM70">
            <v>15493396.019999998</v>
          </cell>
          <cell r="GN70">
            <v>15493396.019999998</v>
          </cell>
          <cell r="GO70">
            <v>15493396.019999998</v>
          </cell>
          <cell r="GP70">
            <v>15493396.019999998</v>
          </cell>
          <cell r="GQ70">
            <v>15493396.019999998</v>
          </cell>
          <cell r="GR70">
            <v>15493396.019999998</v>
          </cell>
          <cell r="GS70">
            <v>15493396.019999998</v>
          </cell>
          <cell r="GT70">
            <v>15493396.019999998</v>
          </cell>
          <cell r="GU70">
            <v>15493396.019999998</v>
          </cell>
          <cell r="GV70">
            <v>15493396.019999998</v>
          </cell>
          <cell r="GW70">
            <v>15493396.019999998</v>
          </cell>
          <cell r="GX70">
            <v>15493396.019999998</v>
          </cell>
          <cell r="GY70">
            <v>15493396.019999998</v>
          </cell>
          <cell r="GZ70">
            <v>15493396.019999998</v>
          </cell>
          <cell r="HA70">
            <v>15493396.019999998</v>
          </cell>
          <cell r="HB70">
            <v>15493396.019999998</v>
          </cell>
          <cell r="HC70">
            <v>15493396.019999998</v>
          </cell>
          <cell r="HD70">
            <v>15493396.019999998</v>
          </cell>
          <cell r="HE70">
            <v>15493396.019999998</v>
          </cell>
          <cell r="HF70">
            <v>15493396.019999998</v>
          </cell>
          <cell r="HG70">
            <v>15493396.019999998</v>
          </cell>
          <cell r="HH70">
            <v>15493396.019999998</v>
          </cell>
          <cell r="HI70">
            <v>15493396.019999998</v>
          </cell>
          <cell r="HJ70">
            <v>15493396.019999998</v>
          </cell>
          <cell r="HK70">
            <v>15493396.019999998</v>
          </cell>
          <cell r="HL70">
            <v>15493396.019999998</v>
          </cell>
          <cell r="HM70">
            <v>15493396.019999998</v>
          </cell>
          <cell r="HN70">
            <v>15493396.019999998</v>
          </cell>
          <cell r="HO70">
            <v>15493396.019999998</v>
          </cell>
          <cell r="HP70">
            <v>15493396.019999998</v>
          </cell>
          <cell r="HQ70">
            <v>15493396.019999998</v>
          </cell>
          <cell r="HR70">
            <v>15493396.019999998</v>
          </cell>
          <cell r="HS70">
            <v>15493396.019999998</v>
          </cell>
          <cell r="HT70">
            <v>15493396.019999998</v>
          </cell>
          <cell r="HU70">
            <v>15493396.019999998</v>
          </cell>
          <cell r="HV70">
            <v>15493396.019999998</v>
          </cell>
          <cell r="HW70">
            <v>15493396.019999998</v>
          </cell>
          <cell r="HX70">
            <v>15493396.019999998</v>
          </cell>
          <cell r="HY70">
            <v>15493396.019999998</v>
          </cell>
          <cell r="HZ70">
            <v>15493396.019999998</v>
          </cell>
          <cell r="IA70">
            <v>15493396.019999998</v>
          </cell>
          <cell r="IB70">
            <v>15493396.019999998</v>
          </cell>
          <cell r="IC70">
            <v>15493396.019999998</v>
          </cell>
          <cell r="ID70">
            <v>15493396.019999998</v>
          </cell>
          <cell r="IE70">
            <v>15493396.019999998</v>
          </cell>
          <cell r="IF70">
            <v>15493396.019999998</v>
          </cell>
          <cell r="IG70">
            <v>15493396.019999998</v>
          </cell>
          <cell r="IH70">
            <v>15493396.019999998</v>
          </cell>
          <cell r="II70">
            <v>15493396.019999998</v>
          </cell>
          <cell r="IJ70">
            <v>15493396.019999998</v>
          </cell>
          <cell r="IK70">
            <v>15493396.019999998</v>
          </cell>
          <cell r="IL70">
            <v>15493396.019999998</v>
          </cell>
          <cell r="IM70">
            <v>15493396.019999998</v>
          </cell>
          <cell r="IN70">
            <v>15493396.019999998</v>
          </cell>
          <cell r="IO70">
            <v>15493396.019999998</v>
          </cell>
          <cell r="IP70">
            <v>15493396.019999998</v>
          </cell>
          <cell r="IQ70">
            <v>15493396.019999998</v>
          </cell>
          <cell r="IR70">
            <v>15493396.019999998</v>
          </cell>
          <cell r="IS70">
            <v>15493396.019999998</v>
          </cell>
          <cell r="IT70">
            <v>15493396.019999998</v>
          </cell>
          <cell r="IU70">
            <v>15493396.019999998</v>
          </cell>
          <cell r="IV70">
            <v>15493396.019999998</v>
          </cell>
          <cell r="IW70">
            <v>15493396.019999998</v>
          </cell>
          <cell r="IX70">
            <v>15493396.019999998</v>
          </cell>
          <cell r="IY70">
            <v>15493396.019999998</v>
          </cell>
          <cell r="IZ70">
            <v>15493396.019999998</v>
          </cell>
          <cell r="JA70">
            <v>15493396.019999998</v>
          </cell>
          <cell r="JB70">
            <v>15493396.019999998</v>
          </cell>
          <cell r="JC70">
            <v>15493396.019999998</v>
          </cell>
          <cell r="JD70">
            <v>15493396.019999998</v>
          </cell>
          <cell r="JE70">
            <v>15493396.019999998</v>
          </cell>
          <cell r="JF70">
            <v>15493396.019999998</v>
          </cell>
          <cell r="JG70">
            <v>15493396.019999998</v>
          </cell>
          <cell r="JH70">
            <v>15493396.019999998</v>
          </cell>
          <cell r="JI70">
            <v>15493396.019999998</v>
          </cell>
          <cell r="JJ70">
            <v>15493396.019999998</v>
          </cell>
          <cell r="JK70">
            <v>15493396.019999998</v>
          </cell>
          <cell r="JL70">
            <v>15493396.019999998</v>
          </cell>
          <cell r="JM70">
            <v>15493396.019999998</v>
          </cell>
          <cell r="JN70">
            <v>15493396.019999998</v>
          </cell>
          <cell r="JO70">
            <v>15493396.019999998</v>
          </cell>
          <cell r="JP70">
            <v>15493396.019999998</v>
          </cell>
          <cell r="JQ70">
            <v>15493396.019999998</v>
          </cell>
          <cell r="JR70">
            <v>15493396.019999998</v>
          </cell>
          <cell r="JS70">
            <v>15493396.019999998</v>
          </cell>
          <cell r="JT70">
            <v>15493396.019999998</v>
          </cell>
          <cell r="JU70">
            <v>15493396.019999998</v>
          </cell>
          <cell r="JV70">
            <v>15493396.019999998</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9566408.4199999999</v>
          </cell>
          <cell r="FW71">
            <v>9648279.5</v>
          </cell>
          <cell r="FX71">
            <v>9648279.5</v>
          </cell>
          <cell r="FY71">
            <v>9648279.5</v>
          </cell>
          <cell r="FZ71">
            <v>9648279.5</v>
          </cell>
          <cell r="GA71">
            <v>9648279.5</v>
          </cell>
          <cell r="GB71">
            <v>9648279.5</v>
          </cell>
          <cell r="GC71">
            <v>9648279.5</v>
          </cell>
          <cell r="GD71">
            <v>9648279.5</v>
          </cell>
          <cell r="GE71">
            <v>9648279.5</v>
          </cell>
          <cell r="GF71">
            <v>9648279.5</v>
          </cell>
          <cell r="GG71">
            <v>9648279.5</v>
          </cell>
          <cell r="GH71">
            <v>9648279.5</v>
          </cell>
          <cell r="GI71">
            <v>9648279.5</v>
          </cell>
          <cell r="GJ71">
            <v>9648279.5</v>
          </cell>
          <cell r="GK71">
            <v>9648279.5</v>
          </cell>
          <cell r="GL71">
            <v>9648279.5</v>
          </cell>
          <cell r="GM71">
            <v>9648279.5</v>
          </cell>
          <cell r="GN71">
            <v>9648279.5</v>
          </cell>
          <cell r="GO71">
            <v>9648279.5</v>
          </cell>
          <cell r="GP71">
            <v>9648279.5</v>
          </cell>
          <cell r="GQ71">
            <v>9648279.5</v>
          </cell>
          <cell r="GR71">
            <v>9648279.5</v>
          </cell>
          <cell r="GS71">
            <v>9648279.5</v>
          </cell>
          <cell r="GT71">
            <v>9648279.5</v>
          </cell>
          <cell r="GU71">
            <v>9648279.5</v>
          </cell>
          <cell r="GV71">
            <v>9648279.5</v>
          </cell>
          <cell r="GW71">
            <v>9648279.5</v>
          </cell>
          <cell r="GX71">
            <v>9648279.5</v>
          </cell>
          <cell r="GY71">
            <v>9648279.5</v>
          </cell>
          <cell r="GZ71">
            <v>9648279.5</v>
          </cell>
          <cell r="HA71">
            <v>9648279.5</v>
          </cell>
          <cell r="HB71">
            <v>9648279.5</v>
          </cell>
          <cell r="HC71">
            <v>9648279.5</v>
          </cell>
          <cell r="HD71">
            <v>9648279.5</v>
          </cell>
          <cell r="HE71">
            <v>9648279.5</v>
          </cell>
          <cell r="HF71">
            <v>9648279.5</v>
          </cell>
          <cell r="HG71">
            <v>9648279.5</v>
          </cell>
          <cell r="HH71">
            <v>9648279.5</v>
          </cell>
          <cell r="HI71">
            <v>9648279.5</v>
          </cell>
          <cell r="HJ71">
            <v>9648279.5</v>
          </cell>
          <cell r="HK71">
            <v>9648279.5</v>
          </cell>
          <cell r="HL71">
            <v>9648279.5</v>
          </cell>
          <cell r="HM71">
            <v>9648279.5</v>
          </cell>
          <cell r="HN71">
            <v>9648279.5</v>
          </cell>
          <cell r="HO71">
            <v>9648279.5</v>
          </cell>
          <cell r="HP71">
            <v>9648279.5</v>
          </cell>
          <cell r="HQ71">
            <v>9648279.5</v>
          </cell>
          <cell r="HR71">
            <v>9648279.5</v>
          </cell>
          <cell r="HS71">
            <v>9648279.5</v>
          </cell>
          <cell r="HT71">
            <v>9648279.5</v>
          </cell>
          <cell r="HU71">
            <v>9648279.5</v>
          </cell>
          <cell r="HV71">
            <v>9648279.5</v>
          </cell>
          <cell r="HW71">
            <v>9648279.5</v>
          </cell>
          <cell r="HX71">
            <v>9648279.5</v>
          </cell>
          <cell r="HY71">
            <v>9648279.5</v>
          </cell>
          <cell r="HZ71">
            <v>9648279.5</v>
          </cell>
          <cell r="IA71">
            <v>9648279.5</v>
          </cell>
          <cell r="IB71">
            <v>9648279.5</v>
          </cell>
          <cell r="IC71">
            <v>9648279.5</v>
          </cell>
          <cell r="ID71">
            <v>9648279.5</v>
          </cell>
          <cell r="IE71">
            <v>9648279.5</v>
          </cell>
          <cell r="IF71">
            <v>9648279.5</v>
          </cell>
          <cell r="IG71">
            <v>9648279.5</v>
          </cell>
          <cell r="IH71">
            <v>9648279.5</v>
          </cell>
          <cell r="II71">
            <v>9648279.5</v>
          </cell>
          <cell r="IJ71">
            <v>9648279.5</v>
          </cell>
          <cell r="IK71">
            <v>9648279.5</v>
          </cell>
          <cell r="IL71">
            <v>9648279.5</v>
          </cell>
          <cell r="IM71">
            <v>9648279.5</v>
          </cell>
          <cell r="IN71">
            <v>9648279.5</v>
          </cell>
          <cell r="IO71">
            <v>9648279.5</v>
          </cell>
          <cell r="IP71">
            <v>9648279.5</v>
          </cell>
          <cell r="IQ71">
            <v>9648279.5</v>
          </cell>
          <cell r="IR71">
            <v>9648279.5</v>
          </cell>
          <cell r="IS71">
            <v>9648279.5</v>
          </cell>
          <cell r="IT71">
            <v>9648279.5</v>
          </cell>
          <cell r="IU71">
            <v>9648279.5</v>
          </cell>
          <cell r="IV71">
            <v>9648279.5</v>
          </cell>
          <cell r="IW71">
            <v>9648279.5</v>
          </cell>
          <cell r="IX71">
            <v>9648279.5</v>
          </cell>
          <cell r="IY71">
            <v>9648279.5</v>
          </cell>
          <cell r="IZ71">
            <v>9648279.5</v>
          </cell>
          <cell r="JA71">
            <v>9648279.5</v>
          </cell>
          <cell r="JB71">
            <v>9648279.5</v>
          </cell>
          <cell r="JC71">
            <v>9648279.5</v>
          </cell>
          <cell r="JD71">
            <v>9648279.5</v>
          </cell>
          <cell r="JE71">
            <v>9648279.5</v>
          </cell>
          <cell r="JF71">
            <v>9648279.5</v>
          </cell>
          <cell r="JG71">
            <v>9648279.5</v>
          </cell>
          <cell r="JH71">
            <v>9648279.5</v>
          </cell>
          <cell r="JI71">
            <v>9648279.5</v>
          </cell>
          <cell r="JJ71">
            <v>9648279.5</v>
          </cell>
          <cell r="JK71">
            <v>9648279.5</v>
          </cell>
          <cell r="JL71">
            <v>9648279.5</v>
          </cell>
          <cell r="JM71">
            <v>9648279.5</v>
          </cell>
          <cell r="JN71">
            <v>9648279.5</v>
          </cell>
          <cell r="JO71">
            <v>9648279.5</v>
          </cell>
          <cell r="JP71">
            <v>9648279.5</v>
          </cell>
          <cell r="JQ71">
            <v>9648279.5</v>
          </cell>
          <cell r="JR71">
            <v>9648279.5</v>
          </cell>
          <cell r="JS71">
            <v>9648279.5</v>
          </cell>
          <cell r="JT71">
            <v>9648279.5</v>
          </cell>
          <cell r="JU71">
            <v>9648279.5</v>
          </cell>
          <cell r="JV71">
            <v>9648279.5</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551352.61</v>
          </cell>
          <cell r="FW72">
            <v>664981.6</v>
          </cell>
          <cell r="FX72">
            <v>664981.6</v>
          </cell>
          <cell r="FY72">
            <v>664981.6</v>
          </cell>
          <cell r="FZ72">
            <v>664981.6</v>
          </cell>
          <cell r="GA72">
            <v>664981.6</v>
          </cell>
          <cell r="GB72">
            <v>664981.6</v>
          </cell>
          <cell r="GC72">
            <v>664981.6</v>
          </cell>
          <cell r="GD72">
            <v>664981.6</v>
          </cell>
          <cell r="GE72">
            <v>664981.6</v>
          </cell>
          <cell r="GF72">
            <v>664981.6</v>
          </cell>
          <cell r="GG72">
            <v>664981.6</v>
          </cell>
          <cell r="GH72">
            <v>664981.6</v>
          </cell>
          <cell r="GI72">
            <v>664981.6</v>
          </cell>
          <cell r="GJ72">
            <v>664981.6</v>
          </cell>
          <cell r="GK72">
            <v>664981.6</v>
          </cell>
          <cell r="GL72">
            <v>664981.6</v>
          </cell>
          <cell r="GM72">
            <v>664981.6</v>
          </cell>
          <cell r="GN72">
            <v>664981.6</v>
          </cell>
          <cell r="GO72">
            <v>664981.6</v>
          </cell>
          <cell r="GP72">
            <v>664981.6</v>
          </cell>
          <cell r="GQ72">
            <v>664981.6</v>
          </cell>
          <cell r="GR72">
            <v>664981.6</v>
          </cell>
          <cell r="GS72">
            <v>664981.6</v>
          </cell>
          <cell r="GT72">
            <v>664981.6</v>
          </cell>
          <cell r="GU72">
            <v>664981.6</v>
          </cell>
          <cell r="GV72">
            <v>664981.6</v>
          </cell>
          <cell r="GW72">
            <v>664981.6</v>
          </cell>
          <cell r="GX72">
            <v>664981.6</v>
          </cell>
          <cell r="GY72">
            <v>664981.6</v>
          </cell>
          <cell r="GZ72">
            <v>664981.6</v>
          </cell>
          <cell r="HA72">
            <v>664981.6</v>
          </cell>
          <cell r="HB72">
            <v>664981.6</v>
          </cell>
          <cell r="HC72">
            <v>664981.6</v>
          </cell>
          <cell r="HD72">
            <v>664981.6</v>
          </cell>
          <cell r="HE72">
            <v>664981.6</v>
          </cell>
          <cell r="HF72">
            <v>664981.6</v>
          </cell>
          <cell r="HG72">
            <v>664981.6</v>
          </cell>
          <cell r="HH72">
            <v>664981.6</v>
          </cell>
          <cell r="HI72">
            <v>664981.6</v>
          </cell>
          <cell r="HJ72">
            <v>664981.6</v>
          </cell>
          <cell r="HK72">
            <v>664981.6</v>
          </cell>
          <cell r="HL72">
            <v>664981.6</v>
          </cell>
          <cell r="HM72">
            <v>664981.6</v>
          </cell>
          <cell r="HN72">
            <v>664981.6</v>
          </cell>
          <cell r="HO72">
            <v>664981.6</v>
          </cell>
          <cell r="HP72">
            <v>664981.6</v>
          </cell>
          <cell r="HQ72">
            <v>664981.6</v>
          </cell>
          <cell r="HR72">
            <v>664981.6</v>
          </cell>
          <cell r="HS72">
            <v>664981.6</v>
          </cell>
          <cell r="HT72">
            <v>664981.6</v>
          </cell>
          <cell r="HU72">
            <v>664981.6</v>
          </cell>
          <cell r="HV72">
            <v>664981.6</v>
          </cell>
          <cell r="HW72">
            <v>664981.6</v>
          </cell>
          <cell r="HX72">
            <v>664981.6</v>
          </cell>
          <cell r="HY72">
            <v>664981.6</v>
          </cell>
          <cell r="HZ72">
            <v>664981.6</v>
          </cell>
          <cell r="IA72">
            <v>664981.6</v>
          </cell>
          <cell r="IB72">
            <v>664981.6</v>
          </cell>
          <cell r="IC72">
            <v>664981.6</v>
          </cell>
          <cell r="ID72">
            <v>664981.6</v>
          </cell>
          <cell r="IE72">
            <v>664981.6</v>
          </cell>
          <cell r="IF72">
            <v>664981.6</v>
          </cell>
          <cell r="IG72">
            <v>664981.6</v>
          </cell>
          <cell r="IH72">
            <v>664981.6</v>
          </cell>
          <cell r="II72">
            <v>664981.6</v>
          </cell>
          <cell r="IJ72">
            <v>664981.6</v>
          </cell>
          <cell r="IK72">
            <v>664981.6</v>
          </cell>
          <cell r="IL72">
            <v>664981.6</v>
          </cell>
          <cell r="IM72">
            <v>664981.6</v>
          </cell>
          <cell r="IN72">
            <v>664981.6</v>
          </cell>
          <cell r="IO72">
            <v>664981.6</v>
          </cell>
          <cell r="IP72">
            <v>664981.6</v>
          </cell>
          <cell r="IQ72">
            <v>664981.6</v>
          </cell>
          <cell r="IR72">
            <v>664981.6</v>
          </cell>
          <cell r="IS72">
            <v>664981.6</v>
          </cell>
          <cell r="IT72">
            <v>664981.6</v>
          </cell>
          <cell r="IU72">
            <v>664981.6</v>
          </cell>
          <cell r="IV72">
            <v>664981.6</v>
          </cell>
          <cell r="IW72">
            <v>664981.6</v>
          </cell>
          <cell r="IX72">
            <v>664981.6</v>
          </cell>
          <cell r="IY72">
            <v>664981.6</v>
          </cell>
          <cell r="IZ72">
            <v>664981.6</v>
          </cell>
          <cell r="JA72">
            <v>664981.6</v>
          </cell>
          <cell r="JB72">
            <v>664981.6</v>
          </cell>
          <cell r="JC72">
            <v>664981.6</v>
          </cell>
          <cell r="JD72">
            <v>664981.6</v>
          </cell>
          <cell r="JE72">
            <v>664981.6</v>
          </cell>
          <cell r="JF72">
            <v>664981.6</v>
          </cell>
          <cell r="JG72">
            <v>664981.6</v>
          </cell>
          <cell r="JH72">
            <v>664981.6</v>
          </cell>
          <cell r="JI72">
            <v>664981.6</v>
          </cell>
          <cell r="JJ72">
            <v>664981.6</v>
          </cell>
          <cell r="JK72">
            <v>664981.6</v>
          </cell>
          <cell r="JL72">
            <v>664981.6</v>
          </cell>
          <cell r="JM72">
            <v>664981.6</v>
          </cell>
          <cell r="JN72">
            <v>664981.6</v>
          </cell>
          <cell r="JO72">
            <v>664981.6</v>
          </cell>
          <cell r="JP72">
            <v>664981.6</v>
          </cell>
          <cell r="JQ72">
            <v>664981.6</v>
          </cell>
          <cell r="JR72">
            <v>664981.6</v>
          </cell>
          <cell r="JS72">
            <v>664981.6</v>
          </cell>
          <cell r="JT72">
            <v>664981.6</v>
          </cell>
          <cell r="JU72">
            <v>664981.6</v>
          </cell>
          <cell r="JV72">
            <v>664981.6</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813193117.42999995</v>
          </cell>
          <cell r="FW74">
            <v>819033019.58000004</v>
          </cell>
          <cell r="FX74">
            <v>819033019.58000004</v>
          </cell>
          <cell r="FY74">
            <v>819033019.58000004</v>
          </cell>
          <cell r="FZ74">
            <v>819033019.58000004</v>
          </cell>
          <cell r="GA74">
            <v>819033019.58000004</v>
          </cell>
          <cell r="GB74">
            <v>819033019.58000004</v>
          </cell>
          <cell r="GC74">
            <v>819033019.58000004</v>
          </cell>
          <cell r="GD74">
            <v>819033019.58000004</v>
          </cell>
          <cell r="GE74">
            <v>819033019.58000004</v>
          </cell>
          <cell r="GF74">
            <v>819033019.58000004</v>
          </cell>
          <cell r="GG74">
            <v>819033019.58000004</v>
          </cell>
          <cell r="GH74">
            <v>819033019.58000004</v>
          </cell>
          <cell r="GI74">
            <v>819033019.58000004</v>
          </cell>
          <cell r="GJ74">
            <v>819033019.58000004</v>
          </cell>
          <cell r="GK74">
            <v>819033019.58000004</v>
          </cell>
          <cell r="GL74">
            <v>819033019.58000004</v>
          </cell>
          <cell r="GM74">
            <v>819033019.58000004</v>
          </cell>
          <cell r="GN74">
            <v>819033019.58000004</v>
          </cell>
          <cell r="GO74">
            <v>819033019.58000004</v>
          </cell>
          <cell r="GP74">
            <v>819033019.58000004</v>
          </cell>
          <cell r="GQ74">
            <v>819033019.58000004</v>
          </cell>
          <cell r="GR74">
            <v>819033019.58000004</v>
          </cell>
          <cell r="GS74">
            <v>819033019.58000004</v>
          </cell>
          <cell r="GT74">
            <v>819033019.58000004</v>
          </cell>
          <cell r="GU74">
            <v>819033019.58000004</v>
          </cell>
          <cell r="GV74">
            <v>819033019.58000004</v>
          </cell>
          <cell r="GW74">
            <v>819033019.58000004</v>
          </cell>
          <cell r="GX74">
            <v>819033019.58000004</v>
          </cell>
          <cell r="GY74">
            <v>819033019.58000004</v>
          </cell>
          <cell r="GZ74">
            <v>819033019.58000004</v>
          </cell>
          <cell r="HA74">
            <v>819033019.58000004</v>
          </cell>
          <cell r="HB74">
            <v>819033019.58000004</v>
          </cell>
          <cell r="HC74">
            <v>819033019.58000004</v>
          </cell>
          <cell r="HD74">
            <v>819033019.58000004</v>
          </cell>
          <cell r="HE74">
            <v>819033019.58000004</v>
          </cell>
          <cell r="HF74">
            <v>819033019.58000004</v>
          </cell>
          <cell r="HG74">
            <v>819033019.58000004</v>
          </cell>
          <cell r="HH74">
            <v>819033019.58000004</v>
          </cell>
          <cell r="HI74">
            <v>819033019.58000004</v>
          </cell>
          <cell r="HJ74">
            <v>819033019.58000004</v>
          </cell>
          <cell r="HK74">
            <v>819033019.58000004</v>
          </cell>
          <cell r="HL74">
            <v>819033019.58000004</v>
          </cell>
          <cell r="HM74">
            <v>819033019.58000004</v>
          </cell>
          <cell r="HN74">
            <v>819033019.58000004</v>
          </cell>
          <cell r="HO74">
            <v>819033019.58000004</v>
          </cell>
          <cell r="HP74">
            <v>819033019.58000004</v>
          </cell>
          <cell r="HQ74">
            <v>819033019.58000004</v>
          </cell>
          <cell r="HR74">
            <v>819033019.58000004</v>
          </cell>
          <cell r="HS74">
            <v>819033019.58000004</v>
          </cell>
          <cell r="HT74">
            <v>819033019.58000004</v>
          </cell>
          <cell r="HU74">
            <v>819033019.58000004</v>
          </cell>
          <cell r="HV74">
            <v>819033019.58000004</v>
          </cell>
          <cell r="HW74">
            <v>819033019.58000004</v>
          </cell>
          <cell r="HX74">
            <v>819033019.58000004</v>
          </cell>
          <cell r="HY74">
            <v>819033019.58000004</v>
          </cell>
          <cell r="HZ74">
            <v>819033019.58000004</v>
          </cell>
          <cell r="IA74">
            <v>819033019.58000004</v>
          </cell>
          <cell r="IB74">
            <v>819033019.58000004</v>
          </cell>
          <cell r="IC74">
            <v>819033019.58000004</v>
          </cell>
          <cell r="ID74">
            <v>819033019.58000004</v>
          </cell>
          <cell r="IE74">
            <v>819033019.58000004</v>
          </cell>
          <cell r="IF74">
            <v>819033019.58000004</v>
          </cell>
          <cell r="IG74">
            <v>819033019.58000004</v>
          </cell>
          <cell r="IH74">
            <v>819033019.58000004</v>
          </cell>
          <cell r="II74">
            <v>819033019.58000004</v>
          </cell>
          <cell r="IJ74">
            <v>819033019.58000004</v>
          </cell>
          <cell r="IK74">
            <v>819033019.58000004</v>
          </cell>
          <cell r="IL74">
            <v>819033019.58000004</v>
          </cell>
          <cell r="IM74">
            <v>819033019.58000004</v>
          </cell>
          <cell r="IN74">
            <v>819033019.58000004</v>
          </cell>
          <cell r="IO74">
            <v>819033019.58000004</v>
          </cell>
          <cell r="IP74">
            <v>819033019.58000004</v>
          </cell>
          <cell r="IQ74">
            <v>819033019.58000004</v>
          </cell>
          <cell r="IR74">
            <v>819033019.58000004</v>
          </cell>
          <cell r="IS74">
            <v>819033019.58000004</v>
          </cell>
          <cell r="IT74">
            <v>819033019.58000004</v>
          </cell>
          <cell r="IU74">
            <v>819033019.58000004</v>
          </cell>
          <cell r="IV74">
            <v>819033019.58000004</v>
          </cell>
          <cell r="IW74">
            <v>819033019.58000004</v>
          </cell>
          <cell r="IX74">
            <v>819033019.58000004</v>
          </cell>
          <cell r="IY74">
            <v>819033019.58000004</v>
          </cell>
          <cell r="IZ74">
            <v>819033019.58000004</v>
          </cell>
          <cell r="JA74">
            <v>819033019.58000004</v>
          </cell>
          <cell r="JB74">
            <v>819033019.58000004</v>
          </cell>
          <cell r="JC74">
            <v>819033019.58000004</v>
          </cell>
          <cell r="JD74">
            <v>819033019.58000004</v>
          </cell>
          <cell r="JE74">
            <v>819033019.58000004</v>
          </cell>
          <cell r="JF74">
            <v>819033019.58000004</v>
          </cell>
          <cell r="JG74">
            <v>819033019.58000004</v>
          </cell>
          <cell r="JH74">
            <v>819033019.58000004</v>
          </cell>
          <cell r="JI74">
            <v>819033019.58000004</v>
          </cell>
          <cell r="JJ74">
            <v>819033019.58000004</v>
          </cell>
          <cell r="JK74">
            <v>819033019.58000004</v>
          </cell>
          <cell r="JL74">
            <v>819033019.58000004</v>
          </cell>
          <cell r="JM74">
            <v>819033019.58000004</v>
          </cell>
          <cell r="JN74">
            <v>819033019.58000004</v>
          </cell>
          <cell r="JO74">
            <v>819033019.58000004</v>
          </cell>
          <cell r="JP74">
            <v>819033019.58000004</v>
          </cell>
          <cell r="JQ74">
            <v>819033019.58000004</v>
          </cell>
          <cell r="JR74">
            <v>819033019.58000004</v>
          </cell>
          <cell r="JS74">
            <v>819033019.58000004</v>
          </cell>
          <cell r="JT74">
            <v>819033019.58000004</v>
          </cell>
          <cell r="JU74">
            <v>819033019.58000004</v>
          </cell>
          <cell r="JV74">
            <v>819033019.58000004</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2.993536181596923E-3</v>
          </cell>
          <cell r="FW77">
            <v>2.258728189333814E-3</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2.6460727776285164E-3</v>
          </cell>
          <cell r="FW78">
            <v>2.6822725598201203E-3</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9.5922568812205622E-3</v>
          </cell>
          <cell r="FW79">
            <v>9.5311837665601473E-3</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2.6398477996723013E-3</v>
          </cell>
          <cell r="FW80">
            <v>2.4715319491428467E-3</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3.6326778026156692E-3</v>
          </cell>
          <cell r="FW81">
            <v>5.3005326414554688E-3</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8.6860795106782351E-3</v>
          </cell>
          <cell r="FW82">
            <v>1.7453914427597361E-2</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1.9655629558985588E-3</v>
          </cell>
          <cell r="FW84">
            <v>2.0243507471662259E-3</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4.8250502873186107E-3</v>
          </cell>
          <cell r="FW85">
            <v>4.8176523421132877E-3</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2.8906115994327131E-3</v>
          </cell>
          <cell r="FW86">
            <v>2.8786745305915407E-3</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1.2571789271349498E-3</v>
          </cell>
          <cell r="FW88">
            <v>2.0341329530328967E-3</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1.215066104193574E-2</v>
          </cell>
          <cell r="FW89">
            <v>1.2179138031313652E-2</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7.5156220221477277E-3</v>
          </cell>
          <cell r="FW90">
            <v>7.570796389253287E-3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2.1515309913298752E-2</v>
          </cell>
          <cell r="FW91">
            <v>2.0909330000018267E-2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1.2765645693322281E-2</v>
          </cell>
          <cell r="FW92">
            <v>1.2643760316263464E-2</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1.0762958218873964E-2</v>
          </cell>
          <cell r="FW94">
            <v>1.0432705673313114E-2</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1.1245758714323317E-2</v>
          </cell>
          <cell r="FW95">
            <v>1.1553244323018852E-2</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5.3177234778551075E-2</v>
          </cell>
          <cell r="FW96">
            <v>8.5581836364874153E-3</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0.41122272406186955</v>
          </cell>
          <cell r="FW97">
            <v>0.20609132511406814</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7.5378956608722625E-3</v>
          </cell>
          <cell r="FW99">
            <v>7.181445618300808E-3</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v>196241.08000000002</v>
          </cell>
          <cell r="FW102">
            <v>228244.84000000003</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v>371738.84</v>
          </cell>
          <cell r="FW103">
            <v>461503</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v>2389596.41</v>
          </cell>
          <cell r="FW104">
            <v>2971626.96</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v>655965.82999999996</v>
          </cell>
          <cell r="FW105">
            <v>839808.2</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v>372692.59</v>
          </cell>
          <cell r="FW106">
            <v>482443.19000000006</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v>986375.44000000006</v>
          </cell>
          <cell r="FW107">
            <v>1323706.55</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v>252863.69999999998</v>
          </cell>
          <cell r="FW109">
            <v>300141.03999999998</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v>3730456.08</v>
          </cell>
          <cell r="FW110">
            <v>4672214.49</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v>612695.22</v>
          </cell>
          <cell r="FW111">
            <v>715194.88</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v>49040.009999999995</v>
          </cell>
          <cell r="FW113">
            <v>64716.679999999993</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v>4075623.6799999997</v>
          </cell>
          <cell r="FW114">
            <v>5106018.3499999996</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v>2409509.79</v>
          </cell>
          <cell r="FW115">
            <v>2988752.23</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v>756406.64</v>
          </cell>
          <cell r="FW116">
            <v>954798.8</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v>629182.5</v>
          </cell>
          <cell r="FW117">
            <v>789083.5</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v>4340416.3599999994</v>
          </cell>
          <cell r="FW119">
            <v>5397998.9499999993</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v>940882.46000000008</v>
          </cell>
          <cell r="FW120">
            <v>1117837.05</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v>2068323.44</v>
          </cell>
          <cell r="FW121">
            <v>2150194.52</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v>451422.61</v>
          </cell>
          <cell r="FW122">
            <v>565051.6</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25289432.680000003</v>
          </cell>
          <cell r="FW124">
            <v>31129334.830000002</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42.288609999999998</v>
          </cell>
          <cell r="FW152">
            <v>32.00376</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88.319009999999992</v>
          </cell>
          <cell r="FW153">
            <v>89.764160000000004</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580.19466</v>
          </cell>
          <cell r="FW154">
            <v>582.03055000000006</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195.84537</v>
          </cell>
          <cell r="FW155">
            <v>183.84236999999999</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74.944450000000003</v>
          </cell>
          <cell r="FW156">
            <v>109.75060000000001</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166.42989</v>
          </cell>
          <cell r="FW157">
            <v>337.33110999999997</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45.814339999999994</v>
          </cell>
          <cell r="FW159">
            <v>47.277339999999995</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938.67541000000006</v>
          </cell>
          <cell r="FW160">
            <v>941.75841000000003</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102.62804</v>
          </cell>
          <cell r="FW161">
            <v>102.49966000000001</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9.6766699999999997</v>
          </cell>
          <cell r="FW163">
            <v>15.67667</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1015.64467</v>
          </cell>
          <cell r="FW164">
            <v>1030.3946700000001</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570.73163999999997</v>
          </cell>
          <cell r="FW165">
            <v>579.24243999999999</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199.84216000000001</v>
          </cell>
          <cell r="FW166">
            <v>198.39215999999999</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159.4075</v>
          </cell>
          <cell r="FW167">
            <v>159.90100000000001</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1079.4429</v>
          </cell>
          <cell r="FW169">
            <v>1057.58259</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170.32952</v>
          </cell>
          <cell r="FW170">
            <v>176.95459</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483.029</v>
          </cell>
          <cell r="FW171">
            <v>81.871080000000006</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160.66119</v>
          </cell>
          <cell r="FW172">
            <v>113.62899</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6083.9050299999999</v>
          </cell>
          <cell r="FW174">
            <v>5839.9021500000008</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row>
        <row r="220">
          <cell r="A220" t="str">
            <v>Raiffeisen ZDMF</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row>
        <row r="22">
          <cell r="A22" t="str">
            <v>AZ Treći horizont</v>
          </cell>
          <cell r="EY22">
            <v>74895.509999999995</v>
          </cell>
          <cell r="EZ22">
            <v>237443.68</v>
          </cell>
          <cell r="FA22">
            <v>303863.63</v>
          </cell>
          <cell r="FB22">
            <v>388481.61</v>
          </cell>
          <cell r="FC22">
            <v>547225.56999999995</v>
          </cell>
          <cell r="FD22">
            <v>661943.17000000004</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777508654.04999995</v>
          </cell>
          <cell r="FD24">
            <v>775699154.18999994</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v>-2.5681861508931401E-2</v>
          </cell>
          <cell r="FD27">
            <v>-1.1828924832721487E-2</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v>-3.0124524097864037E-3</v>
          </cell>
          <cell r="FD28">
            <v>-1.2957661594488008E-2</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v>6.7698470390597425E-4</v>
          </cell>
          <cell r="FD29">
            <v>-5.7204513890084172E-3</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v>-4.1540959052729703E-3</v>
          </cell>
          <cell r="FD30">
            <v>-5.4752784173912813E-3</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v>-2.063884339144248E-3</v>
          </cell>
          <cell r="FD31">
            <v>4.257553768299829E-3</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v>6.9757274430040069E-3</v>
          </cell>
          <cell r="FD32">
            <v>1.4392755100484074E-2</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v>-1.4751210557772343E-2</v>
          </cell>
          <cell r="FD34">
            <v>2.0531269141957583E-3</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v>5.2280907235906452E-3</v>
          </cell>
          <cell r="FD35">
            <v>-3.4626758079839225E-3</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v>-1.4589109060621379E-2</v>
          </cell>
          <cell r="FD36">
            <v>1.0979148126420857E-3</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v>-4.8903267248539672E-3</v>
          </cell>
          <cell r="FD38">
            <v>8.1195749107090625E-4</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v>1.1291588070147166E-2</v>
          </cell>
          <cell r="FD39">
            <v>4.7602953191499004E-3</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v>-5.7346142792847341E-3</v>
          </cell>
          <cell r="FD40">
            <v>-1.36042836848555E-2</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v>1.9985311930867208E-2</v>
          </cell>
          <cell r="FD41">
            <v>1.0952709315428905E-2</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v>3.3193370556319217E-3</v>
          </cell>
          <cell r="FD42">
            <v>-2.2307007646922665E-3</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v>-3.0357890422379593E-3</v>
          </cell>
          <cell r="FD44">
            <v>-2.3726853515649337E-3</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v>9.1042964472116839E-3</v>
          </cell>
          <cell r="FD45">
            <v>1.0461602754406388E-2</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v>5.0071149192930424E-2</v>
          </cell>
          <cell r="FD46">
            <v>4.0311092661668149E-3</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v>0.40862670436317428</v>
          </cell>
          <cell r="FD47">
            <v>0.20963494085263615</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6.3264095716946279E-4</v>
          </cell>
          <cell r="FD49">
            <v>-2.3273051053186722E-3</v>
          </cell>
          <cell r="FE49">
            <v>-1</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v>-496394.33000000194</v>
          </cell>
          <cell r="FD52">
            <v>-222764.69999999925</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v>-80836.279999997467</v>
          </cell>
          <cell r="FD53">
            <v>-346659.01000000164</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v>45410.299999989569</v>
          </cell>
          <cell r="FD54">
            <v>-383972.14999999106</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v>-241878.93999999762</v>
          </cell>
          <cell r="FD55">
            <v>-317482.5700000003</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v>-46208.919999998063</v>
          </cell>
          <cell r="FD56">
            <v>95126.89999999851</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v>136517.14999999851</v>
          </cell>
          <cell r="FD57">
            <v>283635.53999999911</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v>-320986.58999999985</v>
          </cell>
          <cell r="FD59">
            <v>44017.050000000745</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v>884651.51999998093</v>
          </cell>
          <cell r="FD60">
            <v>-588986.79999998212</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v>-650056.99000000209</v>
          </cell>
          <cell r="FD61">
            <v>48206.840000003576</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v>-30196.810000000522</v>
          </cell>
          <cell r="FD63">
            <v>4989.160000000149</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v>1031162.4899999946</v>
          </cell>
          <cell r="FD64">
            <v>439624.99000000954</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v>-428058.22999998927</v>
          </cell>
          <cell r="FD65">
            <v>-1009663.4600000083</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v>181470.34999999963</v>
          </cell>
          <cell r="FD66">
            <v>101440.23000000045</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v>46638.290000000969</v>
          </cell>
          <cell r="FD67">
            <v>-31446.460000000894</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v>-323668.96000000834</v>
          </cell>
          <cell r="FD69">
            <v>-252202.37999999523</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v>147962.0700000003</v>
          </cell>
          <cell r="FD70">
            <v>171568.78999999911</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v>477302.75</v>
          </cell>
          <cell r="FD71">
            <v>40350.570000000298</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v>158743.95999999996</v>
          </cell>
          <cell r="FD72">
            <v>114717.60000000009</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491572.83000004292</v>
          </cell>
          <cell r="FD74">
            <v>-1809499.8600000143</v>
          </cell>
          <cell r="FE74">
            <v>-775699154.18999994</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v>2.4221211869352312E-2</v>
          </cell>
          <cell r="FD77">
            <v>2.3990534267672801E-2</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v>3.4408887168836014E-2</v>
          </cell>
          <cell r="FD78">
            <v>3.4042255167306745E-2</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v>8.6330487732016251E-2</v>
          </cell>
          <cell r="FD79">
            <v>8.6036872425998542E-2</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v>7.4577607654861072E-2</v>
          </cell>
          <cell r="FD80">
            <v>7.4342291684225514E-2</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v>2.8736771267581496E-2</v>
          </cell>
          <cell r="FD81">
            <v>2.8926440268496126E-2</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v>2.5346119631399877E-2</v>
          </cell>
          <cell r="FD82">
            <v>2.5770896863842048E-2</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v>2.757400850566134E-2</v>
          </cell>
          <cell r="FD84">
            <v>2.7695076337208351E-2</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v>0.21877036801324334</v>
          </cell>
          <cell r="FD85">
            <v>0.21852140312954493</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v>5.6472210529474556E-2</v>
          </cell>
          <cell r="FD86">
            <v>5.6666091489940507E-2</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v>7.9029440482663148E-3</v>
          </cell>
          <cell r="FD88">
            <v>7.9278113386903552E-3</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v>0.11877997881945247</v>
          </cell>
          <cell r="FD89">
            <v>0.11962380769500167</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v>9.5454350769486482E-2</v>
          </cell>
          <cell r="FD90">
            <v>9.4375403060022775E-2</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v>1.1911965637625432E-2</v>
          </cell>
          <cell r="FD91">
            <v>1.2070525730786862E-2</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v>1.8131144337196592E-2</v>
          </cell>
          <cell r="FD92">
            <v>1.8132899970334054E-2</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v>0.13671110700352981</v>
          </cell>
          <cell r="FD94">
            <v>0.13670488854758514</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v>2.1092828992415769E-2</v>
          </cell>
          <cell r="FD95">
            <v>2.1363212503827212E-2</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v>1.2874188753860856E-2</v>
          </cell>
          <cell r="FD96">
            <v>1.2956239136930031E-2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v>7.0381926574004288E-4</v>
          </cell>
          <cell r="FD97">
            <v>8.5335038258642153E-4</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1</v>
          </cell>
          <cell r="FD99">
            <v>1</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18832.201840000002</v>
          </cell>
          <cell r="FD102">
            <v>18609.437140000002</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26753.207549999999</v>
          </cell>
          <cell r="FD103">
            <v>26406.54854</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67122.701319999993</v>
          </cell>
          <cell r="FD104">
            <v>66738.729170000006</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57984.735350000003</v>
          </cell>
          <cell r="FD105">
            <v>57667.252780000003</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22343.088350000002</v>
          </cell>
          <cell r="FD106">
            <v>22438.215250000001</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19706.827359999999</v>
          </cell>
          <cell r="FD107">
            <v>19990.462899999999</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21439.03024</v>
          </cell>
          <cell r="FD109">
            <v>21483.047289999999</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170095.85438</v>
          </cell>
          <cell r="FD110">
            <v>169506.86758000002</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43907.632399999995</v>
          </cell>
          <cell r="FD111">
            <v>43955.839240000001</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6144.6073899999992</v>
          </cell>
          <cell r="FD113">
            <v>6149.5965500000002</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92352.461459999991</v>
          </cell>
          <cell r="FD114">
            <v>92792.086450000003</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74216.583790000004</v>
          </cell>
          <cell r="FD115">
            <v>73206.920329999994</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9261.6563699999988</v>
          </cell>
          <cell r="FD116">
            <v>9363.0965999999989</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14097.121630000001</v>
          </cell>
          <cell r="FD117">
            <v>14065.67517</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106294.06879999999</v>
          </cell>
          <cell r="FD119">
            <v>106041.86642000001</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16399.857080000002</v>
          </cell>
          <cell r="FD120">
            <v>16571.425869999999</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10009.793170000001</v>
          </cell>
          <cell r="FD121">
            <v>10050.14374</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547.22556999999995</v>
          </cell>
          <cell r="FD122">
            <v>661.94317000000001</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777508.6540499999</v>
          </cell>
          <cell r="FD124">
            <v>775699.15418999991</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2"/>
      <c r="B1" s="333"/>
      <c r="C1" s="333"/>
      <c r="D1" s="333"/>
      <c r="E1" s="333"/>
      <c r="F1" s="333"/>
      <c r="G1" s="333"/>
      <c r="H1" s="333"/>
      <c r="I1" s="333"/>
    </row>
    <row r="2" spans="1:9" ht="18">
      <c r="A2" s="748" t="s">
        <v>0</v>
      </c>
      <c r="B2" s="748"/>
      <c r="C2" s="748"/>
      <c r="D2" s="748"/>
      <c r="E2" s="748"/>
      <c r="F2" s="748"/>
      <c r="G2" s="748"/>
      <c r="H2" s="748"/>
      <c r="I2" s="748"/>
    </row>
    <row r="3" spans="1:9" ht="18">
      <c r="A3" s="334"/>
      <c r="B3" s="334"/>
      <c r="C3" s="334"/>
      <c r="D3" s="334"/>
      <c r="E3" s="334"/>
      <c r="F3" s="334"/>
      <c r="G3" s="334"/>
      <c r="H3" s="334"/>
      <c r="I3" s="334"/>
    </row>
    <row r="4" spans="1:9" ht="16.5">
      <c r="A4" s="749" t="s">
        <v>1</v>
      </c>
      <c r="B4" s="749"/>
      <c r="C4" s="749"/>
      <c r="D4" s="749"/>
      <c r="E4" s="749"/>
      <c r="F4" s="749"/>
      <c r="G4" s="749"/>
      <c r="H4" s="749"/>
      <c r="I4" s="749"/>
    </row>
    <row r="5" spans="1:9" ht="15" customHeight="1">
      <c r="A5" s="335"/>
      <c r="B5" s="335"/>
      <c r="C5" s="335"/>
      <c r="D5" s="335"/>
      <c r="E5" s="335"/>
      <c r="F5" s="335"/>
      <c r="G5" s="335"/>
      <c r="H5" s="335"/>
      <c r="I5" s="335"/>
    </row>
    <row r="6" spans="1:9" ht="15" customHeight="1">
      <c r="A6" s="336"/>
      <c r="B6" s="336"/>
      <c r="C6" s="336"/>
      <c r="D6" s="336"/>
      <c r="E6" s="336"/>
      <c r="F6" s="336"/>
      <c r="G6" s="336"/>
      <c r="H6" s="336"/>
      <c r="I6" s="336"/>
    </row>
    <row r="7" spans="1:9">
      <c r="A7" s="750" t="s">
        <v>1478</v>
      </c>
      <c r="B7" s="751"/>
      <c r="C7" s="751"/>
      <c r="D7" s="751"/>
      <c r="E7" s="751"/>
      <c r="F7" s="751"/>
      <c r="G7" s="751"/>
      <c r="H7" s="751"/>
      <c r="I7" s="751"/>
    </row>
    <row r="8" spans="1:9">
      <c r="A8" s="337"/>
      <c r="B8" s="337"/>
      <c r="C8" s="337"/>
      <c r="D8" s="337"/>
      <c r="E8" s="337"/>
      <c r="F8" s="337"/>
      <c r="G8" s="337"/>
      <c r="H8" s="337"/>
      <c r="I8" s="337"/>
    </row>
    <row r="9" spans="1:9">
      <c r="A9" s="338"/>
      <c r="B9" s="338"/>
      <c r="C9" s="338"/>
      <c r="D9" s="338"/>
      <c r="E9" s="338"/>
      <c r="F9" s="338"/>
      <c r="G9" s="338"/>
      <c r="H9" s="338"/>
      <c r="I9" s="338"/>
    </row>
    <row r="10" spans="1:9">
      <c r="A10" s="338"/>
      <c r="B10" s="338"/>
      <c r="C10" s="338"/>
      <c r="D10" s="338"/>
      <c r="E10" s="338"/>
      <c r="F10" s="338"/>
      <c r="G10" s="338"/>
      <c r="H10" s="338"/>
      <c r="I10" s="338"/>
    </row>
    <row r="11" spans="1:9">
      <c r="A11" s="338"/>
      <c r="B11" s="338"/>
      <c r="C11" s="338"/>
      <c r="D11" s="338"/>
      <c r="E11" s="338"/>
      <c r="F11" s="338"/>
      <c r="G11" s="338"/>
      <c r="H11" s="338"/>
      <c r="I11" s="338"/>
    </row>
    <row r="12" spans="1:9">
      <c r="A12" s="338"/>
      <c r="B12" s="338"/>
      <c r="C12" s="338"/>
      <c r="D12" s="338"/>
      <c r="E12" s="338"/>
      <c r="F12" s="338"/>
      <c r="G12" s="338"/>
      <c r="H12" s="338"/>
      <c r="I12" s="338"/>
    </row>
    <row r="13" spans="1:9">
      <c r="A13" s="338"/>
      <c r="B13" s="338"/>
      <c r="C13" s="338"/>
      <c r="D13" s="338"/>
      <c r="E13" s="338"/>
      <c r="F13" s="338"/>
      <c r="G13" s="338"/>
      <c r="H13" s="338"/>
      <c r="I13" s="338"/>
    </row>
    <row r="14" spans="1:9">
      <c r="A14" s="338"/>
      <c r="B14" s="338"/>
      <c r="C14" s="338"/>
      <c r="D14" s="338"/>
      <c r="E14" s="338"/>
      <c r="F14" s="338"/>
      <c r="G14" s="338"/>
      <c r="H14" s="338"/>
      <c r="I14" s="338"/>
    </row>
    <row r="15" spans="1:9">
      <c r="A15" s="338"/>
      <c r="B15" s="338"/>
      <c r="C15" s="338"/>
      <c r="D15" s="338"/>
      <c r="E15" s="338"/>
      <c r="F15" s="338"/>
      <c r="G15" s="338"/>
      <c r="H15" s="338"/>
      <c r="I15" s="338"/>
    </row>
    <row r="16" spans="1:9">
      <c r="A16" s="338"/>
      <c r="B16" s="338"/>
      <c r="C16" s="338"/>
      <c r="D16" s="338"/>
      <c r="E16" s="338"/>
      <c r="F16" s="338"/>
      <c r="G16" s="338"/>
      <c r="H16" s="338"/>
      <c r="I16" s="338"/>
    </row>
    <row r="17" spans="1:9">
      <c r="A17" s="338"/>
      <c r="B17" s="338"/>
      <c r="C17" s="338"/>
      <c r="D17" s="338"/>
      <c r="E17" s="338"/>
      <c r="F17" s="338"/>
      <c r="G17" s="338"/>
      <c r="H17" s="338"/>
      <c r="I17" s="338"/>
    </row>
    <row r="18" spans="1:9" ht="30">
      <c r="A18" s="752" t="s">
        <v>2</v>
      </c>
      <c r="B18" s="752"/>
      <c r="C18" s="752"/>
      <c r="D18" s="752"/>
      <c r="E18" s="752"/>
      <c r="F18" s="752"/>
      <c r="G18" s="752"/>
      <c r="H18" s="752"/>
      <c r="I18" s="752"/>
    </row>
    <row r="19" spans="1:9" ht="18.75" customHeight="1">
      <c r="A19" s="339"/>
      <c r="B19" s="339"/>
      <c r="C19" s="339"/>
      <c r="D19" s="339"/>
      <c r="E19" s="339"/>
      <c r="F19" s="339"/>
      <c r="G19" s="339"/>
      <c r="H19" s="339"/>
      <c r="I19" s="339"/>
    </row>
    <row r="20" spans="1:9" ht="18.75" customHeight="1">
      <c r="A20" s="753" t="s">
        <v>1393</v>
      </c>
      <c r="B20" s="753"/>
      <c r="C20" s="753"/>
      <c r="D20" s="753"/>
      <c r="E20" s="753"/>
      <c r="F20" s="753"/>
      <c r="G20" s="753"/>
      <c r="H20" s="753"/>
      <c r="I20" s="753"/>
    </row>
    <row r="21" spans="1:9" ht="18.75" customHeight="1">
      <c r="A21" s="340"/>
      <c r="B21" s="340"/>
      <c r="C21" s="340"/>
      <c r="D21" s="340"/>
      <c r="E21" s="340"/>
      <c r="F21" s="340"/>
      <c r="G21" s="340"/>
      <c r="H21" s="340"/>
      <c r="I21" s="340"/>
    </row>
    <row r="22" spans="1:9" ht="26.25" customHeight="1">
      <c r="A22" s="754" t="s">
        <v>3</v>
      </c>
      <c r="B22" s="754"/>
      <c r="C22" s="754"/>
      <c r="D22" s="754"/>
      <c r="E22" s="754"/>
      <c r="F22" s="754"/>
      <c r="G22" s="754"/>
      <c r="H22" s="754"/>
      <c r="I22" s="754"/>
    </row>
    <row r="23" spans="1:9" ht="18.75">
      <c r="A23" s="341"/>
      <c r="B23" s="341"/>
      <c r="C23" s="341"/>
      <c r="D23" s="341"/>
      <c r="E23" s="341"/>
      <c r="F23" s="341"/>
      <c r="G23" s="341"/>
      <c r="H23" s="341"/>
      <c r="I23" s="341"/>
    </row>
    <row r="24" spans="1:9" ht="18.75" customHeight="1">
      <c r="A24" s="744" t="s">
        <v>1394</v>
      </c>
      <c r="B24" s="744"/>
      <c r="C24" s="744"/>
      <c r="D24" s="744"/>
      <c r="E24" s="744"/>
      <c r="F24" s="744"/>
      <c r="G24" s="744"/>
      <c r="H24" s="744"/>
      <c r="I24" s="744"/>
    </row>
    <row r="25" spans="1:9">
      <c r="A25" s="338"/>
      <c r="B25" s="338"/>
      <c r="C25" s="338"/>
      <c r="D25" s="338"/>
      <c r="E25" s="338"/>
      <c r="F25" s="338"/>
      <c r="G25" s="338"/>
      <c r="H25" s="338"/>
      <c r="I25" s="338"/>
    </row>
    <row r="26" spans="1:9">
      <c r="A26" s="338"/>
      <c r="B26" s="338"/>
      <c r="C26" s="338"/>
      <c r="D26" s="338"/>
      <c r="E26" s="338"/>
      <c r="F26" s="338"/>
      <c r="G26" s="338"/>
      <c r="H26" s="338"/>
      <c r="I26" s="338"/>
    </row>
    <row r="27" spans="1:9">
      <c r="A27" s="338"/>
      <c r="B27" s="338"/>
      <c r="C27" s="338"/>
      <c r="D27" s="338"/>
      <c r="E27" s="338"/>
      <c r="F27" s="338"/>
      <c r="G27" s="338"/>
      <c r="H27" s="338"/>
      <c r="I27" s="338"/>
    </row>
    <row r="28" spans="1:9">
      <c r="A28" s="338"/>
      <c r="B28" s="338"/>
      <c r="C28" s="338"/>
      <c r="D28" s="338"/>
      <c r="E28" s="338"/>
      <c r="F28" s="338"/>
      <c r="G28" s="338"/>
      <c r="H28" s="338"/>
      <c r="I28" s="338"/>
    </row>
    <row r="29" spans="1:9">
      <c r="A29" s="338"/>
      <c r="B29" s="338"/>
      <c r="C29" s="338"/>
      <c r="D29" s="338"/>
      <c r="E29" s="338"/>
      <c r="F29" s="338"/>
      <c r="G29" s="338"/>
      <c r="H29" s="338"/>
      <c r="I29" s="338"/>
    </row>
    <row r="30" spans="1:9">
      <c r="A30" s="338"/>
      <c r="B30" s="338"/>
      <c r="C30" s="338"/>
      <c r="D30" s="338"/>
      <c r="E30" s="338"/>
      <c r="F30" s="338"/>
      <c r="G30" s="338"/>
      <c r="H30" s="338"/>
      <c r="I30" s="338"/>
    </row>
    <row r="31" spans="1:9">
      <c r="A31" s="338"/>
      <c r="B31" s="338"/>
      <c r="C31" s="338"/>
      <c r="D31" s="338"/>
      <c r="E31" s="338"/>
      <c r="F31" s="338"/>
      <c r="G31" s="338"/>
      <c r="H31" s="338"/>
      <c r="I31" s="338"/>
    </row>
    <row r="32" spans="1:9">
      <c r="A32" s="338"/>
      <c r="B32" s="338"/>
      <c r="C32" s="338"/>
      <c r="D32" s="338"/>
      <c r="E32" s="338"/>
      <c r="F32" s="338"/>
      <c r="G32" s="338"/>
      <c r="H32" s="338"/>
      <c r="I32" s="338"/>
    </row>
    <row r="33" spans="1:9">
      <c r="A33" s="338"/>
      <c r="B33" s="338"/>
      <c r="C33" s="338"/>
      <c r="D33" s="338"/>
      <c r="E33" s="338"/>
      <c r="F33" s="338"/>
      <c r="G33" s="338"/>
      <c r="H33" s="338"/>
      <c r="I33" s="338"/>
    </row>
    <row r="34" spans="1:9">
      <c r="A34" s="338"/>
      <c r="B34" s="338"/>
      <c r="C34" s="338"/>
      <c r="D34" s="338"/>
      <c r="E34" s="338"/>
      <c r="F34" s="338"/>
      <c r="G34" s="338"/>
      <c r="H34" s="338"/>
      <c r="I34" s="338"/>
    </row>
    <row r="35" spans="1:9">
      <c r="A35" s="338"/>
      <c r="B35" s="338"/>
      <c r="C35" s="338"/>
      <c r="D35" s="338"/>
      <c r="E35" s="338"/>
      <c r="F35" s="338"/>
      <c r="G35" s="338"/>
      <c r="H35" s="338"/>
      <c r="I35" s="338"/>
    </row>
    <row r="36" spans="1:9">
      <c r="A36" s="745"/>
      <c r="B36" s="745"/>
      <c r="C36" s="745"/>
      <c r="D36" s="745"/>
      <c r="E36" s="745"/>
      <c r="F36" s="745"/>
      <c r="G36" s="745"/>
      <c r="H36" s="745"/>
      <c r="I36" s="745"/>
    </row>
    <row r="37" spans="1:9" ht="50.25" customHeight="1">
      <c r="A37" s="746" t="s">
        <v>4</v>
      </c>
      <c r="B37" s="746"/>
      <c r="C37" s="746"/>
      <c r="D37" s="746"/>
      <c r="E37" s="746"/>
      <c r="F37" s="746"/>
      <c r="G37" s="746"/>
      <c r="H37" s="746"/>
      <c r="I37" s="746"/>
    </row>
    <row r="38" spans="1:9">
      <c r="A38" s="342"/>
      <c r="B38" s="342"/>
      <c r="C38" s="342"/>
      <c r="D38" s="342"/>
      <c r="E38" s="342"/>
      <c r="F38" s="342"/>
      <c r="G38" s="342"/>
      <c r="H38" s="342"/>
      <c r="I38" s="342"/>
    </row>
    <row r="39" spans="1:9" ht="65.25" customHeight="1">
      <c r="A39" s="747" t="s">
        <v>5</v>
      </c>
      <c r="B39" s="747"/>
      <c r="C39" s="747"/>
      <c r="D39" s="747"/>
      <c r="E39" s="747"/>
      <c r="F39" s="747"/>
      <c r="G39" s="747"/>
      <c r="H39" s="747"/>
      <c r="I39" s="74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3" t="s">
        <v>783</v>
      </c>
      <c r="L1" s="344" t="str">
        <f>Naslovnica!A20</f>
        <v>Svibanj 2017.</v>
      </c>
    </row>
    <row r="2" spans="1:19" ht="12.75" customHeight="1">
      <c r="A2" s="111" t="s">
        <v>789</v>
      </c>
      <c r="J2" s="87"/>
      <c r="K2" s="87"/>
      <c r="L2" s="112" t="str">
        <f>Naslovnica!A24</f>
        <v>May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441</v>
      </c>
    </row>
    <row r="26" spans="1:1" ht="12.75" customHeight="1">
      <c r="A26" s="37"/>
    </row>
    <row r="27" spans="1:1" ht="12.75" customHeight="1">
      <c r="A27" s="343" t="s">
        <v>784</v>
      </c>
    </row>
    <row r="28" spans="1:1" ht="12.75" customHeight="1">
      <c r="A28" s="111" t="s">
        <v>788</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441</v>
      </c>
    </row>
    <row r="52" spans="1:1" ht="12.75" customHeight="1"/>
    <row r="53" spans="1:1" ht="12.75" customHeight="1">
      <c r="A53" s="343" t="s">
        <v>785</v>
      </c>
    </row>
    <row r="54" spans="1:1" ht="12.75" customHeight="1">
      <c r="A54" s="111" t="s">
        <v>790</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441</v>
      </c>
    </row>
    <row r="78" spans="1:12" ht="12.75" customHeight="1">
      <c r="A78" s="73" t="s">
        <v>296</v>
      </c>
    </row>
    <row r="79" spans="1:12" ht="12.75" customHeight="1">
      <c r="L79" s="40" t="s">
        <v>335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3" t="s">
        <v>810</v>
      </c>
      <c r="AG1" s="344" t="str">
        <f>Naslovnica!A20</f>
        <v>Svibanj 2017.</v>
      </c>
    </row>
    <row r="2" spans="1:33" ht="12.75" customHeight="1">
      <c r="A2" s="113" t="s">
        <v>811</v>
      </c>
      <c r="AG2" s="112" t="str">
        <f>Naslovnica!A24</f>
        <v>May 2017</v>
      </c>
    </row>
    <row r="3" spans="1:33" ht="12.75" customHeight="1">
      <c r="A3" s="113"/>
      <c r="AG3" s="112"/>
    </row>
    <row r="4" spans="1:33" ht="12.75" customHeight="1">
      <c r="I4" s="613"/>
      <c r="J4" s="613"/>
      <c r="K4" s="613"/>
      <c r="AG4" s="21" t="s">
        <v>442</v>
      </c>
    </row>
    <row r="5" spans="1:33" ht="15" customHeight="1">
      <c r="A5" s="376" t="s">
        <v>793</v>
      </c>
      <c r="B5" s="795" t="s">
        <v>798</v>
      </c>
      <c r="C5" s="795"/>
      <c r="D5" s="795"/>
      <c r="E5" s="795"/>
      <c r="F5" s="795"/>
      <c r="G5" s="795"/>
      <c r="H5" s="795"/>
      <c r="I5" s="795"/>
      <c r="J5" s="796" t="s">
        <v>805</v>
      </c>
      <c r="K5" s="796"/>
      <c r="L5" s="795" t="s">
        <v>799</v>
      </c>
      <c r="M5" s="795"/>
      <c r="N5" s="795"/>
      <c r="O5" s="795"/>
      <c r="P5" s="795"/>
      <c r="Q5" s="795"/>
      <c r="R5" s="795"/>
      <c r="S5" s="795"/>
      <c r="T5" s="796" t="s">
        <v>806</v>
      </c>
      <c r="U5" s="796"/>
      <c r="V5" s="795" t="s">
        <v>800</v>
      </c>
      <c r="W5" s="795"/>
      <c r="X5" s="795"/>
      <c r="Y5" s="795"/>
      <c r="Z5" s="795"/>
      <c r="AA5" s="795"/>
      <c r="AB5" s="795"/>
      <c r="AC5" s="795"/>
      <c r="AD5" s="796" t="s">
        <v>807</v>
      </c>
      <c r="AE5" s="796"/>
      <c r="AF5" s="798" t="s">
        <v>748</v>
      </c>
      <c r="AG5" s="798"/>
    </row>
    <row r="6" spans="1:33" ht="22.5" customHeight="1">
      <c r="A6" s="797" t="s">
        <v>443</v>
      </c>
      <c r="B6" s="770" t="s">
        <v>794</v>
      </c>
      <c r="C6" s="770"/>
      <c r="D6" s="770" t="s">
        <v>795</v>
      </c>
      <c r="E6" s="770"/>
      <c r="F6" s="770" t="s">
        <v>796</v>
      </c>
      <c r="G6" s="770"/>
      <c r="H6" s="770" t="s">
        <v>797</v>
      </c>
      <c r="I6" s="770"/>
      <c r="J6" s="796"/>
      <c r="K6" s="796"/>
      <c r="L6" s="770" t="s">
        <v>794</v>
      </c>
      <c r="M6" s="770"/>
      <c r="N6" s="770" t="s">
        <v>795</v>
      </c>
      <c r="O6" s="770"/>
      <c r="P6" s="770" t="s">
        <v>796</v>
      </c>
      <c r="Q6" s="770"/>
      <c r="R6" s="770" t="s">
        <v>797</v>
      </c>
      <c r="S6" s="770"/>
      <c r="T6" s="796"/>
      <c r="U6" s="796"/>
      <c r="V6" s="770" t="s">
        <v>794</v>
      </c>
      <c r="W6" s="770"/>
      <c r="X6" s="770" t="s">
        <v>795</v>
      </c>
      <c r="Y6" s="770"/>
      <c r="Z6" s="770" t="s">
        <v>796</v>
      </c>
      <c r="AA6" s="770"/>
      <c r="AB6" s="770" t="s">
        <v>797</v>
      </c>
      <c r="AC6" s="770"/>
      <c r="AD6" s="796"/>
      <c r="AE6" s="796"/>
      <c r="AF6" s="798"/>
      <c r="AG6" s="798"/>
    </row>
    <row r="7" spans="1:33">
      <c r="A7" s="797"/>
      <c r="B7" s="376" t="s">
        <v>130</v>
      </c>
      <c r="C7" s="376" t="s">
        <v>131</v>
      </c>
      <c r="D7" s="376" t="s">
        <v>130</v>
      </c>
      <c r="E7" s="376" t="s">
        <v>131</v>
      </c>
      <c r="F7" s="376" t="s">
        <v>130</v>
      </c>
      <c r="G7" s="376" t="s">
        <v>131</v>
      </c>
      <c r="H7" s="376" t="s">
        <v>130</v>
      </c>
      <c r="I7" s="376" t="s">
        <v>131</v>
      </c>
      <c r="J7" s="376" t="s">
        <v>130</v>
      </c>
      <c r="K7" s="376" t="s">
        <v>131</v>
      </c>
      <c r="L7" s="376" t="s">
        <v>130</v>
      </c>
      <c r="M7" s="376" t="s">
        <v>131</v>
      </c>
      <c r="N7" s="376" t="s">
        <v>130</v>
      </c>
      <c r="O7" s="376" t="s">
        <v>131</v>
      </c>
      <c r="P7" s="376" t="s">
        <v>130</v>
      </c>
      <c r="Q7" s="376" t="s">
        <v>131</v>
      </c>
      <c r="R7" s="376" t="s">
        <v>130</v>
      </c>
      <c r="S7" s="376" t="s">
        <v>131</v>
      </c>
      <c r="T7" s="376" t="s">
        <v>130</v>
      </c>
      <c r="U7" s="376" t="s">
        <v>131</v>
      </c>
      <c r="V7" s="376" t="s">
        <v>130</v>
      </c>
      <c r="W7" s="376" t="s">
        <v>131</v>
      </c>
      <c r="X7" s="376" t="s">
        <v>130</v>
      </c>
      <c r="Y7" s="376" t="s">
        <v>131</v>
      </c>
      <c r="Z7" s="376" t="s">
        <v>130</v>
      </c>
      <c r="AA7" s="376" t="s">
        <v>131</v>
      </c>
      <c r="AB7" s="376" t="s">
        <v>130</v>
      </c>
      <c r="AC7" s="376" t="s">
        <v>131</v>
      </c>
      <c r="AD7" s="376" t="s">
        <v>130</v>
      </c>
      <c r="AE7" s="376" t="s">
        <v>131</v>
      </c>
      <c r="AF7" s="376" t="s">
        <v>130</v>
      </c>
      <c r="AG7" s="376" t="s">
        <v>131</v>
      </c>
    </row>
    <row r="8" spans="1:33">
      <c r="A8" s="797"/>
      <c r="B8" s="377" t="s">
        <v>122</v>
      </c>
      <c r="C8" s="377" t="s">
        <v>123</v>
      </c>
      <c r="D8" s="377" t="s">
        <v>122</v>
      </c>
      <c r="E8" s="377" t="s">
        <v>123</v>
      </c>
      <c r="F8" s="377" t="s">
        <v>122</v>
      </c>
      <c r="G8" s="377" t="s">
        <v>123</v>
      </c>
      <c r="H8" s="377" t="s">
        <v>122</v>
      </c>
      <c r="I8" s="377" t="s">
        <v>123</v>
      </c>
      <c r="J8" s="377" t="s">
        <v>122</v>
      </c>
      <c r="K8" s="377" t="s">
        <v>123</v>
      </c>
      <c r="L8" s="377" t="s">
        <v>122</v>
      </c>
      <c r="M8" s="377" t="s">
        <v>123</v>
      </c>
      <c r="N8" s="377" t="s">
        <v>122</v>
      </c>
      <c r="O8" s="377" t="s">
        <v>123</v>
      </c>
      <c r="P8" s="377" t="s">
        <v>122</v>
      </c>
      <c r="Q8" s="377" t="s">
        <v>123</v>
      </c>
      <c r="R8" s="377" t="s">
        <v>122</v>
      </c>
      <c r="S8" s="377" t="s">
        <v>123</v>
      </c>
      <c r="T8" s="377" t="s">
        <v>122</v>
      </c>
      <c r="U8" s="377" t="s">
        <v>123</v>
      </c>
      <c r="V8" s="377" t="s">
        <v>122</v>
      </c>
      <c r="W8" s="377" t="s">
        <v>123</v>
      </c>
      <c r="X8" s="377" t="s">
        <v>122</v>
      </c>
      <c r="Y8" s="377" t="s">
        <v>123</v>
      </c>
      <c r="Z8" s="377" t="s">
        <v>122</v>
      </c>
      <c r="AA8" s="377" t="s">
        <v>123</v>
      </c>
      <c r="AB8" s="377" t="s">
        <v>122</v>
      </c>
      <c r="AC8" s="377" t="s">
        <v>123</v>
      </c>
      <c r="AD8" s="377" t="s">
        <v>122</v>
      </c>
      <c r="AE8" s="377" t="s">
        <v>123</v>
      </c>
      <c r="AF8" s="377" t="s">
        <v>122</v>
      </c>
      <c r="AG8" s="377" t="s">
        <v>123</v>
      </c>
    </row>
    <row r="9" spans="1:33" ht="18">
      <c r="A9" s="196" t="s">
        <v>548</v>
      </c>
      <c r="B9" s="172">
        <v>24001.28613</v>
      </c>
      <c r="C9" s="173">
        <v>9.516962987783209E-2</v>
      </c>
      <c r="D9" s="172">
        <v>2169.5807599999998</v>
      </c>
      <c r="E9" s="173">
        <v>2.9999491155943605E-2</v>
      </c>
      <c r="F9" s="172">
        <v>133.75148999999999</v>
      </c>
      <c r="G9" s="173">
        <v>1.8653370234672827E-3</v>
      </c>
      <c r="H9" s="172">
        <v>5042.17976</v>
      </c>
      <c r="I9" s="173">
        <v>3.6533634905800604E-2</v>
      </c>
      <c r="J9" s="172">
        <v>31346.798139999999</v>
      </c>
      <c r="K9" s="173">
        <v>5.8676181509632067E-2</v>
      </c>
      <c r="L9" s="172">
        <v>1051233.4691599999</v>
      </c>
      <c r="M9" s="173">
        <v>3.3115595182478808E-2</v>
      </c>
      <c r="N9" s="172">
        <v>488807.94173000002</v>
      </c>
      <c r="O9" s="173">
        <v>4.3366825184311453E-2</v>
      </c>
      <c r="P9" s="172">
        <v>463234.53429000004</v>
      </c>
      <c r="Q9" s="173">
        <v>3.4299254168389443E-2</v>
      </c>
      <c r="R9" s="172">
        <v>127222.22440000001</v>
      </c>
      <c r="S9" s="173">
        <v>5.0801644828323183E-3</v>
      </c>
      <c r="T9" s="172">
        <v>2130498.16958</v>
      </c>
      <c r="U9" s="173">
        <v>2.6120428330964889E-2</v>
      </c>
      <c r="V9" s="172">
        <v>46425.348590000001</v>
      </c>
      <c r="W9" s="173">
        <v>3.5365558275824674E-2</v>
      </c>
      <c r="X9" s="172">
        <v>2829.4951900000001</v>
      </c>
      <c r="Y9" s="173">
        <v>8.1527873388768952E-3</v>
      </c>
      <c r="Z9" s="172">
        <v>21287.247809999997</v>
      </c>
      <c r="AA9" s="173">
        <v>4.3510858017158455E-2</v>
      </c>
      <c r="AB9" s="172">
        <v>10293.818289999999</v>
      </c>
      <c r="AC9" s="173">
        <v>9.1496836804378159E-3</v>
      </c>
      <c r="AD9" s="172">
        <v>80835.909879999992</v>
      </c>
      <c r="AE9" s="173">
        <v>2.4689712082246944E-2</v>
      </c>
      <c r="AF9" s="172">
        <v>2242680.8776000002</v>
      </c>
      <c r="AG9" s="173">
        <v>2.626928278801716E-2</v>
      </c>
    </row>
    <row r="10" spans="1:33" ht="18">
      <c r="A10" s="196" t="s">
        <v>549</v>
      </c>
      <c r="B10" s="175">
        <v>7019.6919500000004</v>
      </c>
      <c r="C10" s="176">
        <v>2.7834403586517197E-2</v>
      </c>
      <c r="D10" s="175">
        <v>2306.2605199999998</v>
      </c>
      <c r="E10" s="176">
        <v>3.1889406169439811E-2</v>
      </c>
      <c r="F10" s="175">
        <v>3097.0283999999997</v>
      </c>
      <c r="G10" s="176">
        <v>4.3192055185700295E-2</v>
      </c>
      <c r="H10" s="175">
        <v>784.53413</v>
      </c>
      <c r="I10" s="176">
        <v>5.6844231742661849E-3</v>
      </c>
      <c r="J10" s="175">
        <v>13207.514999999999</v>
      </c>
      <c r="K10" s="176">
        <v>2.4722351034707248E-2</v>
      </c>
      <c r="L10" s="175">
        <v>496645.64844000002</v>
      </c>
      <c r="M10" s="176">
        <v>1.5645160400020997E-2</v>
      </c>
      <c r="N10" s="175">
        <v>133480.85055</v>
      </c>
      <c r="O10" s="176">
        <v>1.1842362238976245E-2</v>
      </c>
      <c r="P10" s="175">
        <v>203279.8222</v>
      </c>
      <c r="Q10" s="176">
        <v>1.5051438899367327E-2</v>
      </c>
      <c r="R10" s="175">
        <v>44293.753939999995</v>
      </c>
      <c r="S10" s="176">
        <v>1.7687126336497388E-3</v>
      </c>
      <c r="T10" s="175">
        <v>877700.07513000001</v>
      </c>
      <c r="U10" s="173">
        <v>1.0760817463192287E-2</v>
      </c>
      <c r="V10" s="175">
        <v>83701.73937000001</v>
      </c>
      <c r="W10" s="176">
        <v>6.3761691217871438E-2</v>
      </c>
      <c r="X10" s="175">
        <v>151.92541</v>
      </c>
      <c r="Y10" s="176">
        <v>4.3775142770314493E-4</v>
      </c>
      <c r="Z10" s="175">
        <v>942.85944999999992</v>
      </c>
      <c r="AA10" s="176">
        <v>1.9271924687142593E-3</v>
      </c>
      <c r="AB10" s="175">
        <v>4227.4994699999997</v>
      </c>
      <c r="AC10" s="176">
        <v>3.757622470108564E-3</v>
      </c>
      <c r="AD10" s="175">
        <v>89024.023700000005</v>
      </c>
      <c r="AE10" s="176">
        <v>2.719060769921439E-2</v>
      </c>
      <c r="AF10" s="175">
        <v>979931.61383000005</v>
      </c>
      <c r="AG10" s="173">
        <v>1.1478271801276585E-2</v>
      </c>
    </row>
    <row r="11" spans="1:33" ht="27">
      <c r="A11" s="196" t="s">
        <v>550</v>
      </c>
      <c r="B11" s="175">
        <v>226465.51454</v>
      </c>
      <c r="C11" s="176">
        <v>0.89797851174005405</v>
      </c>
      <c r="D11" s="175">
        <v>67880.092040000003</v>
      </c>
      <c r="E11" s="176">
        <v>0.93859987070433748</v>
      </c>
      <c r="F11" s="175">
        <v>71284.450769999996</v>
      </c>
      <c r="G11" s="176">
        <v>0.99415359947625137</v>
      </c>
      <c r="H11" s="175">
        <v>133804.07162</v>
      </c>
      <c r="I11" s="176">
        <v>0.96949123874049981</v>
      </c>
      <c r="J11" s="175">
        <v>499434.12897000002</v>
      </c>
      <c r="K11" s="176">
        <v>0.93486063465455771</v>
      </c>
      <c r="L11" s="175">
        <v>30478533.459060002</v>
      </c>
      <c r="M11" s="176">
        <v>0.96012427818947865</v>
      </c>
      <c r="N11" s="175">
        <v>10654411.57725</v>
      </c>
      <c r="O11" s="176">
        <v>0.94525469998914946</v>
      </c>
      <c r="P11" s="175">
        <v>12844133.112620002</v>
      </c>
      <c r="Q11" s="176">
        <v>0.95101758092712774</v>
      </c>
      <c r="R11" s="175">
        <v>25253955.92224</v>
      </c>
      <c r="S11" s="176">
        <v>1.0084264013794162</v>
      </c>
      <c r="T11" s="175">
        <v>79231034.071170002</v>
      </c>
      <c r="U11" s="176">
        <v>0.97139184468401485</v>
      </c>
      <c r="V11" s="175">
        <v>1242532.3684200002</v>
      </c>
      <c r="W11" s="176">
        <v>0.94652710684053387</v>
      </c>
      <c r="X11" s="175">
        <v>353026.39051999996</v>
      </c>
      <c r="Y11" s="176">
        <v>1.0171952569818175</v>
      </c>
      <c r="Z11" s="175">
        <v>471716.69056000002</v>
      </c>
      <c r="AA11" s="176">
        <v>0.96418278823428749</v>
      </c>
      <c r="AB11" s="175">
        <v>1120934.9073800002</v>
      </c>
      <c r="AC11" s="176">
        <v>0.99634552893276906</v>
      </c>
      <c r="AD11" s="175">
        <v>3188210.3568800003</v>
      </c>
      <c r="AE11" s="176">
        <v>0.97377509433441156</v>
      </c>
      <c r="AF11" s="175">
        <v>82918678.557019994</v>
      </c>
      <c r="AG11" s="176">
        <v>0.97125464312785526</v>
      </c>
    </row>
    <row r="12" spans="1:33" ht="18.75">
      <c r="A12" s="196" t="s">
        <v>551</v>
      </c>
      <c r="B12" s="177">
        <v>200360.00156</v>
      </c>
      <c r="C12" s="178">
        <v>0.79446522521778962</v>
      </c>
      <c r="D12" s="177">
        <v>52550.229549999996</v>
      </c>
      <c r="E12" s="178">
        <v>0.72662893020310126</v>
      </c>
      <c r="F12" s="177">
        <v>57163.663</v>
      </c>
      <c r="G12" s="178">
        <v>0.79722100285317832</v>
      </c>
      <c r="H12" s="177">
        <v>107603.18940999999</v>
      </c>
      <c r="I12" s="178">
        <v>0.77965003703173208</v>
      </c>
      <c r="J12" s="177">
        <v>417677.08351999999</v>
      </c>
      <c r="K12" s="178">
        <v>0.7818245504876713</v>
      </c>
      <c r="L12" s="177">
        <v>27769021.189139999</v>
      </c>
      <c r="M12" s="178">
        <v>0.87477015457664553</v>
      </c>
      <c r="N12" s="177">
        <v>9193617.36675</v>
      </c>
      <c r="O12" s="178">
        <v>0.81565368137067529</v>
      </c>
      <c r="P12" s="177">
        <v>11002028.10644</v>
      </c>
      <c r="Q12" s="178">
        <v>0.81462268129238702</v>
      </c>
      <c r="R12" s="177">
        <v>23039124.671220001</v>
      </c>
      <c r="S12" s="178">
        <v>0.91998503738060455</v>
      </c>
      <c r="T12" s="177">
        <v>71003791.333550006</v>
      </c>
      <c r="U12" s="178">
        <v>0.8705238376808363</v>
      </c>
      <c r="V12" s="177">
        <v>1242532.3684200002</v>
      </c>
      <c r="W12" s="178">
        <v>0.94652710684053387</v>
      </c>
      <c r="X12" s="177">
        <v>353026.39051999996</v>
      </c>
      <c r="Y12" s="178">
        <v>1.0171952569818175</v>
      </c>
      <c r="Z12" s="177">
        <v>471716.69056000002</v>
      </c>
      <c r="AA12" s="178">
        <v>0.96418278823428749</v>
      </c>
      <c r="AB12" s="177">
        <v>1120934.9073800002</v>
      </c>
      <c r="AC12" s="178">
        <v>0.99634552893276906</v>
      </c>
      <c r="AD12" s="177">
        <v>3188210.3568800003</v>
      </c>
      <c r="AE12" s="178">
        <v>0.97377509433441156</v>
      </c>
      <c r="AF12" s="177">
        <v>74609678.773949996</v>
      </c>
      <c r="AG12" s="178">
        <v>0.87392850673139144</v>
      </c>
    </row>
    <row r="13" spans="1:33" ht="19.5">
      <c r="A13" s="197" t="s">
        <v>464</v>
      </c>
      <c r="B13" s="177">
        <v>84908.833889999994</v>
      </c>
      <c r="C13" s="178">
        <v>0.33667955337481847</v>
      </c>
      <c r="D13" s="177">
        <v>16214.958960000002</v>
      </c>
      <c r="E13" s="178">
        <v>0.22420945414104271</v>
      </c>
      <c r="F13" s="177">
        <v>16948.416390000002</v>
      </c>
      <c r="G13" s="178">
        <v>0.236367524439591</v>
      </c>
      <c r="H13" s="177">
        <v>29840.32043</v>
      </c>
      <c r="I13" s="178">
        <v>0.21621112771705761</v>
      </c>
      <c r="J13" s="177">
        <v>147912.52966999999</v>
      </c>
      <c r="K13" s="178">
        <v>0.27686854650048021</v>
      </c>
      <c r="L13" s="177">
        <v>3379845.6639299998</v>
      </c>
      <c r="M13" s="178">
        <v>0.10647073563534618</v>
      </c>
      <c r="N13" s="177">
        <v>1486199.10044</v>
      </c>
      <c r="O13" s="178">
        <v>0.13185492925862333</v>
      </c>
      <c r="P13" s="177">
        <v>1707584.82791</v>
      </c>
      <c r="Q13" s="178">
        <v>0.12643462801481159</v>
      </c>
      <c r="R13" s="177">
        <v>2718703.11258</v>
      </c>
      <c r="S13" s="178">
        <v>0.10856168454082296</v>
      </c>
      <c r="T13" s="177">
        <v>9292332.7048599999</v>
      </c>
      <c r="U13" s="178">
        <v>0.11392627034860386</v>
      </c>
      <c r="V13" s="177">
        <v>0</v>
      </c>
      <c r="W13" s="178">
        <v>0</v>
      </c>
      <c r="X13" s="177">
        <v>0</v>
      </c>
      <c r="Y13" s="178">
        <v>0</v>
      </c>
      <c r="Z13" s="177">
        <v>0</v>
      </c>
      <c r="AA13" s="178">
        <v>0</v>
      </c>
      <c r="AB13" s="177">
        <v>0</v>
      </c>
      <c r="AC13" s="178">
        <v>0</v>
      </c>
      <c r="AD13" s="177">
        <v>0</v>
      </c>
      <c r="AE13" s="178">
        <v>0</v>
      </c>
      <c r="AF13" s="177">
        <v>9440245.23453</v>
      </c>
      <c r="AG13" s="178">
        <v>0.11057679856774108</v>
      </c>
    </row>
    <row r="14" spans="1:33" ht="19.5">
      <c r="A14" s="197" t="s">
        <v>552</v>
      </c>
      <c r="B14" s="177">
        <v>105845.20015999999</v>
      </c>
      <c r="C14" s="178">
        <v>0.41969619748757409</v>
      </c>
      <c r="D14" s="177">
        <v>32994.729120000004</v>
      </c>
      <c r="E14" s="178">
        <v>0.45622873445291573</v>
      </c>
      <c r="F14" s="177">
        <v>35985.100530000003</v>
      </c>
      <c r="G14" s="178">
        <v>0.50185863583128043</v>
      </c>
      <c r="H14" s="177">
        <v>70239.544989999995</v>
      </c>
      <c r="I14" s="178">
        <v>0.50892788729416816</v>
      </c>
      <c r="J14" s="177">
        <v>245064.57479999997</v>
      </c>
      <c r="K14" s="178">
        <v>0.45872160238900894</v>
      </c>
      <c r="L14" s="177">
        <v>23321874.670680001</v>
      </c>
      <c r="M14" s="178">
        <v>0.73467767451113819</v>
      </c>
      <c r="N14" s="177">
        <v>7391443.6468199994</v>
      </c>
      <c r="O14" s="178">
        <v>0.65576562311336006</v>
      </c>
      <c r="P14" s="177">
        <v>8709696.234170001</v>
      </c>
      <c r="Q14" s="178">
        <v>0.64489165369143786</v>
      </c>
      <c r="R14" s="177">
        <v>19787682.184069999</v>
      </c>
      <c r="S14" s="178">
        <v>0.79015031141906567</v>
      </c>
      <c r="T14" s="177">
        <v>59210696.735739999</v>
      </c>
      <c r="U14" s="178">
        <v>0.72593761524671352</v>
      </c>
      <c r="V14" s="177">
        <v>1204964.1073399999</v>
      </c>
      <c r="W14" s="178">
        <v>0.91790863510261078</v>
      </c>
      <c r="X14" s="177">
        <v>329268.25855999999</v>
      </c>
      <c r="Y14" s="178">
        <v>0.94873958399696456</v>
      </c>
      <c r="Z14" s="177">
        <v>436421.13257999998</v>
      </c>
      <c r="AA14" s="178">
        <v>0.89203912618781445</v>
      </c>
      <c r="AB14" s="177">
        <v>1039745.14212</v>
      </c>
      <c r="AC14" s="178">
        <v>0.92417982236112139</v>
      </c>
      <c r="AD14" s="177">
        <v>3010398.6405999996</v>
      </c>
      <c r="AE14" s="178">
        <v>0.91946606155033728</v>
      </c>
      <c r="AF14" s="177">
        <v>62466159.951140001</v>
      </c>
      <c r="AG14" s="178">
        <v>0.73168734652700951</v>
      </c>
    </row>
    <row r="15" spans="1:33" ht="19.5">
      <c r="A15" s="197" t="s">
        <v>553</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554</v>
      </c>
      <c r="B16" s="177">
        <v>3605.9050699999998</v>
      </c>
      <c r="C16" s="178">
        <v>1.429809423660657E-2</v>
      </c>
      <c r="D16" s="177">
        <v>3340.5414700000001</v>
      </c>
      <c r="E16" s="178">
        <v>4.6190741609142896E-2</v>
      </c>
      <c r="F16" s="177">
        <v>4230.1460800000004</v>
      </c>
      <c r="G16" s="178">
        <v>5.8994842582306889E-2</v>
      </c>
      <c r="H16" s="177">
        <v>7187.1238499999999</v>
      </c>
      <c r="I16" s="178">
        <v>5.2075049136818562E-2</v>
      </c>
      <c r="J16" s="177">
        <v>18363.716469999999</v>
      </c>
      <c r="K16" s="178">
        <v>3.4373933694050313E-2</v>
      </c>
      <c r="L16" s="177">
        <v>149924.50094999999</v>
      </c>
      <c r="M16" s="178">
        <v>4.7228700636430176E-3</v>
      </c>
      <c r="N16" s="177">
        <v>248724.95581000001</v>
      </c>
      <c r="O16" s="178">
        <v>2.2066768472321363E-2</v>
      </c>
      <c r="P16" s="177">
        <v>336280.83504000003</v>
      </c>
      <c r="Q16" s="178">
        <v>2.4899227020441499E-2</v>
      </c>
      <c r="R16" s="177">
        <v>469513.72967999999</v>
      </c>
      <c r="S16" s="178">
        <v>1.8748351437584753E-2</v>
      </c>
      <c r="T16" s="177">
        <v>1204444.0214800001</v>
      </c>
      <c r="U16" s="178">
        <v>1.4766778113651008E-2</v>
      </c>
      <c r="V16" s="177">
        <v>12590.961080000001</v>
      </c>
      <c r="W16" s="178">
        <v>9.5914490972566404E-3</v>
      </c>
      <c r="X16" s="177">
        <v>23758.131960000002</v>
      </c>
      <c r="Y16" s="178">
        <v>6.8455672984853014E-2</v>
      </c>
      <c r="Z16" s="177">
        <v>33294.852310000002</v>
      </c>
      <c r="AA16" s="178">
        <v>6.8054245644762382E-2</v>
      </c>
      <c r="AB16" s="177">
        <v>81189.76526</v>
      </c>
      <c r="AC16" s="178">
        <v>7.21657065716476E-2</v>
      </c>
      <c r="AD16" s="177">
        <v>150833.71061000001</v>
      </c>
      <c r="AE16" s="178">
        <v>4.6069140469701564E-2</v>
      </c>
      <c r="AF16" s="177">
        <v>1373641.4485600002</v>
      </c>
      <c r="AG16" s="178">
        <v>1.6089928808854872E-2</v>
      </c>
    </row>
    <row r="17" spans="1:33" ht="19.5">
      <c r="A17" s="527" t="s">
        <v>645</v>
      </c>
      <c r="B17" s="177">
        <v>0</v>
      </c>
      <c r="C17" s="178">
        <v>0</v>
      </c>
      <c r="D17" s="177">
        <v>0</v>
      </c>
      <c r="E17" s="178">
        <v>0</v>
      </c>
      <c r="F17" s="177">
        <v>0</v>
      </c>
      <c r="G17" s="178">
        <v>0</v>
      </c>
      <c r="H17" s="177">
        <v>0</v>
      </c>
      <c r="I17" s="178">
        <v>0</v>
      </c>
      <c r="J17" s="177">
        <v>0</v>
      </c>
      <c r="K17" s="178">
        <v>0</v>
      </c>
      <c r="L17" s="177">
        <v>41067.550499999998</v>
      </c>
      <c r="M17" s="178">
        <v>1.2936958510089197E-3</v>
      </c>
      <c r="N17" s="177">
        <v>46878.652049999997</v>
      </c>
      <c r="O17" s="178">
        <v>4.1590533515747539E-3</v>
      </c>
      <c r="P17" s="177">
        <v>71105.249169999996</v>
      </c>
      <c r="Q17" s="178">
        <v>5.2648428246536731E-3</v>
      </c>
      <c r="R17" s="177">
        <v>40498.005259999998</v>
      </c>
      <c r="S17" s="178">
        <v>1.6171429867516795E-3</v>
      </c>
      <c r="T17" s="177">
        <v>199549.45697999999</v>
      </c>
      <c r="U17" s="178">
        <v>2.4465251197829433E-3</v>
      </c>
      <c r="V17" s="177">
        <v>0</v>
      </c>
      <c r="W17" s="178">
        <v>0</v>
      </c>
      <c r="X17" s="177">
        <v>0</v>
      </c>
      <c r="Y17" s="178">
        <v>0</v>
      </c>
      <c r="Z17" s="177">
        <v>0</v>
      </c>
      <c r="AA17" s="178">
        <v>0</v>
      </c>
      <c r="AB17" s="177">
        <v>0</v>
      </c>
      <c r="AC17" s="178">
        <v>0</v>
      </c>
      <c r="AD17" s="177">
        <v>0</v>
      </c>
      <c r="AE17" s="178">
        <v>0</v>
      </c>
      <c r="AF17" s="177">
        <v>199549.45697999999</v>
      </c>
      <c r="AG17" s="178">
        <v>2.3373905614304884E-3</v>
      </c>
    </row>
    <row r="18" spans="1:33" ht="19.5">
      <c r="A18" s="527" t="s">
        <v>646</v>
      </c>
      <c r="B18" s="177">
        <v>0</v>
      </c>
      <c r="C18" s="178">
        <v>0</v>
      </c>
      <c r="D18" s="177">
        <v>0</v>
      </c>
      <c r="E18" s="178">
        <v>0</v>
      </c>
      <c r="F18" s="177">
        <v>0</v>
      </c>
      <c r="G18" s="178">
        <v>0</v>
      </c>
      <c r="H18" s="177">
        <v>336.20014000000003</v>
      </c>
      <c r="I18" s="178">
        <v>2.4359728836877187E-3</v>
      </c>
      <c r="J18" s="177">
        <v>336.20014000000003</v>
      </c>
      <c r="K18" s="178">
        <v>6.2931277223593691E-4</v>
      </c>
      <c r="L18" s="177">
        <v>640736.71976000001</v>
      </c>
      <c r="M18" s="178">
        <v>2.0184267769819311E-2</v>
      </c>
      <c r="N18" s="177">
        <v>20371.011629999997</v>
      </c>
      <c r="O18" s="178">
        <v>1.8073071747957776E-3</v>
      </c>
      <c r="P18" s="177">
        <v>177360.96015</v>
      </c>
      <c r="Q18" s="178">
        <v>1.313232974104229E-2</v>
      </c>
      <c r="R18" s="177">
        <v>22727.639629999998</v>
      </c>
      <c r="S18" s="178">
        <v>9.0754699637949612E-4</v>
      </c>
      <c r="T18" s="177">
        <v>861196.33117000002</v>
      </c>
      <c r="U18" s="178">
        <v>1.055847752812219E-2</v>
      </c>
      <c r="V18" s="177">
        <v>0</v>
      </c>
      <c r="W18" s="178">
        <v>0</v>
      </c>
      <c r="X18" s="177">
        <v>0</v>
      </c>
      <c r="Y18" s="178">
        <v>0</v>
      </c>
      <c r="Z18" s="177">
        <v>2000.7056699999998</v>
      </c>
      <c r="AA18" s="178">
        <v>4.0894164017106858E-3</v>
      </c>
      <c r="AB18" s="177">
        <v>0</v>
      </c>
      <c r="AC18" s="178">
        <v>0</v>
      </c>
      <c r="AD18" s="177">
        <v>2000.7056699999998</v>
      </c>
      <c r="AE18" s="178">
        <v>6.1107553594619063E-4</v>
      </c>
      <c r="AF18" s="177">
        <v>863533.23698000005</v>
      </c>
      <c r="AG18" s="178">
        <v>1.0114858081527459E-2</v>
      </c>
    </row>
    <row r="19" spans="1:33" ht="19.5">
      <c r="A19" s="174" t="s">
        <v>656</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24977.3</v>
      </c>
      <c r="W19" s="178">
        <v>1.9027022640666306E-2</v>
      </c>
      <c r="X19" s="177">
        <v>0</v>
      </c>
      <c r="Y19" s="178">
        <v>0</v>
      </c>
      <c r="Z19" s="177">
        <v>0</v>
      </c>
      <c r="AA19" s="178">
        <v>0</v>
      </c>
      <c r="AB19" s="177">
        <v>0</v>
      </c>
      <c r="AC19" s="178">
        <v>0</v>
      </c>
      <c r="AD19" s="177">
        <v>24977.3</v>
      </c>
      <c r="AE19" s="178">
        <v>7.6288167784263781E-3</v>
      </c>
      <c r="AF19" s="177">
        <v>24977.3</v>
      </c>
      <c r="AG19" s="178">
        <v>2.9256759779541319E-4</v>
      </c>
    </row>
    <row r="20" spans="1:33" ht="17.25" customHeight="1">
      <c r="A20" s="196" t="s">
        <v>572</v>
      </c>
      <c r="B20" s="177">
        <v>6000.0624400000006</v>
      </c>
      <c r="C20" s="178">
        <v>2.3791380118790416E-2</v>
      </c>
      <c r="D20" s="177">
        <v>0</v>
      </c>
      <c r="E20" s="178">
        <v>0</v>
      </c>
      <c r="F20" s="177">
        <v>0</v>
      </c>
      <c r="G20" s="178">
        <v>0</v>
      </c>
      <c r="H20" s="177">
        <v>0</v>
      </c>
      <c r="I20" s="178">
        <v>0</v>
      </c>
      <c r="J20" s="177">
        <v>6000.0624400000006</v>
      </c>
      <c r="K20" s="178">
        <v>1.12311551318959E-2</v>
      </c>
      <c r="L20" s="177">
        <v>235572.08332000001</v>
      </c>
      <c r="M20" s="178">
        <v>7.4209107456898737E-3</v>
      </c>
      <c r="N20" s="177">
        <v>0</v>
      </c>
      <c r="O20" s="178">
        <v>0</v>
      </c>
      <c r="P20" s="177">
        <v>0</v>
      </c>
      <c r="Q20" s="178">
        <v>0</v>
      </c>
      <c r="R20" s="177">
        <v>0</v>
      </c>
      <c r="S20" s="178">
        <v>0</v>
      </c>
      <c r="T20" s="177">
        <v>235572.08332000001</v>
      </c>
      <c r="U20" s="178">
        <v>2.8881713239627808E-3</v>
      </c>
      <c r="V20" s="177">
        <v>0</v>
      </c>
      <c r="W20" s="178">
        <v>0</v>
      </c>
      <c r="X20" s="177">
        <v>0</v>
      </c>
      <c r="Y20" s="178">
        <v>0</v>
      </c>
      <c r="Z20" s="177">
        <v>0</v>
      </c>
      <c r="AA20" s="178">
        <v>0</v>
      </c>
      <c r="AB20" s="177">
        <v>0</v>
      </c>
      <c r="AC20" s="178">
        <v>0</v>
      </c>
      <c r="AD20" s="177">
        <v>0</v>
      </c>
      <c r="AE20" s="178">
        <v>0</v>
      </c>
      <c r="AF20" s="177">
        <v>241572.14576000001</v>
      </c>
      <c r="AG20" s="178">
        <v>2.8296165870324895E-3</v>
      </c>
    </row>
    <row r="21" spans="1:33" ht="19.5">
      <c r="A21" s="197" t="s">
        <v>714</v>
      </c>
      <c r="B21" s="177">
        <v>26105.51298</v>
      </c>
      <c r="C21" s="178">
        <v>0.10351328652226444</v>
      </c>
      <c r="D21" s="177">
        <v>15329.86249</v>
      </c>
      <c r="E21" s="178">
        <v>0.21197094050123613</v>
      </c>
      <c r="F21" s="177">
        <v>14120.787769999999</v>
      </c>
      <c r="G21" s="178">
        <v>0.19693259662307319</v>
      </c>
      <c r="H21" s="177">
        <v>26200.88221</v>
      </c>
      <c r="I21" s="178">
        <v>0.18984120170876773</v>
      </c>
      <c r="J21" s="177">
        <v>81757.045449999991</v>
      </c>
      <c r="K21" s="178">
        <v>0.15303608416688638</v>
      </c>
      <c r="L21" s="177">
        <v>2709512.2699199999</v>
      </c>
      <c r="M21" s="178">
        <v>8.5354123612833066E-2</v>
      </c>
      <c r="N21" s="177">
        <v>1460794.2105</v>
      </c>
      <c r="O21" s="178">
        <v>0.12960101861847417</v>
      </c>
      <c r="P21" s="177">
        <v>1842105.00618</v>
      </c>
      <c r="Q21" s="178">
        <v>0.13639489963474075</v>
      </c>
      <c r="R21" s="177">
        <v>2214831.2510199999</v>
      </c>
      <c r="S21" s="178">
        <v>8.8441363998811473E-2</v>
      </c>
      <c r="T21" s="177">
        <v>8227242.7376199998</v>
      </c>
      <c r="U21" s="178">
        <v>0.10086800700317859</v>
      </c>
      <c r="V21" s="177">
        <v>0</v>
      </c>
      <c r="W21" s="178">
        <v>0</v>
      </c>
      <c r="X21" s="177">
        <v>0</v>
      </c>
      <c r="Y21" s="178">
        <v>0</v>
      </c>
      <c r="Z21" s="177">
        <v>0</v>
      </c>
      <c r="AA21" s="178">
        <v>0</v>
      </c>
      <c r="AB21" s="177">
        <v>0</v>
      </c>
      <c r="AC21" s="178">
        <v>0</v>
      </c>
      <c r="AD21" s="177">
        <v>0</v>
      </c>
      <c r="AE21" s="178">
        <v>0</v>
      </c>
      <c r="AF21" s="177">
        <v>8308999.7830699999</v>
      </c>
      <c r="AG21" s="178">
        <v>9.7326136396463966E-2</v>
      </c>
    </row>
    <row r="22" spans="1:33" ht="19.5">
      <c r="A22" s="197" t="s">
        <v>715</v>
      </c>
      <c r="B22" s="177">
        <v>26105.51298</v>
      </c>
      <c r="C22" s="178">
        <v>0.10351328652226444</v>
      </c>
      <c r="D22" s="177">
        <v>10818.452289999999</v>
      </c>
      <c r="E22" s="178">
        <v>0.14959022027594532</v>
      </c>
      <c r="F22" s="177">
        <v>10360.26994</v>
      </c>
      <c r="G22" s="178">
        <v>0.14448732565294908</v>
      </c>
      <c r="H22" s="177">
        <v>14646.91149</v>
      </c>
      <c r="I22" s="178">
        <v>0.10612571196256516</v>
      </c>
      <c r="J22" s="177">
        <v>61931.146699999998</v>
      </c>
      <c r="K22" s="178">
        <v>0.11592517961928123</v>
      </c>
      <c r="L22" s="177">
        <v>2709512.2699199999</v>
      </c>
      <c r="M22" s="178">
        <v>8.5354123612833066E-2</v>
      </c>
      <c r="N22" s="177">
        <v>767537.73624</v>
      </c>
      <c r="O22" s="178">
        <v>6.8095609723681713E-2</v>
      </c>
      <c r="P22" s="177">
        <v>1416665.79479</v>
      </c>
      <c r="Q22" s="178">
        <v>0.1048941228909897</v>
      </c>
      <c r="R22" s="177">
        <v>1027264.78631</v>
      </c>
      <c r="S22" s="178">
        <v>4.1020144919556939E-2</v>
      </c>
      <c r="T22" s="177">
        <v>5920980.5872600004</v>
      </c>
      <c r="U22" s="178">
        <v>7.2592669304685747E-2</v>
      </c>
      <c r="V22" s="177">
        <v>0</v>
      </c>
      <c r="W22" s="178">
        <v>0</v>
      </c>
      <c r="X22" s="177">
        <v>0</v>
      </c>
      <c r="Y22" s="178">
        <v>0</v>
      </c>
      <c r="Z22" s="177">
        <v>0</v>
      </c>
      <c r="AA22" s="178">
        <v>0</v>
      </c>
      <c r="AB22" s="177">
        <v>0</v>
      </c>
      <c r="AC22" s="178">
        <v>0</v>
      </c>
      <c r="AD22" s="177">
        <v>0</v>
      </c>
      <c r="AE22" s="178">
        <v>0</v>
      </c>
      <c r="AF22" s="177">
        <v>5982911.7339600008</v>
      </c>
      <c r="AG22" s="178">
        <v>7.007987708145666E-2</v>
      </c>
    </row>
    <row r="23" spans="1:33" ht="19.5">
      <c r="A23" s="197" t="s">
        <v>716</v>
      </c>
      <c r="B23" s="177">
        <v>0</v>
      </c>
      <c r="C23" s="178">
        <v>0</v>
      </c>
      <c r="D23" s="177">
        <v>0</v>
      </c>
      <c r="E23" s="178">
        <v>0</v>
      </c>
      <c r="F23" s="177">
        <v>0</v>
      </c>
      <c r="G23" s="178">
        <v>0</v>
      </c>
      <c r="H23" s="177">
        <v>0</v>
      </c>
      <c r="I23" s="178">
        <v>0</v>
      </c>
      <c r="J23" s="177">
        <v>0</v>
      </c>
      <c r="K23" s="178">
        <v>0</v>
      </c>
      <c r="L23" s="177">
        <v>0</v>
      </c>
      <c r="M23" s="178">
        <v>0</v>
      </c>
      <c r="N23" s="177">
        <v>0</v>
      </c>
      <c r="O23" s="178">
        <v>0</v>
      </c>
      <c r="P23" s="177">
        <v>132399.63626</v>
      </c>
      <c r="Q23" s="178">
        <v>9.8032604215149161E-3</v>
      </c>
      <c r="R23" s="177">
        <v>0</v>
      </c>
      <c r="S23" s="178">
        <v>0</v>
      </c>
      <c r="T23" s="177">
        <v>132399.63626</v>
      </c>
      <c r="U23" s="178">
        <v>1.6232519038760387E-3</v>
      </c>
      <c r="V23" s="177">
        <v>0</v>
      </c>
      <c r="W23" s="178">
        <v>0</v>
      </c>
      <c r="X23" s="177">
        <v>0</v>
      </c>
      <c r="Y23" s="178">
        <v>0</v>
      </c>
      <c r="Z23" s="177">
        <v>0</v>
      </c>
      <c r="AA23" s="178">
        <v>0</v>
      </c>
      <c r="AB23" s="177">
        <v>0</v>
      </c>
      <c r="AC23" s="178">
        <v>0</v>
      </c>
      <c r="AD23" s="177">
        <v>0</v>
      </c>
      <c r="AE23" s="178">
        <v>0</v>
      </c>
      <c r="AF23" s="177">
        <v>132399.63626</v>
      </c>
      <c r="AG23" s="178">
        <v>1.5508419056333024E-3</v>
      </c>
    </row>
    <row r="24" spans="1:33" ht="19.5">
      <c r="A24" s="197" t="s">
        <v>553</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717</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7" t="s">
        <v>645</v>
      </c>
      <c r="B26" s="177">
        <v>0</v>
      </c>
      <c r="C26" s="178">
        <v>0</v>
      </c>
      <c r="D26" s="177">
        <v>0</v>
      </c>
      <c r="E26" s="178">
        <v>0</v>
      </c>
      <c r="F26" s="177">
        <v>517.33896000000004</v>
      </c>
      <c r="G26" s="178">
        <v>7.2149589942516502E-3</v>
      </c>
      <c r="H26" s="177">
        <v>0</v>
      </c>
      <c r="I26" s="178">
        <v>0</v>
      </c>
      <c r="J26" s="177">
        <v>517.33896000000004</v>
      </c>
      <c r="K26" s="178">
        <v>9.68375608360117E-4</v>
      </c>
      <c r="L26" s="177">
        <v>0</v>
      </c>
      <c r="M26" s="178">
        <v>0</v>
      </c>
      <c r="N26" s="177">
        <v>0</v>
      </c>
      <c r="O26" s="178">
        <v>0</v>
      </c>
      <c r="P26" s="177">
        <v>25349.825350000003</v>
      </c>
      <c r="Q26" s="178">
        <v>1.8769759990726615E-3</v>
      </c>
      <c r="R26" s="177">
        <v>0</v>
      </c>
      <c r="S26" s="178">
        <v>0</v>
      </c>
      <c r="T26" s="177">
        <v>25349.825350000003</v>
      </c>
      <c r="U26" s="178">
        <v>3.1079505521832291E-4</v>
      </c>
      <c r="V26" s="177">
        <v>0</v>
      </c>
      <c r="W26" s="178">
        <v>0</v>
      </c>
      <c r="X26" s="177">
        <v>0</v>
      </c>
      <c r="Y26" s="178">
        <v>0</v>
      </c>
      <c r="Z26" s="177">
        <v>0</v>
      </c>
      <c r="AA26" s="178">
        <v>0</v>
      </c>
      <c r="AB26" s="177">
        <v>0</v>
      </c>
      <c r="AC26" s="178">
        <v>0</v>
      </c>
      <c r="AD26" s="177">
        <v>0</v>
      </c>
      <c r="AE26" s="178">
        <v>0</v>
      </c>
      <c r="AF26" s="177">
        <v>25867.164310000004</v>
      </c>
      <c r="AG26" s="178">
        <v>3.029908806778934E-4</v>
      </c>
    </row>
    <row r="27" spans="1:33" ht="39">
      <c r="A27" s="527" t="s">
        <v>663</v>
      </c>
      <c r="B27" s="177">
        <v>0</v>
      </c>
      <c r="C27" s="178">
        <v>0</v>
      </c>
      <c r="D27" s="177">
        <v>4511.4102000000003</v>
      </c>
      <c r="E27" s="178">
        <v>6.2380720225290801E-2</v>
      </c>
      <c r="F27" s="177">
        <v>3243.1788700000002</v>
      </c>
      <c r="G27" s="178">
        <v>4.5230311975872461E-2</v>
      </c>
      <c r="H27" s="177">
        <v>11553.970720000001</v>
      </c>
      <c r="I27" s="178">
        <v>8.3715489746202576E-2</v>
      </c>
      <c r="J27" s="177">
        <v>19308.559789999999</v>
      </c>
      <c r="K27" s="178">
        <v>3.6142528939245057E-2</v>
      </c>
      <c r="L27" s="177">
        <v>0</v>
      </c>
      <c r="M27" s="178">
        <v>0</v>
      </c>
      <c r="N27" s="177">
        <v>693256.47426000005</v>
      </c>
      <c r="O27" s="178">
        <v>6.1505408894792453E-2</v>
      </c>
      <c r="P27" s="177">
        <v>267689.74978000001</v>
      </c>
      <c r="Q27" s="178">
        <v>1.9820540323163459E-2</v>
      </c>
      <c r="R27" s="177">
        <v>1187566.46471</v>
      </c>
      <c r="S27" s="178">
        <v>4.7421219079254534E-2</v>
      </c>
      <c r="T27" s="177">
        <v>2148512.6887499997</v>
      </c>
      <c r="U27" s="178">
        <v>2.6341290739398473E-2</v>
      </c>
      <c r="V27" s="177">
        <v>0</v>
      </c>
      <c r="W27" s="178">
        <v>0</v>
      </c>
      <c r="X27" s="177">
        <v>0</v>
      </c>
      <c r="Y27" s="178">
        <v>0</v>
      </c>
      <c r="Z27" s="177">
        <v>0</v>
      </c>
      <c r="AA27" s="178">
        <v>0</v>
      </c>
      <c r="AB27" s="177">
        <v>0</v>
      </c>
      <c r="AC27" s="178">
        <v>0</v>
      </c>
      <c r="AD27" s="177">
        <v>0</v>
      </c>
      <c r="AE27" s="178">
        <v>0</v>
      </c>
      <c r="AF27" s="177">
        <v>2167821.2485399996</v>
      </c>
      <c r="AG27" s="178">
        <v>2.53924265286961E-2</v>
      </c>
    </row>
    <row r="28" spans="1:33" ht="19.5" customHeight="1">
      <c r="A28" s="174" t="s">
        <v>656</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572</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965</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718</v>
      </c>
      <c r="B31" s="175">
        <v>257486.49262</v>
      </c>
      <c r="C31" s="176">
        <v>1.0209825452044032</v>
      </c>
      <c r="D31" s="175">
        <v>72355.933319999996</v>
      </c>
      <c r="E31" s="176">
        <v>1.0004887680297208</v>
      </c>
      <c r="F31" s="175">
        <v>74515.230660000001</v>
      </c>
      <c r="G31" s="176">
        <v>1.0392109916854191</v>
      </c>
      <c r="H31" s="175">
        <v>139630.78550999999</v>
      </c>
      <c r="I31" s="176">
        <v>1.0117092968205665</v>
      </c>
      <c r="J31" s="175">
        <v>543988.44210999995</v>
      </c>
      <c r="K31" s="176">
        <v>1.018259167198897</v>
      </c>
      <c r="L31" s="175">
        <v>32026412.57666</v>
      </c>
      <c r="M31" s="176">
        <v>1.0088850337719784</v>
      </c>
      <c r="N31" s="175">
        <v>11276700.36953</v>
      </c>
      <c r="O31" s="176">
        <v>1.0004638874124372</v>
      </c>
      <c r="P31" s="175">
        <v>13510647.469110001</v>
      </c>
      <c r="Q31" s="176">
        <v>1.0003682739948845</v>
      </c>
      <c r="R31" s="175">
        <v>25425471.90058</v>
      </c>
      <c r="S31" s="176">
        <v>1.015275278495898</v>
      </c>
      <c r="T31" s="175">
        <v>82239232.315880001</v>
      </c>
      <c r="U31" s="176">
        <v>1.008273090478172</v>
      </c>
      <c r="V31" s="175">
        <v>1372659.4563800001</v>
      </c>
      <c r="W31" s="176">
        <v>1.04565435633423</v>
      </c>
      <c r="X31" s="175">
        <v>356007.81112000003</v>
      </c>
      <c r="Y31" s="176">
        <v>1.0257857957483976</v>
      </c>
      <c r="Z31" s="175">
        <v>493946.79781999998</v>
      </c>
      <c r="AA31" s="176">
        <v>1.0096208387201602</v>
      </c>
      <c r="AB31" s="175">
        <v>1135456.22514</v>
      </c>
      <c r="AC31" s="176">
        <v>1.0092528350833154</v>
      </c>
      <c r="AD31" s="175">
        <v>3358070.2904599998</v>
      </c>
      <c r="AE31" s="176">
        <v>1.0256554141158729</v>
      </c>
      <c r="AF31" s="175">
        <v>86141291.048450008</v>
      </c>
      <c r="AG31" s="176">
        <v>1.0090021977171491</v>
      </c>
    </row>
    <row r="32" spans="1:33" ht="18">
      <c r="A32" s="196" t="s">
        <v>719</v>
      </c>
      <c r="B32" s="175">
        <v>5291.68887</v>
      </c>
      <c r="C32" s="176">
        <v>2.0982545204403326E-2</v>
      </c>
      <c r="D32" s="175">
        <v>35.347989999999996</v>
      </c>
      <c r="E32" s="176">
        <v>4.887680297208125E-4</v>
      </c>
      <c r="F32" s="175">
        <v>2811.5715800000003</v>
      </c>
      <c r="G32" s="176">
        <v>3.9210991685419021E-2</v>
      </c>
      <c r="H32" s="175">
        <v>1616.0554399999999</v>
      </c>
      <c r="I32" s="176">
        <v>1.1709296820566539E-2</v>
      </c>
      <c r="J32" s="175">
        <v>9754.6638800000001</v>
      </c>
      <c r="K32" s="176">
        <v>1.8259167198896947E-2</v>
      </c>
      <c r="L32" s="175">
        <v>282049.73591000005</v>
      </c>
      <c r="M32" s="176">
        <v>8.8850337719784036E-3</v>
      </c>
      <c r="N32" s="175">
        <v>5228.6938300000002</v>
      </c>
      <c r="O32" s="176">
        <v>4.6388741243722983E-4</v>
      </c>
      <c r="P32" s="175">
        <v>4973.7884000000004</v>
      </c>
      <c r="Q32" s="176">
        <v>3.6827399488438745E-4</v>
      </c>
      <c r="R32" s="175">
        <v>382537.79285000003</v>
      </c>
      <c r="S32" s="176">
        <v>1.5275278495898055E-2</v>
      </c>
      <c r="T32" s="175">
        <v>674790.0109900001</v>
      </c>
      <c r="U32" s="176">
        <v>8.273090478172063E-3</v>
      </c>
      <c r="V32" s="175">
        <v>59931.738979999995</v>
      </c>
      <c r="W32" s="176">
        <v>4.5654356334230012E-2</v>
      </c>
      <c r="X32" s="175">
        <v>8949.1828999999998</v>
      </c>
      <c r="Y32" s="176">
        <v>2.578579574839766E-2</v>
      </c>
      <c r="Z32" s="175">
        <v>4706.8981699999995</v>
      </c>
      <c r="AA32" s="176">
        <v>9.6208387201601776E-3</v>
      </c>
      <c r="AB32" s="175">
        <v>10409.868400000001</v>
      </c>
      <c r="AC32" s="176">
        <v>9.2528350833153607E-3</v>
      </c>
      <c r="AD32" s="175">
        <v>83997.688450000001</v>
      </c>
      <c r="AE32" s="176">
        <v>2.5655414115872879E-2</v>
      </c>
      <c r="AF32" s="175">
        <v>768542.36332000012</v>
      </c>
      <c r="AG32" s="176">
        <v>9.0021977171488542E-3</v>
      </c>
    </row>
    <row r="33" spans="1:33" ht="22.5" customHeight="1">
      <c r="A33" s="448" t="s">
        <v>720</v>
      </c>
      <c r="B33" s="378">
        <v>252194.80374999999</v>
      </c>
      <c r="C33" s="623">
        <v>1</v>
      </c>
      <c r="D33" s="378">
        <v>72320.585330000002</v>
      </c>
      <c r="E33" s="623">
        <v>1</v>
      </c>
      <c r="F33" s="378">
        <v>71703.659079999998</v>
      </c>
      <c r="G33" s="623">
        <v>1</v>
      </c>
      <c r="H33" s="378">
        <v>138014.73006999999</v>
      </c>
      <c r="I33" s="623">
        <v>1</v>
      </c>
      <c r="J33" s="378">
        <v>534233.77823000005</v>
      </c>
      <c r="K33" s="623">
        <v>1</v>
      </c>
      <c r="L33" s="378">
        <v>31744362.840750001</v>
      </c>
      <c r="M33" s="623">
        <v>1</v>
      </c>
      <c r="N33" s="378">
        <v>11271471.675700001</v>
      </c>
      <c r="O33" s="623">
        <v>1</v>
      </c>
      <c r="P33" s="378">
        <v>13505673.680709999</v>
      </c>
      <c r="Q33" s="623">
        <v>1</v>
      </c>
      <c r="R33" s="378">
        <v>25042934.107730001</v>
      </c>
      <c r="S33" s="623">
        <v>1</v>
      </c>
      <c r="T33" s="378">
        <v>81564442.304890007</v>
      </c>
      <c r="U33" s="623">
        <v>1</v>
      </c>
      <c r="V33" s="378">
        <v>1312727.7174000002</v>
      </c>
      <c r="W33" s="623">
        <v>1</v>
      </c>
      <c r="X33" s="378">
        <v>347058.62822000001</v>
      </c>
      <c r="Y33" s="623">
        <v>1</v>
      </c>
      <c r="Z33" s="378">
        <v>489239.89964999998</v>
      </c>
      <c r="AA33" s="623">
        <v>1</v>
      </c>
      <c r="AB33" s="378">
        <v>1125046.35674</v>
      </c>
      <c r="AC33" s="623">
        <v>1</v>
      </c>
      <c r="AD33" s="378">
        <v>3274072.6020100005</v>
      </c>
      <c r="AE33" s="623">
        <v>1</v>
      </c>
      <c r="AF33" s="378">
        <v>85372748.68513</v>
      </c>
      <c r="AG33" s="623">
        <v>1</v>
      </c>
    </row>
    <row r="34" spans="1:33" ht="19.5">
      <c r="A34" s="174" t="s">
        <v>684</v>
      </c>
      <c r="B34" s="177">
        <v>275.65271999999999</v>
      </c>
      <c r="C34" s="178">
        <v>1.0930150657396326E-3</v>
      </c>
      <c r="D34" s="177">
        <v>32.921550000000003</v>
      </c>
      <c r="E34" s="178">
        <v>4.5521686321782989E-4</v>
      </c>
      <c r="F34" s="177">
        <v>225.4314</v>
      </c>
      <c r="G34" s="178">
        <v>3.1439316053380969E-3</v>
      </c>
      <c r="H34" s="177">
        <v>419.92500000000001</v>
      </c>
      <c r="I34" s="178">
        <v>3.0426100155180342E-3</v>
      </c>
      <c r="J34" s="177">
        <v>953.93066999999996</v>
      </c>
      <c r="K34" s="178">
        <v>1.7856053077746625E-3</v>
      </c>
      <c r="L34" s="177">
        <v>105240.255</v>
      </c>
      <c r="M34" s="178">
        <v>3.3152423165004868E-3</v>
      </c>
      <c r="N34" s="177">
        <v>2213.7697599999997</v>
      </c>
      <c r="O34" s="178">
        <v>1.9640467755179062E-4</v>
      </c>
      <c r="P34" s="177">
        <v>23696.8665</v>
      </c>
      <c r="Q34" s="178">
        <v>1.7545860399282389E-3</v>
      </c>
      <c r="R34" s="177">
        <v>25931.634999999998</v>
      </c>
      <c r="S34" s="178">
        <v>1.0354870914265468E-3</v>
      </c>
      <c r="T34" s="177">
        <v>157082.52626000001</v>
      </c>
      <c r="U34" s="173">
        <v>1.9258701686798942E-3</v>
      </c>
      <c r="V34" s="177">
        <v>4452.67443</v>
      </c>
      <c r="W34" s="178">
        <v>3.3919253558681653E-3</v>
      </c>
      <c r="X34" s="177">
        <v>74.181370000000001</v>
      </c>
      <c r="Y34" s="178">
        <v>2.1374305079364435E-4</v>
      </c>
      <c r="Z34" s="177">
        <v>942.85944999999992</v>
      </c>
      <c r="AA34" s="178">
        <v>1.9271924687142593E-3</v>
      </c>
      <c r="AB34" s="177">
        <v>4151.0951999999997</v>
      </c>
      <c r="AC34" s="178">
        <v>3.6897103618276279E-3</v>
      </c>
      <c r="AD34" s="177">
        <v>9620.8104500000009</v>
      </c>
      <c r="AE34" s="178">
        <v>2.9384841509298375E-3</v>
      </c>
      <c r="AF34" s="177">
        <v>167657.26738</v>
      </c>
      <c r="AG34" s="178">
        <v>1.963826513286459E-3</v>
      </c>
    </row>
    <row r="35" spans="1:33" ht="28.5">
      <c r="A35" s="174" t="s">
        <v>685</v>
      </c>
      <c r="B35" s="177">
        <v>0</v>
      </c>
      <c r="C35" s="178">
        <v>0</v>
      </c>
      <c r="D35" s="177">
        <v>0</v>
      </c>
      <c r="E35" s="178">
        <v>0</v>
      </c>
      <c r="F35" s="177">
        <v>2783.6929100000002</v>
      </c>
      <c r="G35" s="178">
        <v>3.8822187677956928E-2</v>
      </c>
      <c r="H35" s="177">
        <v>1483.59501</v>
      </c>
      <c r="I35" s="178">
        <v>1.0749541076141164E-2</v>
      </c>
      <c r="J35" s="177">
        <v>4267.2879200000007</v>
      </c>
      <c r="K35" s="178">
        <v>7.9876789785516596E-3</v>
      </c>
      <c r="L35" s="177">
        <v>0</v>
      </c>
      <c r="M35" s="178">
        <v>0</v>
      </c>
      <c r="N35" s="177">
        <v>0</v>
      </c>
      <c r="O35" s="178">
        <v>0</v>
      </c>
      <c r="P35" s="177">
        <v>0</v>
      </c>
      <c r="Q35" s="178">
        <v>0</v>
      </c>
      <c r="R35" s="177">
        <v>356062.79558999999</v>
      </c>
      <c r="S35" s="178">
        <v>1.4218094176117092E-2</v>
      </c>
      <c r="T35" s="177">
        <v>356062.79558999999</v>
      </c>
      <c r="U35" s="173">
        <v>4.3654169087434941E-3</v>
      </c>
      <c r="V35" s="177">
        <v>0</v>
      </c>
      <c r="W35" s="178">
        <v>0</v>
      </c>
      <c r="X35" s="177">
        <v>7417.9749299999994</v>
      </c>
      <c r="Y35" s="178">
        <v>2.1373838097745707E-2</v>
      </c>
      <c r="Z35" s="177">
        <v>0</v>
      </c>
      <c r="AA35" s="178">
        <v>0</v>
      </c>
      <c r="AB35" s="177">
        <v>0</v>
      </c>
      <c r="AC35" s="178">
        <v>0</v>
      </c>
      <c r="AD35" s="177">
        <v>7417.9749299999994</v>
      </c>
      <c r="AE35" s="178">
        <v>2.2656720945790874E-3</v>
      </c>
      <c r="AF35" s="177">
        <v>367748.05843999999</v>
      </c>
      <c r="AG35" s="173">
        <v>4.3075579046461393E-3</v>
      </c>
    </row>
    <row r="36" spans="1:33" ht="12.75" customHeight="1">
      <c r="A36" s="37" t="s">
        <v>441</v>
      </c>
    </row>
    <row r="37" spans="1:33" ht="12.75" customHeight="1">
      <c r="A37" s="37"/>
    </row>
    <row r="38" spans="1:33" ht="12.75" customHeight="1">
      <c r="A38" s="621"/>
      <c r="L38" s="322"/>
    </row>
    <row r="39" spans="1:33" ht="12.75" customHeight="1">
      <c r="A39" s="73" t="s">
        <v>296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336</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3" t="s">
        <v>812</v>
      </c>
      <c r="H1" s="344" t="str">
        <f>Naslovnica!A20</f>
        <v>Svibanj 2017.</v>
      </c>
    </row>
    <row r="2" spans="1:9" ht="12.75" customHeight="1">
      <c r="A2" s="111" t="s">
        <v>813</v>
      </c>
      <c r="H2" s="112" t="str">
        <f>Naslovnica!A24</f>
        <v>May 2017</v>
      </c>
    </row>
    <row r="3" spans="1:9" ht="12.75" customHeight="1"/>
    <row r="4" spans="1:9" ht="33.75">
      <c r="A4" s="379" t="s">
        <v>447</v>
      </c>
      <c r="B4" s="380" t="s">
        <v>136</v>
      </c>
      <c r="C4" s="380" t="s">
        <v>137</v>
      </c>
      <c r="D4" s="380" t="s">
        <v>138</v>
      </c>
      <c r="E4" s="380" t="s">
        <v>139</v>
      </c>
      <c r="F4" s="380" t="s">
        <v>140</v>
      </c>
      <c r="G4" s="380" t="s">
        <v>141</v>
      </c>
      <c r="H4" s="380" t="s">
        <v>112</v>
      </c>
    </row>
    <row r="5" spans="1:9" ht="22.5">
      <c r="A5" s="116" t="s">
        <v>445</v>
      </c>
      <c r="B5" s="727">
        <v>36913</v>
      </c>
      <c r="C5" s="727">
        <v>100115</v>
      </c>
      <c r="D5" s="727">
        <v>24353</v>
      </c>
      <c r="E5" s="727">
        <v>19654</v>
      </c>
      <c r="F5" s="727">
        <v>21850</v>
      </c>
      <c r="G5" s="727">
        <v>62222</v>
      </c>
      <c r="H5" s="727">
        <v>265107</v>
      </c>
      <c r="I5" s="87"/>
    </row>
    <row r="6" spans="1:9" ht="22.5">
      <c r="A6" s="381" t="s">
        <v>594</v>
      </c>
      <c r="B6" s="728">
        <v>0.13923811894819826</v>
      </c>
      <c r="C6" s="728">
        <v>0.37763997178497738</v>
      </c>
      <c r="D6" s="728">
        <v>9.1861022153319219E-2</v>
      </c>
      <c r="E6" s="728">
        <v>7.4136103535553569E-2</v>
      </c>
      <c r="F6" s="728">
        <v>8.2419551350963946E-2</v>
      </c>
      <c r="G6" s="728">
        <v>0.23470523222698758</v>
      </c>
      <c r="H6" s="728">
        <v>1</v>
      </c>
      <c r="I6" s="87"/>
    </row>
    <row r="7" spans="1:9" ht="22.5">
      <c r="A7" s="381" t="s">
        <v>448</v>
      </c>
      <c r="B7" s="729">
        <v>733</v>
      </c>
      <c r="C7" s="729">
        <v>521</v>
      </c>
      <c r="D7" s="729">
        <v>179</v>
      </c>
      <c r="E7" s="729">
        <v>164</v>
      </c>
      <c r="F7" s="729">
        <v>775</v>
      </c>
      <c r="G7" s="729">
        <v>813</v>
      </c>
      <c r="H7" s="729">
        <v>3185</v>
      </c>
      <c r="I7" s="87"/>
    </row>
    <row r="8" spans="1:9" ht="22.5">
      <c r="A8" s="166" t="s">
        <v>595</v>
      </c>
      <c r="B8" s="730">
        <v>12</v>
      </c>
      <c r="C8" s="730">
        <v>40</v>
      </c>
      <c r="D8" s="730">
        <v>27</v>
      </c>
      <c r="E8" s="730">
        <v>10</v>
      </c>
      <c r="F8" s="730">
        <v>1</v>
      </c>
      <c r="G8" s="730">
        <v>36</v>
      </c>
      <c r="H8" s="730">
        <v>126</v>
      </c>
      <c r="I8" s="87"/>
    </row>
    <row r="9" spans="1:9" ht="22.5">
      <c r="A9" s="142" t="s">
        <v>596</v>
      </c>
      <c r="B9" s="731">
        <v>8</v>
      </c>
      <c r="C9" s="731">
        <v>8</v>
      </c>
      <c r="D9" s="731">
        <v>1</v>
      </c>
      <c r="E9" s="731">
        <v>0</v>
      </c>
      <c r="F9" s="731">
        <v>4</v>
      </c>
      <c r="G9" s="731">
        <v>6</v>
      </c>
      <c r="H9" s="731">
        <v>27</v>
      </c>
    </row>
    <row r="10" spans="1:9" ht="22.5">
      <c r="A10" s="142" t="s">
        <v>597</v>
      </c>
      <c r="B10" s="731">
        <v>133</v>
      </c>
      <c r="C10" s="731">
        <v>159</v>
      </c>
      <c r="D10" s="731">
        <v>1</v>
      </c>
      <c r="E10" s="731">
        <v>31</v>
      </c>
      <c r="F10" s="731">
        <v>134</v>
      </c>
      <c r="G10" s="731">
        <v>95</v>
      </c>
      <c r="H10" s="731">
        <v>553</v>
      </c>
    </row>
    <row r="11" spans="1:9" ht="22.5">
      <c r="A11" s="331" t="s">
        <v>449</v>
      </c>
      <c r="B11" s="732">
        <v>153</v>
      </c>
      <c r="C11" s="732">
        <v>207</v>
      </c>
      <c r="D11" s="732">
        <v>29</v>
      </c>
      <c r="E11" s="732">
        <v>41</v>
      </c>
      <c r="F11" s="732">
        <v>139</v>
      </c>
      <c r="G11" s="732">
        <v>137</v>
      </c>
      <c r="H11" s="732">
        <v>706</v>
      </c>
    </row>
    <row r="12" spans="1:9" ht="22.5">
      <c r="A12" s="116" t="s">
        <v>446</v>
      </c>
      <c r="B12" s="727">
        <v>37493</v>
      </c>
      <c r="C12" s="727">
        <v>100429</v>
      </c>
      <c r="D12" s="727">
        <v>24503</v>
      </c>
      <c r="E12" s="727">
        <v>19777</v>
      </c>
      <c r="F12" s="727">
        <v>22486</v>
      </c>
      <c r="G12" s="727">
        <v>62898</v>
      </c>
      <c r="H12" s="727">
        <v>267586</v>
      </c>
    </row>
    <row r="13" spans="1:9" ht="21.75">
      <c r="A13" s="382" t="s">
        <v>450</v>
      </c>
      <c r="B13" s="733">
        <v>0.14011570112038746</v>
      </c>
      <c r="C13" s="733">
        <v>0.37531485204756604</v>
      </c>
      <c r="D13" s="733">
        <v>9.1570560492701417E-2</v>
      </c>
      <c r="E13" s="733">
        <v>7.3908948898671833E-2</v>
      </c>
      <c r="F13" s="733">
        <v>8.4032796932574955E-2</v>
      </c>
      <c r="G13" s="733">
        <v>0.23505714050809834</v>
      </c>
      <c r="H13" s="733">
        <v>1</v>
      </c>
    </row>
    <row r="14" spans="1:9" ht="12.75" customHeight="1">
      <c r="A14" s="36" t="s">
        <v>452</v>
      </c>
    </row>
    <row r="15" spans="1:9" ht="12.75" customHeight="1">
      <c r="A15" s="46" t="s">
        <v>451</v>
      </c>
    </row>
    <row r="16" spans="1:9" ht="12.75" customHeight="1"/>
    <row r="17" spans="1:9" ht="12.75" customHeight="1">
      <c r="A17" s="504" t="s">
        <v>325</v>
      </c>
      <c r="H17" s="344" t="str">
        <f>Naslovnica!A20</f>
        <v>Svibanj 2017.</v>
      </c>
    </row>
    <row r="18" spans="1:9" ht="12.75" customHeight="1">
      <c r="A18" s="111" t="s">
        <v>326</v>
      </c>
      <c r="H18" s="112" t="str">
        <f>Naslovnica!A24</f>
        <v>May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452</v>
      </c>
    </row>
    <row r="37" spans="1:1" ht="12.75" customHeight="1"/>
    <row r="38" spans="1:1" ht="12.75" customHeight="1"/>
    <row r="39" spans="1:1" ht="12.75" customHeight="1">
      <c r="A39" s="73" t="s">
        <v>296</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337</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3" t="s">
        <v>814</v>
      </c>
      <c r="G1" s="506" t="s">
        <v>148</v>
      </c>
      <c r="H1" s="327"/>
      <c r="J1" s="344" t="s">
        <v>1362</v>
      </c>
    </row>
    <row r="2" spans="1:11" ht="12.75" customHeight="1">
      <c r="A2" s="111" t="s">
        <v>815</v>
      </c>
      <c r="G2" s="117" t="s">
        <v>149</v>
      </c>
      <c r="J2" s="112" t="s">
        <v>1363</v>
      </c>
    </row>
    <row r="3" spans="1:11" ht="12.75" customHeight="1"/>
    <row r="4" spans="1:11" ht="12.75" customHeight="1"/>
    <row r="5" spans="1:11" ht="13.5" customHeight="1">
      <c r="A5" s="345"/>
      <c r="B5" s="346"/>
      <c r="C5" s="346" t="s">
        <v>1332</v>
      </c>
      <c r="D5" s="346"/>
      <c r="E5" s="347"/>
      <c r="F5" s="346" t="s">
        <v>1263</v>
      </c>
      <c r="G5" s="347"/>
      <c r="H5" s="798" t="s">
        <v>457</v>
      </c>
      <c r="I5" s="799"/>
      <c r="J5" s="799"/>
    </row>
    <row r="6" spans="1:11" ht="24">
      <c r="A6" s="345"/>
      <c r="B6" s="347"/>
      <c r="C6" s="383" t="s">
        <v>1333</v>
      </c>
      <c r="D6" s="347"/>
      <c r="E6" s="347"/>
      <c r="F6" s="383" t="s">
        <v>1264</v>
      </c>
      <c r="G6" s="347"/>
      <c r="H6" s="800" t="s">
        <v>974</v>
      </c>
      <c r="I6" s="800"/>
      <c r="J6" s="348" t="s">
        <v>973</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878</v>
      </c>
      <c r="C8" s="144">
        <v>800</v>
      </c>
      <c r="D8" s="144">
        <v>1678</v>
      </c>
      <c r="E8" s="145">
        <v>875</v>
      </c>
      <c r="F8" s="145">
        <v>798</v>
      </c>
      <c r="G8" s="144">
        <v>1673</v>
      </c>
      <c r="H8" s="144">
        <v>3</v>
      </c>
      <c r="I8" s="144">
        <v>2</v>
      </c>
      <c r="J8" s="146">
        <v>2.9886431560071092E-3</v>
      </c>
      <c r="K8" s="87"/>
    </row>
    <row r="9" spans="1:11" ht="12.75" customHeight="1">
      <c r="A9" s="143" t="s">
        <v>31</v>
      </c>
      <c r="B9" s="144">
        <v>3653</v>
      </c>
      <c r="C9" s="144">
        <v>2307</v>
      </c>
      <c r="D9" s="144">
        <v>5960</v>
      </c>
      <c r="E9" s="145">
        <v>3761</v>
      </c>
      <c r="F9" s="145">
        <v>2361</v>
      </c>
      <c r="G9" s="144">
        <v>6122</v>
      </c>
      <c r="H9" s="144">
        <v>-108</v>
      </c>
      <c r="I9" s="144">
        <v>-54</v>
      </c>
      <c r="J9" s="146">
        <v>-2.6461940542306439E-2</v>
      </c>
      <c r="K9" s="87"/>
    </row>
    <row r="10" spans="1:11" ht="12.75" customHeight="1">
      <c r="A10" s="143" t="s">
        <v>32</v>
      </c>
      <c r="B10" s="144">
        <v>11302</v>
      </c>
      <c r="C10" s="144">
        <v>7570</v>
      </c>
      <c r="D10" s="144">
        <v>18872</v>
      </c>
      <c r="E10" s="145">
        <v>11721</v>
      </c>
      <c r="F10" s="145">
        <v>7839</v>
      </c>
      <c r="G10" s="144">
        <v>19560</v>
      </c>
      <c r="H10" s="144">
        <v>-419</v>
      </c>
      <c r="I10" s="144">
        <v>-269</v>
      </c>
      <c r="J10" s="146">
        <v>-3.5173824130879328E-2</v>
      </c>
    </row>
    <row r="11" spans="1:11" ht="12.75" customHeight="1">
      <c r="A11" s="143" t="s">
        <v>33</v>
      </c>
      <c r="B11" s="144">
        <v>18492</v>
      </c>
      <c r="C11" s="144">
        <v>13718</v>
      </c>
      <c r="D11" s="144">
        <v>32210</v>
      </c>
      <c r="E11" s="145">
        <v>18503</v>
      </c>
      <c r="F11" s="145">
        <v>13856</v>
      </c>
      <c r="G11" s="144">
        <v>32359</v>
      </c>
      <c r="H11" s="144">
        <v>-11</v>
      </c>
      <c r="I11" s="144">
        <v>-138</v>
      </c>
      <c r="J11" s="146">
        <v>-4.6045922309094767E-3</v>
      </c>
    </row>
    <row r="12" spans="1:11" ht="12.75" customHeight="1">
      <c r="A12" s="143" t="s">
        <v>34</v>
      </c>
      <c r="B12" s="144">
        <v>21021</v>
      </c>
      <c r="C12" s="144">
        <v>17469</v>
      </c>
      <c r="D12" s="144">
        <v>38490</v>
      </c>
      <c r="E12" s="145">
        <v>20757</v>
      </c>
      <c r="F12" s="145">
        <v>17349</v>
      </c>
      <c r="G12" s="144">
        <v>38106</v>
      </c>
      <c r="H12" s="144">
        <v>264</v>
      </c>
      <c r="I12" s="144">
        <v>120</v>
      </c>
      <c r="J12" s="146">
        <v>1.0077153204219869E-2</v>
      </c>
    </row>
    <row r="13" spans="1:11" ht="12.75" customHeight="1">
      <c r="A13" s="143" t="s">
        <v>35</v>
      </c>
      <c r="B13" s="144">
        <v>19979</v>
      </c>
      <c r="C13" s="144">
        <v>18546</v>
      </c>
      <c r="D13" s="144">
        <v>38525</v>
      </c>
      <c r="E13" s="145">
        <v>19601</v>
      </c>
      <c r="F13" s="145">
        <v>18280</v>
      </c>
      <c r="G13" s="144">
        <v>37881</v>
      </c>
      <c r="H13" s="144">
        <v>378</v>
      </c>
      <c r="I13" s="144">
        <v>266</v>
      </c>
      <c r="J13" s="146">
        <v>1.7000607164541659E-2</v>
      </c>
    </row>
    <row r="14" spans="1:11" ht="12.75" customHeight="1">
      <c r="A14" s="143" t="s">
        <v>36</v>
      </c>
      <c r="B14" s="144">
        <v>17948</v>
      </c>
      <c r="C14" s="144">
        <v>18965</v>
      </c>
      <c r="D14" s="144">
        <v>36913</v>
      </c>
      <c r="E14" s="145">
        <v>17658</v>
      </c>
      <c r="F14" s="145">
        <v>18761</v>
      </c>
      <c r="G14" s="144">
        <v>36419</v>
      </c>
      <c r="H14" s="144">
        <v>290</v>
      </c>
      <c r="I14" s="144">
        <v>204</v>
      </c>
      <c r="J14" s="146">
        <v>1.3564348279744065E-2</v>
      </c>
    </row>
    <row r="15" spans="1:11" ht="12.75" customHeight="1">
      <c r="A15" s="143" t="s">
        <v>144</v>
      </c>
      <c r="B15" s="144">
        <v>27656</v>
      </c>
      <c r="C15" s="144">
        <v>30182</v>
      </c>
      <c r="D15" s="144">
        <v>57838</v>
      </c>
      <c r="E15" s="145">
        <v>26740</v>
      </c>
      <c r="F15" s="145">
        <v>28832</v>
      </c>
      <c r="G15" s="144">
        <v>55572</v>
      </c>
      <c r="H15" s="144">
        <v>916</v>
      </c>
      <c r="I15" s="144">
        <v>1350</v>
      </c>
      <c r="J15" s="146">
        <v>4.077593032462401E-2</v>
      </c>
    </row>
    <row r="16" spans="1:11" ht="12.75" customHeight="1">
      <c r="A16" s="143" t="s">
        <v>145</v>
      </c>
      <c r="B16" s="144">
        <v>11825</v>
      </c>
      <c r="C16" s="144">
        <v>13007</v>
      </c>
      <c r="D16" s="144">
        <v>24832</v>
      </c>
      <c r="E16" s="145">
        <v>10911</v>
      </c>
      <c r="F16" s="145">
        <v>11851</v>
      </c>
      <c r="G16" s="144">
        <v>22762</v>
      </c>
      <c r="H16" s="144">
        <v>914</v>
      </c>
      <c r="I16" s="144">
        <v>1156</v>
      </c>
      <c r="J16" s="146">
        <v>9.0941042087689938E-2</v>
      </c>
    </row>
    <row r="17" spans="1:11" ht="12.75" customHeight="1">
      <c r="A17" s="143" t="s">
        <v>146</v>
      </c>
      <c r="B17" s="144">
        <v>2949</v>
      </c>
      <c r="C17" s="144">
        <v>4227</v>
      </c>
      <c r="D17" s="144">
        <v>7176</v>
      </c>
      <c r="E17" s="147">
        <v>2554</v>
      </c>
      <c r="F17" s="147">
        <v>3641</v>
      </c>
      <c r="G17" s="144">
        <v>6195</v>
      </c>
      <c r="H17" s="144">
        <v>395</v>
      </c>
      <c r="I17" s="144">
        <v>586</v>
      </c>
      <c r="J17" s="146">
        <v>0.15835351089588379</v>
      </c>
    </row>
    <row r="18" spans="1:11" ht="12.75" customHeight="1">
      <c r="A18" s="143" t="s">
        <v>147</v>
      </c>
      <c r="B18" s="144">
        <v>188</v>
      </c>
      <c r="C18" s="144">
        <v>293</v>
      </c>
      <c r="D18" s="144">
        <v>481</v>
      </c>
      <c r="E18" s="147">
        <v>152</v>
      </c>
      <c r="F18" s="147">
        <v>248</v>
      </c>
      <c r="G18" s="144">
        <v>400</v>
      </c>
      <c r="H18" s="144">
        <v>36</v>
      </c>
      <c r="I18" s="144">
        <v>45</v>
      </c>
      <c r="J18" s="146">
        <v>0.2024999999999999</v>
      </c>
    </row>
    <row r="19" spans="1:11" ht="26.25" customHeight="1">
      <c r="A19" s="646" t="s">
        <v>1026</v>
      </c>
      <c r="B19" s="350">
        <v>135891</v>
      </c>
      <c r="C19" s="350">
        <v>127084</v>
      </c>
      <c r="D19" s="350">
        <v>262975</v>
      </c>
      <c r="E19" s="350">
        <v>133233</v>
      </c>
      <c r="F19" s="350">
        <v>123816</v>
      </c>
      <c r="G19" s="350">
        <v>257049</v>
      </c>
      <c r="H19" s="350">
        <v>2658</v>
      </c>
      <c r="I19" s="350">
        <v>3268</v>
      </c>
      <c r="J19" s="351">
        <v>2.3053970254698575E-2</v>
      </c>
    </row>
    <row r="20" spans="1:11" ht="12.75" customHeight="1">
      <c r="A20" s="36" t="s">
        <v>142</v>
      </c>
    </row>
    <row r="21" spans="1:11" ht="12.75" customHeight="1"/>
    <row r="22" spans="1:11" ht="12.75" customHeight="1"/>
    <row r="23" spans="1:11" ht="12.75" customHeight="1">
      <c r="A23" s="507" t="s">
        <v>1364</v>
      </c>
    </row>
    <row r="24" spans="1:11" ht="12.75" customHeight="1">
      <c r="A24" s="118" t="s">
        <v>1365</v>
      </c>
    </row>
    <row r="25" spans="1:11" ht="12.75" customHeight="1"/>
    <row r="26" spans="1:11" ht="12.75" customHeight="1">
      <c r="A26" s="598"/>
      <c r="B26" s="598"/>
      <c r="C26" s="598"/>
      <c r="D26" s="598"/>
      <c r="E26" s="598"/>
      <c r="F26" s="598"/>
      <c r="G26" s="598"/>
      <c r="H26" s="598"/>
      <c r="I26" s="598"/>
      <c r="J26" s="598"/>
    </row>
    <row r="27" spans="1:11" ht="12.75" customHeight="1">
      <c r="A27" s="598"/>
      <c r="B27" s="598"/>
      <c r="C27" s="598"/>
      <c r="D27" s="598"/>
      <c r="E27" s="598"/>
      <c r="F27" s="598"/>
      <c r="G27" s="598"/>
      <c r="H27" s="598"/>
      <c r="I27" s="598"/>
      <c r="J27" s="598"/>
      <c r="K27" s="87"/>
    </row>
    <row r="28" spans="1:11" ht="12.75" customHeight="1">
      <c r="A28" s="598"/>
      <c r="B28" s="598"/>
      <c r="C28" s="598"/>
      <c r="D28" s="598"/>
      <c r="E28" s="598"/>
      <c r="F28" s="598"/>
      <c r="G28" s="598"/>
      <c r="H28" s="598"/>
      <c r="I28" s="598"/>
      <c r="J28" s="598"/>
      <c r="K28" s="87"/>
    </row>
    <row r="29" spans="1:11" ht="12.75" customHeight="1">
      <c r="A29" s="598"/>
      <c r="B29" s="598"/>
      <c r="C29" s="598"/>
      <c r="D29" s="598"/>
      <c r="E29" s="598"/>
      <c r="F29" s="598"/>
      <c r="G29" s="598"/>
      <c r="H29" s="598"/>
      <c r="I29" s="598"/>
      <c r="J29" s="598"/>
      <c r="K29" s="87"/>
    </row>
    <row r="30" spans="1:11" ht="12.75" customHeight="1">
      <c r="A30" s="598"/>
      <c r="B30" s="598"/>
      <c r="C30" s="598"/>
      <c r="D30" s="598"/>
      <c r="E30" s="598"/>
      <c r="F30" s="598"/>
      <c r="G30" s="598"/>
      <c r="H30" s="598"/>
      <c r="I30" s="598"/>
      <c r="J30" s="598"/>
      <c r="K30" s="77"/>
    </row>
    <row r="31" spans="1:11" ht="12.75" customHeight="1">
      <c r="A31" s="598"/>
      <c r="B31" s="598"/>
      <c r="C31" s="598"/>
      <c r="D31" s="598"/>
      <c r="E31" s="598"/>
      <c r="F31" s="598"/>
      <c r="G31" s="598"/>
      <c r="H31" s="598"/>
      <c r="I31" s="598"/>
      <c r="J31" s="598"/>
    </row>
    <row r="32" spans="1:11" ht="12.75" customHeight="1">
      <c r="A32" s="598"/>
      <c r="B32" s="598"/>
      <c r="C32" s="598"/>
      <c r="D32" s="598"/>
      <c r="E32" s="598"/>
      <c r="F32" s="598"/>
      <c r="G32" s="598"/>
      <c r="H32" s="598"/>
      <c r="I32" s="598"/>
      <c r="J32" s="598"/>
    </row>
    <row r="33" spans="1:10" ht="12.75" customHeight="1">
      <c r="A33" s="598"/>
      <c r="B33" s="598"/>
      <c r="C33" s="598"/>
      <c r="D33" s="598"/>
      <c r="E33" s="598"/>
      <c r="F33" s="598"/>
      <c r="G33" s="598"/>
      <c r="H33" s="598"/>
      <c r="I33" s="598"/>
      <c r="J33" s="598"/>
    </row>
    <row r="34" spans="1:10" ht="12.75" customHeight="1">
      <c r="A34" s="598"/>
      <c r="B34" s="598"/>
      <c r="C34" s="598"/>
      <c r="D34" s="598"/>
      <c r="E34" s="598"/>
      <c r="F34" s="598"/>
      <c r="G34" s="598"/>
      <c r="H34" s="598"/>
      <c r="I34" s="598"/>
      <c r="J34" s="598"/>
    </row>
    <row r="35" spans="1:10" ht="12.75" customHeight="1">
      <c r="A35" s="598"/>
      <c r="B35" s="598"/>
      <c r="C35" s="598"/>
      <c r="D35" s="598"/>
      <c r="E35" s="598"/>
      <c r="F35" s="598"/>
      <c r="G35" s="598"/>
      <c r="H35" s="598"/>
      <c r="I35" s="598"/>
      <c r="J35" s="598"/>
    </row>
    <row r="36" spans="1:10" ht="12.75" customHeight="1">
      <c r="A36" s="598"/>
      <c r="B36" s="598"/>
      <c r="C36" s="598"/>
      <c r="D36" s="598"/>
      <c r="E36" s="598"/>
      <c r="F36" s="598"/>
      <c r="G36" s="598"/>
      <c r="H36" s="598"/>
      <c r="I36" s="598"/>
      <c r="J36" s="598"/>
    </row>
    <row r="37" spans="1:10" ht="12.75" customHeight="1">
      <c r="A37" s="598"/>
      <c r="B37" s="598"/>
      <c r="C37" s="598"/>
      <c r="D37" s="598"/>
      <c r="E37" s="598"/>
      <c r="F37" s="598"/>
      <c r="G37" s="598"/>
      <c r="H37" s="598"/>
      <c r="I37" s="598"/>
      <c r="J37" s="598"/>
    </row>
    <row r="38" spans="1:10" ht="12.75" customHeight="1">
      <c r="A38" s="598"/>
      <c r="B38" s="598"/>
      <c r="C38" s="598"/>
      <c r="D38" s="598"/>
      <c r="E38" s="598"/>
      <c r="F38" s="598"/>
      <c r="G38" s="598"/>
      <c r="H38" s="598"/>
      <c r="I38" s="598"/>
      <c r="J38" s="598"/>
    </row>
    <row r="39" spans="1:10" ht="12.75" customHeight="1">
      <c r="A39" s="598"/>
      <c r="B39" s="598"/>
      <c r="C39" s="598"/>
      <c r="D39" s="598"/>
      <c r="E39" s="598"/>
      <c r="F39" s="598"/>
      <c r="G39" s="598"/>
      <c r="H39" s="598"/>
      <c r="I39" s="598"/>
      <c r="J39" s="598"/>
    </row>
    <row r="40" spans="1:10" ht="12.75" customHeight="1">
      <c r="A40" s="598"/>
      <c r="B40" s="598"/>
      <c r="C40" s="598"/>
      <c r="D40" s="598"/>
      <c r="E40" s="598"/>
      <c r="F40" s="598"/>
      <c r="G40" s="598"/>
      <c r="H40" s="598"/>
      <c r="I40" s="598"/>
      <c r="J40" s="598"/>
    </row>
    <row r="41" spans="1:10" ht="12.75" customHeight="1">
      <c r="A41" s="598"/>
      <c r="B41" s="598"/>
      <c r="C41" s="598"/>
      <c r="D41" s="598"/>
      <c r="E41" s="598"/>
      <c r="F41" s="598"/>
      <c r="G41" s="598"/>
      <c r="H41" s="598"/>
      <c r="I41" s="598"/>
      <c r="J41" s="598"/>
    </row>
    <row r="42" spans="1:10" ht="12.75" customHeight="1">
      <c r="A42" s="598"/>
      <c r="B42" s="598"/>
      <c r="C42" s="598"/>
      <c r="D42" s="598"/>
      <c r="E42" s="598"/>
      <c r="F42" s="598"/>
      <c r="G42" s="598"/>
      <c r="H42" s="598"/>
      <c r="I42" s="598"/>
      <c r="J42" s="598"/>
    </row>
    <row r="43" spans="1:10" ht="12.75" customHeight="1">
      <c r="A43" s="598"/>
      <c r="B43" s="598"/>
      <c r="C43" s="598"/>
      <c r="D43" s="598"/>
      <c r="E43" s="598"/>
      <c r="F43" s="598"/>
      <c r="G43" s="598"/>
      <c r="H43" s="598"/>
      <c r="I43" s="598"/>
      <c r="J43" s="598"/>
    </row>
    <row r="44" spans="1:10" ht="12.75" customHeight="1">
      <c r="A44" s="598"/>
      <c r="B44" s="598"/>
      <c r="C44" s="598"/>
      <c r="D44" s="598"/>
      <c r="E44" s="598"/>
      <c r="F44" s="598"/>
      <c r="G44" s="598"/>
      <c r="H44" s="598"/>
      <c r="I44" s="598"/>
      <c r="J44" s="598"/>
    </row>
    <row r="45" spans="1:10" ht="12.75" customHeight="1">
      <c r="A45" s="598"/>
      <c r="B45" s="598"/>
      <c r="C45" s="598"/>
      <c r="D45" s="598"/>
      <c r="E45" s="598"/>
      <c r="F45" s="598"/>
      <c r="G45" s="598"/>
      <c r="H45" s="598"/>
      <c r="I45" s="598"/>
      <c r="J45" s="598"/>
    </row>
    <row r="46" spans="1:10" ht="12.75" customHeight="1">
      <c r="A46" s="598"/>
      <c r="B46" s="598"/>
      <c r="C46" s="598"/>
      <c r="D46" s="598"/>
      <c r="E46" s="598"/>
      <c r="F46" s="598"/>
      <c r="G46" s="598"/>
      <c r="H46" s="598"/>
      <c r="I46" s="598"/>
      <c r="J46" s="598"/>
    </row>
    <row r="47" spans="1:10" ht="12.75" customHeight="1">
      <c r="A47" s="598"/>
      <c r="B47" s="598"/>
      <c r="C47" s="598"/>
      <c r="D47" s="598"/>
      <c r="E47" s="598"/>
      <c r="F47" s="598"/>
      <c r="G47" s="598"/>
      <c r="H47" s="598"/>
      <c r="I47" s="598"/>
      <c r="J47" s="598"/>
    </row>
    <row r="48" spans="1:10" ht="12.75" customHeight="1">
      <c r="A48" s="598"/>
      <c r="B48" s="598"/>
      <c r="C48" s="598"/>
      <c r="D48" s="598"/>
      <c r="E48" s="598"/>
      <c r="F48" s="598"/>
      <c r="G48" s="598"/>
      <c r="H48" s="598"/>
      <c r="I48" s="598"/>
      <c r="J48" s="598"/>
    </row>
    <row r="49" spans="1:10" ht="12.75" customHeight="1">
      <c r="A49" s="598"/>
      <c r="B49" s="598"/>
      <c r="C49" s="598"/>
      <c r="D49" s="598"/>
      <c r="E49" s="598"/>
      <c r="F49" s="598"/>
      <c r="G49" s="598"/>
      <c r="H49" s="598"/>
      <c r="I49" s="598"/>
      <c r="J49" s="598"/>
    </row>
    <row r="50" spans="1:10" ht="12.75" customHeight="1">
      <c r="A50" s="598"/>
      <c r="B50" s="598"/>
      <c r="C50" s="598"/>
      <c r="D50" s="598"/>
      <c r="E50" s="598"/>
      <c r="F50" s="598"/>
      <c r="G50" s="598"/>
      <c r="H50" s="598"/>
      <c r="I50" s="598"/>
      <c r="J50" s="598"/>
    </row>
    <row r="51" spans="1:10" ht="12.75" customHeight="1">
      <c r="A51" s="598"/>
      <c r="B51" s="598"/>
      <c r="C51" s="598"/>
      <c r="D51" s="598"/>
      <c r="E51" s="598"/>
      <c r="F51" s="598"/>
      <c r="G51" s="598"/>
      <c r="H51" s="598"/>
      <c r="I51" s="598"/>
      <c r="J51" s="598"/>
    </row>
    <row r="52" spans="1:10" ht="12.75" customHeight="1">
      <c r="A52" s="598"/>
      <c r="B52" s="598"/>
      <c r="C52" s="598"/>
      <c r="D52" s="598"/>
      <c r="E52" s="598"/>
      <c r="F52" s="598"/>
      <c r="G52" s="598"/>
      <c r="H52" s="598"/>
      <c r="I52" s="598"/>
      <c r="J52" s="598"/>
    </row>
    <row r="53" spans="1:10" ht="12.75" customHeight="1">
      <c r="A53" s="598"/>
      <c r="B53" s="598"/>
      <c r="C53" s="598"/>
      <c r="D53" s="598"/>
      <c r="E53" s="598"/>
      <c r="F53" s="598"/>
      <c r="G53" s="598"/>
      <c r="H53" s="598"/>
      <c r="I53" s="598"/>
      <c r="J53" s="598"/>
    </row>
    <row r="54" spans="1:10" ht="12.75" customHeight="1">
      <c r="A54" s="598"/>
      <c r="B54" s="598"/>
      <c r="C54" s="598"/>
      <c r="D54" s="598"/>
      <c r="E54" s="598"/>
      <c r="F54" s="598"/>
      <c r="G54" s="598"/>
      <c r="H54" s="598"/>
      <c r="I54" s="598"/>
      <c r="J54" s="598"/>
    </row>
    <row r="55" spans="1:10" ht="12.75" customHeight="1">
      <c r="A55" s="598"/>
      <c r="B55" s="598"/>
      <c r="C55" s="598"/>
      <c r="D55" s="598"/>
      <c r="E55" s="598"/>
      <c r="F55" s="598"/>
      <c r="G55" s="598"/>
      <c r="H55" s="598"/>
      <c r="I55" s="598"/>
      <c r="J55" s="598"/>
    </row>
    <row r="56" spans="1:10" ht="12.75" customHeight="1">
      <c r="A56" s="598"/>
      <c r="B56" s="598"/>
      <c r="C56" s="598"/>
      <c r="D56" s="598"/>
      <c r="E56" s="598"/>
      <c r="F56" s="598"/>
      <c r="G56" s="598"/>
      <c r="H56" s="598"/>
      <c r="I56" s="598"/>
      <c r="J56" s="598"/>
    </row>
    <row r="57" spans="1:10" ht="12.75" customHeight="1">
      <c r="A57" s="598"/>
      <c r="B57" s="598"/>
      <c r="C57" s="598"/>
      <c r="D57" s="598"/>
      <c r="E57" s="598"/>
      <c r="F57" s="598"/>
      <c r="G57" s="598"/>
      <c r="H57" s="598"/>
      <c r="I57" s="598"/>
      <c r="J57" s="598"/>
    </row>
    <row r="58" spans="1:10" ht="12.75" customHeight="1">
      <c r="A58" s="598"/>
      <c r="B58" s="598"/>
      <c r="C58" s="598"/>
      <c r="D58" s="598"/>
      <c r="E58" s="598"/>
      <c r="F58" s="598"/>
      <c r="G58" s="598"/>
      <c r="H58" s="598"/>
      <c r="I58" s="598"/>
      <c r="J58" s="598"/>
    </row>
    <row r="59" spans="1:10" ht="12.75" customHeight="1">
      <c r="A59" s="598"/>
      <c r="B59" s="598"/>
      <c r="C59" s="598"/>
      <c r="D59" s="598"/>
      <c r="E59" s="598"/>
      <c r="F59" s="598"/>
      <c r="G59" s="598"/>
      <c r="H59" s="598"/>
      <c r="I59" s="598"/>
      <c r="J59" s="598"/>
    </row>
    <row r="60" spans="1:10" ht="12.75" customHeight="1">
      <c r="A60" s="598"/>
      <c r="B60" s="598"/>
      <c r="C60" s="598"/>
      <c r="D60" s="598"/>
      <c r="E60" s="598"/>
      <c r="F60" s="598"/>
      <c r="G60" s="598"/>
      <c r="H60" s="598"/>
      <c r="I60" s="598"/>
      <c r="J60" s="598"/>
    </row>
    <row r="61" spans="1:10" ht="12.75" customHeight="1">
      <c r="A61" s="598"/>
      <c r="B61" s="598"/>
      <c r="C61" s="598"/>
      <c r="D61" s="598"/>
      <c r="E61" s="598"/>
      <c r="F61" s="598"/>
      <c r="G61" s="598"/>
      <c r="H61" s="598"/>
      <c r="I61" s="598"/>
      <c r="J61" s="598"/>
    </row>
    <row r="62" spans="1:10" ht="12.75" customHeight="1">
      <c r="A62" s="598"/>
      <c r="B62" s="598"/>
      <c r="C62" s="598"/>
      <c r="D62" s="598"/>
      <c r="E62" s="598"/>
      <c r="F62" s="598"/>
      <c r="G62" s="598"/>
      <c r="H62" s="598"/>
      <c r="I62" s="598"/>
      <c r="J62" s="598"/>
    </row>
    <row r="63" spans="1:10" ht="12.75" customHeight="1">
      <c r="A63" s="598"/>
      <c r="B63" s="598"/>
      <c r="C63" s="598"/>
      <c r="D63" s="598"/>
      <c r="E63" s="598"/>
      <c r="F63" s="598"/>
      <c r="G63" s="598"/>
      <c r="H63" s="598"/>
      <c r="I63" s="598"/>
      <c r="J63" s="598"/>
    </row>
    <row r="64" spans="1:10" ht="12.75" customHeight="1">
      <c r="A64" s="598"/>
      <c r="B64" s="598"/>
      <c r="C64" s="598"/>
      <c r="D64" s="598"/>
      <c r="E64" s="598"/>
      <c r="F64" s="598"/>
      <c r="G64" s="598"/>
      <c r="H64" s="598"/>
      <c r="I64" s="598"/>
      <c r="J64" s="598"/>
    </row>
    <row r="65" spans="1:10" ht="12.75" customHeight="1">
      <c r="A65" s="598"/>
      <c r="B65" s="598"/>
      <c r="C65" s="598"/>
      <c r="D65" s="598"/>
      <c r="E65" s="598"/>
      <c r="F65" s="598"/>
      <c r="G65" s="598"/>
      <c r="H65" s="598"/>
      <c r="I65" s="598"/>
      <c r="J65" s="598"/>
    </row>
    <row r="66" spans="1:10" ht="12.75" customHeight="1">
      <c r="A66" s="598"/>
      <c r="B66" s="598"/>
      <c r="C66" s="598"/>
      <c r="D66" s="598"/>
      <c r="E66" s="598"/>
      <c r="F66" s="598"/>
      <c r="G66" s="598"/>
      <c r="H66" s="598"/>
      <c r="I66" s="598"/>
      <c r="J66" s="598"/>
    </row>
    <row r="67" spans="1:10" ht="12.75" customHeight="1">
      <c r="A67" s="36" t="s">
        <v>452</v>
      </c>
    </row>
    <row r="68" spans="1:10" ht="12.75" customHeight="1"/>
    <row r="69" spans="1:10" ht="12.75" customHeight="1"/>
    <row r="70" spans="1:10" ht="12.75" customHeight="1">
      <c r="A70" s="73" t="s">
        <v>296</v>
      </c>
    </row>
    <row r="71" spans="1:10" ht="12.75" customHeight="1"/>
    <row r="72" spans="1:10" ht="12.75" customHeight="1"/>
    <row r="73" spans="1:10" ht="12.75" customHeight="1"/>
    <row r="74" spans="1:10" ht="12.75" customHeight="1"/>
    <row r="75" spans="1:10" ht="12.75" customHeight="1">
      <c r="J75" s="697" t="s">
        <v>338</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3" t="s">
        <v>816</v>
      </c>
      <c r="F1" s="344" t="str">
        <f>Naslovnica!A20</f>
        <v>Svibanj 2017.</v>
      </c>
    </row>
    <row r="2" spans="1:7" ht="12.75" customHeight="1">
      <c r="A2" s="119" t="s">
        <v>817</v>
      </c>
      <c r="F2" s="112" t="str">
        <f>Naslovnica!A24</f>
        <v>May 2017</v>
      </c>
    </row>
    <row r="3" spans="1:7" ht="12.75" customHeight="1"/>
    <row r="4" spans="1:7" ht="12.75" customHeight="1">
      <c r="E4" s="781" t="s">
        <v>434</v>
      </c>
      <c r="F4" s="781"/>
    </row>
    <row r="5" spans="1:7" ht="13.5" customHeight="1">
      <c r="A5" s="789" t="s">
        <v>458</v>
      </c>
      <c r="B5" s="800" t="s">
        <v>150</v>
      </c>
      <c r="C5" s="800"/>
      <c r="D5" s="800"/>
      <c r="E5" s="800"/>
      <c r="F5" s="800"/>
    </row>
    <row r="6" spans="1:7" ht="33.75" customHeight="1">
      <c r="A6" s="789"/>
      <c r="B6" s="384" t="str">
        <f>Naslovnica!A20</f>
        <v>Svibanj 2017.</v>
      </c>
      <c r="C6" s="601" t="str">
        <f>'5 Tablica 3,4'!$A$8</f>
        <v>Travanj 2017.</v>
      </c>
      <c r="D6" s="384" t="s">
        <v>98</v>
      </c>
      <c r="E6" s="359" t="s">
        <v>151</v>
      </c>
      <c r="F6" s="385" t="s">
        <v>152</v>
      </c>
    </row>
    <row r="7" spans="1:7" ht="45" customHeight="1">
      <c r="A7" s="789"/>
      <c r="B7" s="386" t="str">
        <f>Naslovnica!A24</f>
        <v>May 2017</v>
      </c>
      <c r="C7" s="602" t="str">
        <f>'5 Tablica 3,4'!$B$8</f>
        <v>April 2017</v>
      </c>
      <c r="D7" s="386" t="s">
        <v>153</v>
      </c>
      <c r="E7" s="364" t="s">
        <v>459</v>
      </c>
      <c r="F7" s="386" t="s">
        <v>154</v>
      </c>
    </row>
    <row r="8" spans="1:7">
      <c r="A8" s="179" t="s">
        <v>136</v>
      </c>
      <c r="B8" s="180">
        <v>10637.257180000001</v>
      </c>
      <c r="C8" s="180">
        <v>11621.80603</v>
      </c>
      <c r="D8" s="181">
        <v>-8.4715649827447614E-2</v>
      </c>
      <c r="E8" s="739">
        <v>558311.27393999998</v>
      </c>
      <c r="F8" s="181">
        <v>1.942260697874465E-2</v>
      </c>
      <c r="G8" s="87"/>
    </row>
    <row r="9" spans="1:7">
      <c r="A9" s="179" t="s">
        <v>137</v>
      </c>
      <c r="B9" s="180">
        <v>10616.801130000002</v>
      </c>
      <c r="C9" s="180">
        <v>10406.68064</v>
      </c>
      <c r="D9" s="181">
        <v>2.0190923241399705E-2</v>
      </c>
      <c r="E9" s="739">
        <v>1402011.390050001</v>
      </c>
      <c r="F9" s="181">
        <v>7.6303309029259747E-3</v>
      </c>
      <c r="G9" s="87"/>
    </row>
    <row r="10" spans="1:7">
      <c r="A10" s="179" t="s">
        <v>138</v>
      </c>
      <c r="B10" s="180">
        <v>1771.5195000000001</v>
      </c>
      <c r="C10" s="180">
        <v>1417.96318</v>
      </c>
      <c r="D10" s="181">
        <v>0.24934097371978314</v>
      </c>
      <c r="E10" s="739">
        <v>244243.06262000001</v>
      </c>
      <c r="F10" s="182">
        <v>7.3060924065768695E-3</v>
      </c>
    </row>
    <row r="11" spans="1:7">
      <c r="A11" s="179" t="s">
        <v>139</v>
      </c>
      <c r="B11" s="180">
        <v>1394.8865600000001</v>
      </c>
      <c r="C11" s="180">
        <v>1514.15175</v>
      </c>
      <c r="D11" s="181">
        <v>-7.8766999410726068E-2</v>
      </c>
      <c r="E11" s="739">
        <v>220441.32127000007</v>
      </c>
      <c r="F11" s="181">
        <v>6.3679948128201325E-3</v>
      </c>
    </row>
    <row r="12" spans="1:7">
      <c r="A12" s="179" t="s">
        <v>140</v>
      </c>
      <c r="B12" s="180">
        <v>3545.94346</v>
      </c>
      <c r="C12" s="180">
        <v>2843.4104500000003</v>
      </c>
      <c r="D12" s="181">
        <v>0.247074076132765</v>
      </c>
      <c r="E12" s="739">
        <v>180550.72554999997</v>
      </c>
      <c r="F12" s="181">
        <v>2.0033037628311323E-2</v>
      </c>
    </row>
    <row r="13" spans="1:7">
      <c r="A13" s="183" t="s">
        <v>141</v>
      </c>
      <c r="B13" s="180">
        <v>7346.9214699999993</v>
      </c>
      <c r="C13" s="180">
        <v>7549.0882599999995</v>
      </c>
      <c r="D13" s="181">
        <v>-2.6780292273334783E-2</v>
      </c>
      <c r="E13" s="739">
        <v>1156297.5230100004</v>
      </c>
      <c r="F13" s="181">
        <v>6.3944624426433005E-3</v>
      </c>
    </row>
    <row r="14" spans="1:7" ht="18.75" customHeight="1">
      <c r="A14" s="387" t="s">
        <v>324</v>
      </c>
      <c r="B14" s="388">
        <v>35313.329300000005</v>
      </c>
      <c r="C14" s="389">
        <v>35353.100310000002</v>
      </c>
      <c r="D14" s="390">
        <v>-1.1249652689936385E-3</v>
      </c>
      <c r="E14" s="740">
        <v>3761855.2964400016</v>
      </c>
      <c r="F14" s="390">
        <v>9.4761657352544493E-3</v>
      </c>
    </row>
    <row r="15" spans="1:7" ht="12.75" customHeight="1">
      <c r="A15" s="27" t="s">
        <v>601</v>
      </c>
      <c r="B15" s="28"/>
      <c r="C15" s="30"/>
      <c r="D15" s="30"/>
      <c r="E15" s="30"/>
      <c r="F15" s="30"/>
      <c r="G15" s="30"/>
    </row>
    <row r="16" spans="1:7" ht="22.5" customHeight="1">
      <c r="A16" s="805" t="s">
        <v>156</v>
      </c>
      <c r="B16" s="805"/>
      <c r="C16" s="805"/>
      <c r="D16" s="805"/>
      <c r="E16" s="805"/>
      <c r="F16" s="805"/>
      <c r="G16" s="47"/>
    </row>
    <row r="17" spans="1:7" ht="12.75" customHeight="1">
      <c r="A17" s="801" t="s">
        <v>157</v>
      </c>
      <c r="B17" s="802"/>
      <c r="C17" s="802"/>
      <c r="D17" s="802"/>
      <c r="E17" s="802"/>
      <c r="F17" s="802"/>
      <c r="G17" s="48"/>
    </row>
    <row r="18" spans="1:7" ht="12.75" customHeight="1">
      <c r="A18" s="803" t="s">
        <v>158</v>
      </c>
      <c r="B18" s="804"/>
      <c r="C18" s="804"/>
      <c r="D18" s="804"/>
      <c r="E18" s="804"/>
      <c r="F18" s="804"/>
      <c r="G18" s="49"/>
    </row>
    <row r="19" spans="1:7" ht="12.75" customHeight="1">
      <c r="A19" s="801" t="s">
        <v>159</v>
      </c>
      <c r="B19" s="802"/>
      <c r="C19" s="802"/>
      <c r="D19" s="802"/>
      <c r="E19" s="802"/>
      <c r="F19" s="802"/>
      <c r="G19" s="48"/>
    </row>
    <row r="20" spans="1:7" ht="12.75" customHeight="1"/>
    <row r="21" spans="1:7" ht="12.75" customHeight="1">
      <c r="A21" s="508" t="s">
        <v>327</v>
      </c>
      <c r="F21" s="344" t="str">
        <f>Naslovnica!A20</f>
        <v>Svibanj 2017.</v>
      </c>
    </row>
    <row r="22" spans="1:7" ht="12.75" customHeight="1">
      <c r="A22" s="119" t="s">
        <v>328</v>
      </c>
      <c r="F22" s="112" t="str">
        <f>Naslovnica!A24</f>
        <v>May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601</v>
      </c>
    </row>
    <row r="42" spans="1:1" ht="12.75" customHeight="1"/>
    <row r="43" spans="1:1" ht="12.75" customHeight="1">
      <c r="A43" s="81"/>
    </row>
    <row r="44" spans="1:1" ht="12.75" customHeight="1">
      <c r="A44" s="84"/>
    </row>
    <row r="45" spans="1:1" ht="12.75" customHeight="1"/>
    <row r="46" spans="1:1" ht="12.75" customHeight="1">
      <c r="A46" s="73" t="s">
        <v>296</v>
      </c>
    </row>
    <row r="47" spans="1:1" ht="12.75" customHeight="1"/>
    <row r="48" spans="1:1" ht="12.75" customHeight="1"/>
    <row r="49" spans="6:6" ht="12.75" customHeight="1"/>
    <row r="53" spans="6:6">
      <c r="F53" s="44" t="s">
        <v>339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4" t="s">
        <v>818</v>
      </c>
      <c r="G1" s="344" t="str">
        <f>Naslovnica!A20</f>
        <v>Svibanj 2017.</v>
      </c>
    </row>
    <row r="2" spans="1:8" ht="12.75" customHeight="1">
      <c r="A2" s="111" t="s">
        <v>819</v>
      </c>
      <c r="G2" s="112" t="str">
        <f>Naslovnica!A24</f>
        <v>May 2017</v>
      </c>
    </row>
    <row r="3" spans="1:8" ht="12.75" customHeight="1"/>
    <row r="4" spans="1:8" ht="12.75" customHeight="1">
      <c r="F4" s="132"/>
      <c r="G4" s="21" t="s">
        <v>434</v>
      </c>
    </row>
    <row r="5" spans="1:8" ht="15" customHeight="1">
      <c r="A5" s="782" t="s">
        <v>461</v>
      </c>
      <c r="B5" s="783" t="s">
        <v>460</v>
      </c>
      <c r="C5" s="783"/>
      <c r="D5" s="783"/>
      <c r="E5" s="783"/>
      <c r="F5" s="783"/>
      <c r="G5" s="783"/>
    </row>
    <row r="6" spans="1:8">
      <c r="A6" s="782"/>
      <c r="B6" s="787" t="str">
        <f>Naslovnica!A20</f>
        <v>Svibanj 2017.</v>
      </c>
      <c r="C6" s="799"/>
      <c r="D6" s="788" t="str">
        <f>'5 Tablica 3,4'!A8</f>
        <v>Travanj 2017.</v>
      </c>
      <c r="E6" s="799"/>
      <c r="F6" s="806" t="s">
        <v>160</v>
      </c>
      <c r="G6" s="806"/>
    </row>
    <row r="7" spans="1:8">
      <c r="A7" s="782"/>
      <c r="B7" s="784" t="str">
        <f>Naslovnica!A24</f>
        <v>May 2017</v>
      </c>
      <c r="C7" s="807"/>
      <c r="D7" s="808" t="str">
        <f>'5 Tablica 3,4'!B8</f>
        <v>April 2017</v>
      </c>
      <c r="E7" s="807"/>
      <c r="F7" s="809" t="s">
        <v>161</v>
      </c>
      <c r="G7" s="809"/>
    </row>
    <row r="8" spans="1:8">
      <c r="A8" s="782"/>
      <c r="B8" s="365" t="s">
        <v>120</v>
      </c>
      <c r="C8" s="365" t="s">
        <v>121</v>
      </c>
      <c r="D8" s="365" t="s">
        <v>120</v>
      </c>
      <c r="E8" s="365" t="s">
        <v>121</v>
      </c>
      <c r="F8" s="365" t="s">
        <v>979</v>
      </c>
      <c r="G8" s="365" t="s">
        <v>975</v>
      </c>
    </row>
    <row r="9" spans="1:8">
      <c r="A9" s="782"/>
      <c r="B9" s="366" t="s">
        <v>122</v>
      </c>
      <c r="C9" s="366" t="s">
        <v>123</v>
      </c>
      <c r="D9" s="366" t="s">
        <v>122</v>
      </c>
      <c r="E9" s="366" t="s">
        <v>123</v>
      </c>
      <c r="F9" s="366" t="s">
        <v>122</v>
      </c>
      <c r="G9" s="366" t="s">
        <v>976</v>
      </c>
    </row>
    <row r="10" spans="1:8">
      <c r="A10" s="168" t="s">
        <v>136</v>
      </c>
      <c r="B10" s="184">
        <v>475891.40562999999</v>
      </c>
      <c r="C10" s="185">
        <v>0.13323994218551022</v>
      </c>
      <c r="D10" s="184">
        <v>469911.61014999996</v>
      </c>
      <c r="E10" s="186">
        <v>0.13100154846073842</v>
      </c>
      <c r="F10" s="187">
        <v>5979.7954800000189</v>
      </c>
      <c r="G10" s="186">
        <v>1.2725362282687946E-2</v>
      </c>
      <c r="H10" s="87"/>
    </row>
    <row r="11" spans="1:8">
      <c r="A11" s="168" t="s">
        <v>137</v>
      </c>
      <c r="B11" s="184">
        <v>1441907.9099600001</v>
      </c>
      <c r="C11" s="185">
        <v>0.40370497194746802</v>
      </c>
      <c r="D11" s="188">
        <v>1455048.2895899999</v>
      </c>
      <c r="E11" s="186">
        <v>0.40563709196415332</v>
      </c>
      <c r="F11" s="187">
        <v>-13140.379629999876</v>
      </c>
      <c r="G11" s="186">
        <v>-9.0308890254786611E-3</v>
      </c>
      <c r="H11" s="87"/>
    </row>
    <row r="12" spans="1:8">
      <c r="A12" s="168" t="s">
        <v>155</v>
      </c>
      <c r="B12" s="184">
        <v>196227.91890000002</v>
      </c>
      <c r="C12" s="185">
        <v>5.4939837660667332E-2</v>
      </c>
      <c r="D12" s="188">
        <v>196824.52445</v>
      </c>
      <c r="E12" s="186">
        <v>5.4870569105044842E-2</v>
      </c>
      <c r="F12" s="187">
        <v>-596.60554999998214</v>
      </c>
      <c r="G12" s="186">
        <v>-3.0311545355798941E-3</v>
      </c>
    </row>
    <row r="13" spans="1:8">
      <c r="A13" s="168" t="s">
        <v>139</v>
      </c>
      <c r="B13" s="184">
        <v>227779.40727000003</v>
      </c>
      <c r="C13" s="185">
        <v>6.3773614519319191E-2</v>
      </c>
      <c r="D13" s="188">
        <v>230822.74640999999</v>
      </c>
      <c r="E13" s="186">
        <v>6.434856374376037E-2</v>
      </c>
      <c r="F13" s="187">
        <v>-3043.3391399999855</v>
      </c>
      <c r="G13" s="186">
        <v>-1.318474538291059E-2</v>
      </c>
    </row>
    <row r="14" spans="1:8">
      <c r="A14" s="168" t="s">
        <v>140</v>
      </c>
      <c r="B14" s="184">
        <v>149953.35175999999</v>
      </c>
      <c r="C14" s="185">
        <v>4.1983897340142171E-2</v>
      </c>
      <c r="D14" s="188">
        <v>147897.27640999999</v>
      </c>
      <c r="E14" s="186">
        <v>4.1230673608279728E-2</v>
      </c>
      <c r="F14" s="187">
        <v>2056.0753499999942</v>
      </c>
      <c r="G14" s="186">
        <v>1.3902050124981136E-2</v>
      </c>
    </row>
    <row r="15" spans="1:8">
      <c r="A15" s="168" t="s">
        <v>141</v>
      </c>
      <c r="B15" s="184">
        <v>1079927.2785100001</v>
      </c>
      <c r="C15" s="185">
        <v>0.30235773634689289</v>
      </c>
      <c r="D15" s="189">
        <v>1086564.6805799999</v>
      </c>
      <c r="E15" s="186">
        <v>0.30291155311802337</v>
      </c>
      <c r="F15" s="187">
        <v>-6637.4020699999328</v>
      </c>
      <c r="G15" s="186">
        <v>-6.1086120215659845E-3</v>
      </c>
    </row>
    <row r="16" spans="1:8" ht="18.75" customHeight="1">
      <c r="A16" s="391" t="s">
        <v>127</v>
      </c>
      <c r="B16" s="392">
        <v>3571687.2720300006</v>
      </c>
      <c r="C16" s="393">
        <v>0.99999999999999989</v>
      </c>
      <c r="D16" s="392">
        <v>3587069.1275899997</v>
      </c>
      <c r="E16" s="393">
        <v>1</v>
      </c>
      <c r="F16" s="394">
        <v>-15381.855559998989</v>
      </c>
      <c r="G16" s="393">
        <v>-4.2881402651789857E-3</v>
      </c>
    </row>
    <row r="17" spans="1:8" ht="12.75" customHeight="1">
      <c r="A17" s="37" t="s">
        <v>462</v>
      </c>
    </row>
    <row r="18" spans="1:8" ht="12.75" customHeight="1"/>
    <row r="19" spans="1:8" ht="12.75" customHeight="1">
      <c r="A19" s="504" t="s">
        <v>329</v>
      </c>
      <c r="G19" s="344" t="str">
        <f>Naslovnica!A20</f>
        <v>Svibanj 2017.</v>
      </c>
    </row>
    <row r="20" spans="1:8" ht="12.75" customHeight="1">
      <c r="A20" s="111" t="s">
        <v>330</v>
      </c>
      <c r="G20" s="112" t="str">
        <f>Naslovnica!A24</f>
        <v>May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462</v>
      </c>
    </row>
    <row r="41" spans="1:8" ht="12.75" customHeight="1">
      <c r="A41" s="37"/>
    </row>
    <row r="42" spans="1:8" ht="12.75" customHeight="1">
      <c r="A42" s="343" t="s">
        <v>331</v>
      </c>
      <c r="G42" s="344" t="str">
        <f>Naslovnica!A20</f>
        <v>Svibanj 2017.</v>
      </c>
    </row>
    <row r="43" spans="1:8" ht="12.75" customHeight="1">
      <c r="A43" s="111" t="s">
        <v>332</v>
      </c>
      <c r="G43" s="112" t="str">
        <f>Naslovnica!A24</f>
        <v>May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462</v>
      </c>
    </row>
    <row r="64" spans="1:8" ht="12.75" customHeight="1">
      <c r="A64" s="88"/>
    </row>
    <row r="65" spans="1:7">
      <c r="A65" s="73" t="s">
        <v>296</v>
      </c>
    </row>
    <row r="66" spans="1:7">
      <c r="G66" s="44" t="s">
        <v>340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4" t="s">
        <v>820</v>
      </c>
      <c r="I1" s="344" t="str">
        <f>Naslovnica!A20</f>
        <v>Svibanj 2017.</v>
      </c>
    </row>
    <row r="2" spans="1:10" ht="12.75" customHeight="1">
      <c r="A2" s="111" t="s">
        <v>899</v>
      </c>
      <c r="I2" s="112" t="str">
        <f>Naslovnica!A24</f>
        <v>May 2017</v>
      </c>
    </row>
    <row r="3" spans="1:10" ht="12.75" customHeight="1"/>
    <row r="4" spans="1:10" ht="35.25" customHeight="1">
      <c r="A4" s="359"/>
      <c r="B4" s="770" t="s">
        <v>943</v>
      </c>
      <c r="C4" s="770"/>
      <c r="D4" s="796" t="s">
        <v>463</v>
      </c>
      <c r="E4" s="796"/>
      <c r="F4" s="796"/>
      <c r="G4" s="796"/>
      <c r="H4" s="796"/>
      <c r="I4" s="359"/>
    </row>
    <row r="5" spans="1:10" ht="12" customHeight="1">
      <c r="A5" s="695"/>
      <c r="B5" s="694"/>
      <c r="C5" s="694"/>
      <c r="D5" s="792" t="s">
        <v>1223</v>
      </c>
      <c r="E5" s="812"/>
      <c r="F5" s="696"/>
      <c r="G5" s="696"/>
      <c r="H5" s="696"/>
      <c r="I5" s="695"/>
    </row>
    <row r="6" spans="1:10" ht="33.75">
      <c r="A6" s="359" t="s">
        <v>461</v>
      </c>
      <c r="B6" s="359" t="str">
        <f>Naslovnica!A20</f>
        <v>Svibanj 2017.</v>
      </c>
      <c r="C6" s="361" t="str">
        <f>'5 Tablica 3,4'!A8</f>
        <v>Travanj 2017.</v>
      </c>
      <c r="D6" s="359" t="str">
        <f>Naslovnica!A20</f>
        <v>Svibanj 2017.</v>
      </c>
      <c r="E6" s="361" t="str">
        <f>C6</f>
        <v>Travanj 2017.</v>
      </c>
      <c r="F6" s="359" t="s">
        <v>188</v>
      </c>
      <c r="G6" s="359" t="s">
        <v>162</v>
      </c>
      <c r="H6" s="395" t="s">
        <v>163</v>
      </c>
      <c r="I6" s="395" t="s">
        <v>164</v>
      </c>
    </row>
    <row r="7" spans="1:10" ht="34.5" customHeight="1">
      <c r="A7" s="359"/>
      <c r="B7" s="362" t="str">
        <f>Naslovnica!A24</f>
        <v>May 2017</v>
      </c>
      <c r="C7" s="363" t="str">
        <f>'5 Tablica 3,4'!B8</f>
        <v>April 2017</v>
      </c>
      <c r="D7" s="362" t="str">
        <f>Naslovnica!A24</f>
        <v>May 2017</v>
      </c>
      <c r="E7" s="363" t="str">
        <f>C7</f>
        <v>April 2017</v>
      </c>
      <c r="F7" s="362" t="s">
        <v>165</v>
      </c>
      <c r="G7" s="362" t="s">
        <v>166</v>
      </c>
      <c r="H7" s="364" t="s">
        <v>167</v>
      </c>
      <c r="I7" s="386" t="s">
        <v>168</v>
      </c>
    </row>
    <row r="8" spans="1:10" ht="22.5">
      <c r="A8" s="190" t="s">
        <v>669</v>
      </c>
      <c r="B8" s="191">
        <v>247.03319999999999</v>
      </c>
      <c r="C8" s="191">
        <v>247.29849999999999</v>
      </c>
      <c r="D8" s="192">
        <v>-1.0727925968010421E-3</v>
      </c>
      <c r="E8" s="192">
        <v>7.6241319152869913E-4</v>
      </c>
      <c r="F8" s="192">
        <v>-9.1240433100869822E-4</v>
      </c>
      <c r="G8" s="192">
        <v>5.710148350886568E-2</v>
      </c>
      <c r="H8" s="192">
        <v>6.927653185333349E-2</v>
      </c>
      <c r="I8" s="193" t="s">
        <v>1010</v>
      </c>
      <c r="J8" s="87"/>
    </row>
    <row r="9" spans="1:10" ht="22.5">
      <c r="A9" s="190" t="s">
        <v>670</v>
      </c>
      <c r="B9" s="194">
        <v>253.5735</v>
      </c>
      <c r="C9" s="194">
        <v>256.52850000000001</v>
      </c>
      <c r="D9" s="192">
        <v>-1.1519187926487762E-2</v>
      </c>
      <c r="E9" s="192">
        <v>-7.7195867930351936E-3</v>
      </c>
      <c r="F9" s="192">
        <v>-4.2221809256820952E-2</v>
      </c>
      <c r="G9" s="192">
        <v>2.2111929728104274E-2</v>
      </c>
      <c r="H9" s="192">
        <v>7.0387279937133895E-2</v>
      </c>
      <c r="I9" s="193" t="s">
        <v>1011</v>
      </c>
      <c r="J9" s="87"/>
    </row>
    <row r="10" spans="1:10" ht="22.5">
      <c r="A10" s="190" t="s">
        <v>671</v>
      </c>
      <c r="B10" s="194">
        <v>156.32480000000001</v>
      </c>
      <c r="C10" s="194">
        <v>157.1327</v>
      </c>
      <c r="D10" s="192">
        <v>-5.1415141469598469E-3</v>
      </c>
      <c r="E10" s="192">
        <v>5.7755250187851992E-4</v>
      </c>
      <c r="F10" s="192">
        <v>-1.213310010818669E-2</v>
      </c>
      <c r="G10" s="192">
        <v>4.4180601894990845E-2</v>
      </c>
      <c r="H10" s="192">
        <v>3.3402792153158556E-2</v>
      </c>
      <c r="I10" s="193" t="s">
        <v>1012</v>
      </c>
    </row>
    <row r="11" spans="1:10" ht="22.5">
      <c r="A11" s="190" t="s">
        <v>672</v>
      </c>
      <c r="B11" s="194">
        <v>204.11879999999999</v>
      </c>
      <c r="C11" s="194">
        <v>206.75790000000001</v>
      </c>
      <c r="D11" s="192">
        <v>-1.276420393126465E-2</v>
      </c>
      <c r="E11" s="192">
        <v>2.859799493908799E-3</v>
      </c>
      <c r="F11" s="195">
        <v>-9.1089501114589577E-3</v>
      </c>
      <c r="G11" s="192">
        <v>9.0166810602431147E-2</v>
      </c>
      <c r="H11" s="192">
        <v>6.0119189023420061E-2</v>
      </c>
      <c r="I11" s="193" t="s">
        <v>1013</v>
      </c>
    </row>
    <row r="12" spans="1:10" ht="22.5">
      <c r="A12" s="190" t="s">
        <v>673</v>
      </c>
      <c r="B12" s="194">
        <v>194.18450000000001</v>
      </c>
      <c r="C12" s="194">
        <v>194.4931</v>
      </c>
      <c r="D12" s="192">
        <v>-1.5866886794441148E-3</v>
      </c>
      <c r="E12" s="192">
        <v>9.9897580533081509E-4</v>
      </c>
      <c r="F12" s="195">
        <v>-4.1849877847777162E-4</v>
      </c>
      <c r="G12" s="192">
        <v>4.6783417670273719E-2</v>
      </c>
      <c r="H12" s="192">
        <v>5.5800294263515848E-2</v>
      </c>
      <c r="I12" s="193" t="s">
        <v>1013</v>
      </c>
    </row>
    <row r="13" spans="1:10" ht="22.5">
      <c r="A13" s="190" t="s">
        <v>674</v>
      </c>
      <c r="B13" s="194">
        <v>225.7867</v>
      </c>
      <c r="C13" s="194">
        <v>227.52520000000001</v>
      </c>
      <c r="D13" s="192">
        <v>-7.6409118638287588E-3</v>
      </c>
      <c r="E13" s="192">
        <v>8.7979687249806204E-4</v>
      </c>
      <c r="F13" s="192">
        <v>-3.6726841085699125E-3</v>
      </c>
      <c r="G13" s="192">
        <v>6.4940179663821151E-2</v>
      </c>
      <c r="H13" s="192">
        <v>5.6463213073619567E-2</v>
      </c>
      <c r="I13" s="193" t="s">
        <v>1014</v>
      </c>
    </row>
    <row r="14" spans="1:10" ht="12.75" customHeight="1">
      <c r="A14" s="37" t="s">
        <v>462</v>
      </c>
    </row>
    <row r="15" spans="1:10" ht="12.75" customHeight="1"/>
    <row r="16" spans="1:10" ht="21" customHeight="1">
      <c r="A16" s="811" t="s">
        <v>732</v>
      </c>
      <c r="B16" s="811"/>
      <c r="C16" s="811"/>
      <c r="D16" s="811"/>
      <c r="E16" s="811"/>
      <c r="F16" s="811"/>
      <c r="G16" s="811"/>
      <c r="H16" s="811"/>
      <c r="I16" s="811"/>
    </row>
    <row r="17" spans="1:10" ht="21.75" customHeight="1">
      <c r="A17" s="810" t="s">
        <v>733</v>
      </c>
      <c r="B17" s="810"/>
      <c r="C17" s="810"/>
      <c r="D17" s="810"/>
      <c r="E17" s="810"/>
      <c r="F17" s="810"/>
      <c r="G17" s="810"/>
      <c r="H17" s="810"/>
      <c r="I17" s="810"/>
    </row>
    <row r="18" spans="1:10" ht="19.5" customHeight="1">
      <c r="A18" s="811" t="s">
        <v>734</v>
      </c>
      <c r="B18" s="811"/>
      <c r="C18" s="811"/>
      <c r="D18" s="811"/>
      <c r="E18" s="811"/>
      <c r="F18" s="811"/>
      <c r="G18" s="811"/>
      <c r="H18" s="811"/>
      <c r="I18" s="811"/>
    </row>
    <row r="19" spans="1:10" ht="19.5" customHeight="1">
      <c r="A19" s="810" t="s">
        <v>735</v>
      </c>
      <c r="B19" s="810"/>
      <c r="C19" s="810"/>
      <c r="D19" s="810"/>
      <c r="E19" s="810"/>
      <c r="F19" s="810"/>
      <c r="G19" s="810"/>
      <c r="H19" s="810"/>
      <c r="I19" s="810"/>
    </row>
    <row r="20" spans="1:10" ht="12.75" customHeight="1"/>
    <row r="21" spans="1:10" ht="12.75" customHeight="1">
      <c r="A21" s="38"/>
      <c r="I21" s="14"/>
    </row>
    <row r="22" spans="1:10" ht="12.75" customHeight="1">
      <c r="A22" s="73" t="s">
        <v>296</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341</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6" t="s">
        <v>821</v>
      </c>
      <c r="O1" s="344" t="str">
        <f>Naslovnica!A20</f>
        <v>Svibanj 2017.</v>
      </c>
    </row>
    <row r="2" spans="1:16" ht="12.75" customHeight="1">
      <c r="A2" s="120" t="s">
        <v>822</v>
      </c>
      <c r="O2" s="112" t="str">
        <f>Naslovnica!A24</f>
        <v>May 2017</v>
      </c>
    </row>
    <row r="3" spans="1:16" ht="12.75" customHeight="1"/>
    <row r="4" spans="1:16" ht="12.75" customHeight="1">
      <c r="L4" s="129"/>
      <c r="M4" s="129"/>
      <c r="N4" s="129"/>
      <c r="O4" s="40" t="s">
        <v>442</v>
      </c>
    </row>
    <row r="5" spans="1:16" ht="31.5" customHeight="1">
      <c r="A5" s="813" t="s">
        <v>602</v>
      </c>
      <c r="B5" s="770" t="s">
        <v>169</v>
      </c>
      <c r="C5" s="770"/>
      <c r="D5" s="770" t="s">
        <v>170</v>
      </c>
      <c r="E5" s="814"/>
      <c r="F5" s="770" t="s">
        <v>171</v>
      </c>
      <c r="G5" s="770"/>
      <c r="H5" s="770" t="s">
        <v>172</v>
      </c>
      <c r="I5" s="770"/>
      <c r="J5" s="770" t="s">
        <v>173</v>
      </c>
      <c r="K5" s="770"/>
      <c r="L5" s="770" t="s">
        <v>174</v>
      </c>
      <c r="M5" s="770"/>
      <c r="N5" s="770" t="s">
        <v>112</v>
      </c>
      <c r="O5" s="770"/>
    </row>
    <row r="6" spans="1:16">
      <c r="A6" s="813"/>
      <c r="B6" s="396" t="s">
        <v>130</v>
      </c>
      <c r="C6" s="396" t="s">
        <v>131</v>
      </c>
      <c r="D6" s="396" t="s">
        <v>130</v>
      </c>
      <c r="E6" s="396" t="s">
        <v>131</v>
      </c>
      <c r="F6" s="396" t="s">
        <v>130</v>
      </c>
      <c r="G6" s="396" t="s">
        <v>131</v>
      </c>
      <c r="H6" s="396" t="s">
        <v>130</v>
      </c>
      <c r="I6" s="396" t="s">
        <v>131</v>
      </c>
      <c r="J6" s="396" t="s">
        <v>130</v>
      </c>
      <c r="K6" s="396" t="s">
        <v>131</v>
      </c>
      <c r="L6" s="396" t="s">
        <v>130</v>
      </c>
      <c r="M6" s="396" t="s">
        <v>131</v>
      </c>
      <c r="N6" s="396" t="s">
        <v>130</v>
      </c>
      <c r="O6" s="396" t="s">
        <v>131</v>
      </c>
    </row>
    <row r="7" spans="1:16">
      <c r="A7" s="813"/>
      <c r="B7" s="397" t="s">
        <v>122</v>
      </c>
      <c r="C7" s="397" t="s">
        <v>123</v>
      </c>
      <c r="D7" s="397" t="s">
        <v>122</v>
      </c>
      <c r="E7" s="397" t="s">
        <v>123</v>
      </c>
      <c r="F7" s="397" t="s">
        <v>122</v>
      </c>
      <c r="G7" s="397" t="s">
        <v>123</v>
      </c>
      <c r="H7" s="397" t="s">
        <v>122</v>
      </c>
      <c r="I7" s="397" t="s">
        <v>123</v>
      </c>
      <c r="J7" s="397" t="s">
        <v>122</v>
      </c>
      <c r="K7" s="397" t="s">
        <v>123</v>
      </c>
      <c r="L7" s="397" t="s">
        <v>122</v>
      </c>
      <c r="M7" s="397" t="s">
        <v>123</v>
      </c>
      <c r="N7" s="397" t="s">
        <v>122</v>
      </c>
      <c r="O7" s="397" t="s">
        <v>123</v>
      </c>
    </row>
    <row r="8" spans="1:16" ht="18">
      <c r="A8" s="196" t="s">
        <v>548</v>
      </c>
      <c r="B8" s="172">
        <v>19982.547780000001</v>
      </c>
      <c r="C8" s="173">
        <v>4.198972190629599E-2</v>
      </c>
      <c r="D8" s="172">
        <v>105916.84809999999</v>
      </c>
      <c r="E8" s="173">
        <v>7.3456042073916344E-2</v>
      </c>
      <c r="F8" s="172">
        <v>29486.689320000001</v>
      </c>
      <c r="G8" s="173">
        <v>0.15026755359428112</v>
      </c>
      <c r="H8" s="172">
        <v>6753.78712</v>
      </c>
      <c r="I8" s="173">
        <v>2.9650560605745838E-2</v>
      </c>
      <c r="J8" s="172">
        <v>5512.6160199999995</v>
      </c>
      <c r="K8" s="173">
        <v>3.6762206081414769E-2</v>
      </c>
      <c r="L8" s="172">
        <v>27439.167859999998</v>
      </c>
      <c r="M8" s="173">
        <v>2.540834777121144E-2</v>
      </c>
      <c r="N8" s="172">
        <v>195091.65619999997</v>
      </c>
      <c r="O8" s="173">
        <v>5.4621707148975594E-2</v>
      </c>
      <c r="P8" s="87"/>
    </row>
    <row r="9" spans="1:16" ht="18">
      <c r="A9" s="196" t="s">
        <v>549</v>
      </c>
      <c r="B9" s="175">
        <v>4775.2106900000008</v>
      </c>
      <c r="C9" s="176">
        <v>1.0034244437926814E-2</v>
      </c>
      <c r="D9" s="175">
        <v>20186.78788</v>
      </c>
      <c r="E9" s="176">
        <v>1.4000053499047663E-2</v>
      </c>
      <c r="F9" s="175">
        <v>0.1056</v>
      </c>
      <c r="G9" s="176">
        <v>5.3814972197618306E-7</v>
      </c>
      <c r="H9" s="175">
        <v>5419.7210500000001</v>
      </c>
      <c r="I9" s="176">
        <v>2.3793727075493234E-2</v>
      </c>
      <c r="J9" s="175">
        <v>27.138439999999999</v>
      </c>
      <c r="K9" s="176">
        <v>1.8097921574594086E-4</v>
      </c>
      <c r="L9" s="175">
        <v>6789.9303600000003</v>
      </c>
      <c r="M9" s="176">
        <v>6.2873959155548137E-3</v>
      </c>
      <c r="N9" s="175">
        <v>37198.89402</v>
      </c>
      <c r="O9" s="176">
        <v>1.0414935907577885E-2</v>
      </c>
      <c r="P9" s="87"/>
    </row>
    <row r="10" spans="1:16" ht="18">
      <c r="A10" s="196" t="s">
        <v>550</v>
      </c>
      <c r="B10" s="175">
        <v>452623.61973999999</v>
      </c>
      <c r="C10" s="176">
        <v>0.95110694243532856</v>
      </c>
      <c r="D10" s="175">
        <v>1319073.68985</v>
      </c>
      <c r="E10" s="176">
        <v>0.91481132792713549</v>
      </c>
      <c r="F10" s="175">
        <v>167445.15544</v>
      </c>
      <c r="G10" s="176">
        <v>0.85331973339294276</v>
      </c>
      <c r="H10" s="175">
        <v>219830.63458000001</v>
      </c>
      <c r="I10" s="176">
        <v>0.96510319881297313</v>
      </c>
      <c r="J10" s="175">
        <v>145044.28127000001</v>
      </c>
      <c r="K10" s="176">
        <v>0.96726268247836877</v>
      </c>
      <c r="L10" s="175">
        <v>1054052.08073</v>
      </c>
      <c r="M10" s="176">
        <v>0.97603987018857363</v>
      </c>
      <c r="N10" s="175">
        <v>3358069.4616100001</v>
      </c>
      <c r="O10" s="176">
        <v>0.94019134539480931</v>
      </c>
      <c r="P10" s="87"/>
    </row>
    <row r="11" spans="1:16" ht="18.75">
      <c r="A11" s="196" t="s">
        <v>551</v>
      </c>
      <c r="B11" s="177">
        <v>448285.65708999999</v>
      </c>
      <c r="C11" s="178">
        <v>0.94199149593076881</v>
      </c>
      <c r="D11" s="177">
        <v>1209126.5550200001</v>
      </c>
      <c r="E11" s="178">
        <v>0.83856017896588697</v>
      </c>
      <c r="F11" s="177">
        <v>139296.22484000001</v>
      </c>
      <c r="G11" s="178">
        <v>0.70986955179903299</v>
      </c>
      <c r="H11" s="177">
        <v>187521.67327999999</v>
      </c>
      <c r="I11" s="178">
        <v>0.8232599931991208</v>
      </c>
      <c r="J11" s="177">
        <v>145044.28127000001</v>
      </c>
      <c r="K11" s="178">
        <v>0.96726268247836877</v>
      </c>
      <c r="L11" s="177">
        <v>948580.34661000001</v>
      </c>
      <c r="M11" s="178">
        <v>0.87837428083007363</v>
      </c>
      <c r="N11" s="177">
        <v>3077854.7381100003</v>
      </c>
      <c r="O11" s="178">
        <v>0.8617369057535913</v>
      </c>
    </row>
    <row r="12" spans="1:16" ht="19.5">
      <c r="A12" s="197" t="s">
        <v>464</v>
      </c>
      <c r="B12" s="177">
        <v>15252.79437</v>
      </c>
      <c r="C12" s="178">
        <v>3.2050997747706478E-2</v>
      </c>
      <c r="D12" s="177">
        <v>347810.09181000001</v>
      </c>
      <c r="E12" s="178">
        <v>0.24121519093550209</v>
      </c>
      <c r="F12" s="177">
        <v>22790.93979</v>
      </c>
      <c r="G12" s="178">
        <v>0.11614524537466314</v>
      </c>
      <c r="H12" s="177">
        <v>57211.906340000001</v>
      </c>
      <c r="I12" s="178">
        <v>0.25117242610164248</v>
      </c>
      <c r="J12" s="177">
        <v>0</v>
      </c>
      <c r="K12" s="178">
        <v>0</v>
      </c>
      <c r="L12" s="177">
        <v>248773.00904</v>
      </c>
      <c r="M12" s="178">
        <v>0.23036089002514845</v>
      </c>
      <c r="N12" s="177">
        <v>691838.74135000003</v>
      </c>
      <c r="O12" s="178">
        <v>0.19370081663356947</v>
      </c>
    </row>
    <row r="13" spans="1:16" ht="19.5">
      <c r="A13" s="197" t="s">
        <v>552</v>
      </c>
      <c r="B13" s="177">
        <v>400952.59950999997</v>
      </c>
      <c r="C13" s="178">
        <v>0.84252960815547051</v>
      </c>
      <c r="D13" s="177">
        <v>754447.96505999996</v>
      </c>
      <c r="E13" s="178">
        <v>0.52322895231649114</v>
      </c>
      <c r="F13" s="177">
        <v>108239.11876000001</v>
      </c>
      <c r="G13" s="178">
        <v>0.55159897412538883</v>
      </c>
      <c r="H13" s="177">
        <v>111259.55259000001</v>
      </c>
      <c r="I13" s="178">
        <v>0.48845307801735416</v>
      </c>
      <c r="J13" s="177">
        <v>132626.46565999999</v>
      </c>
      <c r="K13" s="178">
        <v>0.8844514917697095</v>
      </c>
      <c r="L13" s="177">
        <v>596863.37705999997</v>
      </c>
      <c r="M13" s="178">
        <v>0.55268849017639943</v>
      </c>
      <c r="N13" s="177">
        <v>2104389.07864</v>
      </c>
      <c r="O13" s="178">
        <v>0.5891862636254388</v>
      </c>
    </row>
    <row r="14" spans="1:16" ht="19.5">
      <c r="A14" s="197" t="s">
        <v>553</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554</v>
      </c>
      <c r="B15" s="177">
        <v>32080.263210000001</v>
      </c>
      <c r="C15" s="178">
        <v>6.7410890027591777E-2</v>
      </c>
      <c r="D15" s="177">
        <v>106868.49815</v>
      </c>
      <c r="E15" s="178">
        <v>7.4116035713893691E-2</v>
      </c>
      <c r="F15" s="177">
        <v>6231.1469800000004</v>
      </c>
      <c r="G15" s="178">
        <v>3.1754640292421712E-2</v>
      </c>
      <c r="H15" s="177">
        <v>17712.174719999999</v>
      </c>
      <c r="I15" s="178">
        <v>7.7760210777108305E-2</v>
      </c>
      <c r="J15" s="177">
        <v>12417.81561</v>
      </c>
      <c r="K15" s="178">
        <v>8.2811190708659096E-2</v>
      </c>
      <c r="L15" s="177">
        <v>102943.96051</v>
      </c>
      <c r="M15" s="178">
        <v>9.5324900628525749E-2</v>
      </c>
      <c r="N15" s="177">
        <v>278253.85918000003</v>
      </c>
      <c r="O15" s="178">
        <v>7.7905437399235417E-2</v>
      </c>
    </row>
    <row r="16" spans="1:16" ht="19.5" customHeight="1">
      <c r="A16" s="527" t="s">
        <v>645</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7" t="s">
        <v>646</v>
      </c>
      <c r="B17" s="177">
        <v>0</v>
      </c>
      <c r="C17" s="178">
        <v>0</v>
      </c>
      <c r="D17" s="177">
        <v>0</v>
      </c>
      <c r="E17" s="178">
        <v>0</v>
      </c>
      <c r="F17" s="177">
        <v>2035.0193100000001</v>
      </c>
      <c r="G17" s="178">
        <v>1.0370692006559316E-2</v>
      </c>
      <c r="H17" s="177">
        <v>1338.03963</v>
      </c>
      <c r="I17" s="178">
        <v>5.8742783030159736E-3</v>
      </c>
      <c r="J17" s="177">
        <v>0</v>
      </c>
      <c r="K17" s="178">
        <v>0</v>
      </c>
      <c r="L17" s="177">
        <v>0</v>
      </c>
      <c r="M17" s="178">
        <v>0</v>
      </c>
      <c r="N17" s="177">
        <v>3373.0589399999999</v>
      </c>
      <c r="O17" s="178">
        <v>9.4438809534753466E-4</v>
      </c>
    </row>
    <row r="18" spans="1:15" ht="19.5">
      <c r="A18" s="174" t="s">
        <v>656</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572</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714</v>
      </c>
      <c r="B20" s="177">
        <v>4337.9626500000004</v>
      </c>
      <c r="C20" s="178">
        <v>9.1154465045597301E-3</v>
      </c>
      <c r="D20" s="177">
        <v>109947.13483</v>
      </c>
      <c r="E20" s="178">
        <v>7.6251148961248544E-2</v>
      </c>
      <c r="F20" s="177">
        <v>28148.9306</v>
      </c>
      <c r="G20" s="178">
        <v>0.14345018159390976</v>
      </c>
      <c r="H20" s="177">
        <v>32308.961299999999</v>
      </c>
      <c r="I20" s="178">
        <v>0.14184320561385222</v>
      </c>
      <c r="J20" s="177">
        <v>0</v>
      </c>
      <c r="K20" s="178">
        <v>0</v>
      </c>
      <c r="L20" s="177">
        <v>105471.73412000001</v>
      </c>
      <c r="M20" s="178">
        <v>9.7665589358499894E-2</v>
      </c>
      <c r="N20" s="177">
        <v>280214.72349999996</v>
      </c>
      <c r="O20" s="178">
        <v>7.8454439641218079E-2</v>
      </c>
    </row>
    <row r="21" spans="1:15" ht="19.5">
      <c r="A21" s="197" t="s">
        <v>715</v>
      </c>
      <c r="B21" s="177">
        <v>3142.37808</v>
      </c>
      <c r="C21" s="178">
        <v>6.6031410587043928E-3</v>
      </c>
      <c r="D21" s="177">
        <v>70300.313750000001</v>
      </c>
      <c r="E21" s="178">
        <v>4.8755064914261931E-2</v>
      </c>
      <c r="F21" s="177">
        <v>13701.14277</v>
      </c>
      <c r="G21" s="178">
        <v>6.9822596329843653E-2</v>
      </c>
      <c r="H21" s="177">
        <v>21570.364610000001</v>
      </c>
      <c r="I21" s="178">
        <v>9.4698484241955233E-2</v>
      </c>
      <c r="J21" s="177">
        <v>0</v>
      </c>
      <c r="K21" s="178">
        <v>0</v>
      </c>
      <c r="L21" s="177">
        <v>57955.459360000001</v>
      </c>
      <c r="M21" s="178">
        <v>5.3666075960190997E-2</v>
      </c>
      <c r="N21" s="177">
        <v>166669.65857</v>
      </c>
      <c r="O21" s="178">
        <v>4.666412422936974E-2</v>
      </c>
    </row>
    <row r="22" spans="1:15" ht="19.5">
      <c r="A22" s="197" t="s">
        <v>716</v>
      </c>
      <c r="B22" s="177">
        <v>0</v>
      </c>
      <c r="C22" s="178">
        <v>0</v>
      </c>
      <c r="D22" s="177">
        <v>0</v>
      </c>
      <c r="E22" s="178">
        <v>0</v>
      </c>
      <c r="F22" s="177">
        <v>7191.5142599999999</v>
      </c>
      <c r="G22" s="178">
        <v>3.6648782193245792E-2</v>
      </c>
      <c r="H22" s="177">
        <v>0</v>
      </c>
      <c r="I22" s="178">
        <v>0</v>
      </c>
      <c r="J22" s="177">
        <v>0</v>
      </c>
      <c r="K22" s="178">
        <v>0</v>
      </c>
      <c r="L22" s="177">
        <v>0</v>
      </c>
      <c r="M22" s="178">
        <v>0</v>
      </c>
      <c r="N22" s="177">
        <v>7191.5142599999999</v>
      </c>
      <c r="O22" s="178">
        <v>2.0134781441637174E-3</v>
      </c>
    </row>
    <row r="23" spans="1:15" ht="19.5">
      <c r="A23" s="197" t="s">
        <v>553</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717</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7" t="s">
        <v>645</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7" t="s">
        <v>663</v>
      </c>
      <c r="B26" s="177">
        <v>1195.58457</v>
      </c>
      <c r="C26" s="178">
        <v>2.5123054458553364E-3</v>
      </c>
      <c r="D26" s="177">
        <v>39646.821080000002</v>
      </c>
      <c r="E26" s="178">
        <v>2.749608404698661E-2</v>
      </c>
      <c r="F26" s="177">
        <v>7256.2735700000003</v>
      </c>
      <c r="G26" s="178">
        <v>3.6978803070820312E-2</v>
      </c>
      <c r="H26" s="177">
        <v>10738.59669</v>
      </c>
      <c r="I26" s="178">
        <v>4.7144721371897E-2</v>
      </c>
      <c r="J26" s="177">
        <v>0</v>
      </c>
      <c r="K26" s="178">
        <v>0</v>
      </c>
      <c r="L26" s="177">
        <v>47516.27476</v>
      </c>
      <c r="M26" s="178">
        <v>4.3999513398308883E-2</v>
      </c>
      <c r="N26" s="177">
        <v>106353.55067</v>
      </c>
      <c r="O26" s="178">
        <v>2.9776837267684632E-2</v>
      </c>
    </row>
    <row r="27" spans="1:15" ht="19.5">
      <c r="A27" s="174" t="s">
        <v>656</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572</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965</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718</v>
      </c>
      <c r="B30" s="175">
        <v>477381.37821</v>
      </c>
      <c r="C30" s="176">
        <v>1.0031309087795512</v>
      </c>
      <c r="D30" s="175">
        <v>1445177.32583</v>
      </c>
      <c r="E30" s="176">
        <v>1.0022674235000995</v>
      </c>
      <c r="F30" s="175">
        <v>196931.95036000002</v>
      </c>
      <c r="G30" s="176">
        <v>1.0035878251369459</v>
      </c>
      <c r="H30" s="175">
        <v>232004.14275</v>
      </c>
      <c r="I30" s="176">
        <v>1.0185474864942121</v>
      </c>
      <c r="J30" s="175">
        <v>150584.03573</v>
      </c>
      <c r="K30" s="176">
        <v>1.0042058677755294</v>
      </c>
      <c r="L30" s="175">
        <v>1088281.1789500001</v>
      </c>
      <c r="M30" s="176">
        <v>1.0077356138753399</v>
      </c>
      <c r="N30" s="175">
        <v>3590360.0118300002</v>
      </c>
      <c r="O30" s="176">
        <v>1.0052279884513629</v>
      </c>
    </row>
    <row r="31" spans="1:15" ht="19.5">
      <c r="A31" s="197" t="s">
        <v>966</v>
      </c>
      <c r="B31" s="177">
        <v>1489.9725800000001</v>
      </c>
      <c r="C31" s="178">
        <v>3.1309087795513509E-3</v>
      </c>
      <c r="D31" s="177">
        <v>3269.41588</v>
      </c>
      <c r="E31" s="178">
        <v>2.2674235000995115E-3</v>
      </c>
      <c r="F31" s="177">
        <v>704.03145999999992</v>
      </c>
      <c r="G31" s="178">
        <v>3.5878251369458919E-3</v>
      </c>
      <c r="H31" s="177">
        <v>4224.7354800000003</v>
      </c>
      <c r="I31" s="178">
        <v>1.8547486494212263E-2</v>
      </c>
      <c r="J31" s="177">
        <v>630.68396999999993</v>
      </c>
      <c r="K31" s="178">
        <v>4.2058677755293407E-3</v>
      </c>
      <c r="L31" s="177">
        <v>8353.9004400000013</v>
      </c>
      <c r="M31" s="178">
        <v>7.7356138753398888E-3</v>
      </c>
      <c r="N31" s="177">
        <v>18672.739809999999</v>
      </c>
      <c r="O31" s="178">
        <v>5.2279884513627816E-3</v>
      </c>
    </row>
    <row r="32" spans="1:15" ht="22.5" customHeight="1">
      <c r="A32" s="448" t="s">
        <v>720</v>
      </c>
      <c r="B32" s="378">
        <v>475891.40562999999</v>
      </c>
      <c r="C32" s="623">
        <v>1</v>
      </c>
      <c r="D32" s="378">
        <v>1441907.90995</v>
      </c>
      <c r="E32" s="623">
        <v>1</v>
      </c>
      <c r="F32" s="378">
        <v>196227.91890000002</v>
      </c>
      <c r="G32" s="623">
        <v>1</v>
      </c>
      <c r="H32" s="378">
        <v>227779.40727000003</v>
      </c>
      <c r="I32" s="623">
        <v>1</v>
      </c>
      <c r="J32" s="378">
        <v>149953.35175999999</v>
      </c>
      <c r="K32" s="623">
        <v>1</v>
      </c>
      <c r="L32" s="378">
        <v>1079927.2785100001</v>
      </c>
      <c r="M32" s="623">
        <v>1</v>
      </c>
      <c r="N32" s="378">
        <v>3571687.27202</v>
      </c>
      <c r="O32" s="623">
        <v>1</v>
      </c>
    </row>
    <row r="33" spans="1:15" ht="19.5">
      <c r="A33" s="174" t="s">
        <v>684</v>
      </c>
      <c r="B33" s="177">
        <v>3708.7198399999997</v>
      </c>
      <c r="C33" s="178">
        <v>7.7932061729298931E-3</v>
      </c>
      <c r="D33" s="177">
        <v>10423.52032</v>
      </c>
      <c r="E33" s="178">
        <v>7.2289778342095705E-3</v>
      </c>
      <c r="F33" s="177">
        <v>0</v>
      </c>
      <c r="G33" s="178">
        <v>0</v>
      </c>
      <c r="H33" s="177">
        <v>87.096789999999999</v>
      </c>
      <c r="I33" s="178">
        <v>3.823734157704571E-4</v>
      </c>
      <c r="J33" s="177">
        <v>33.139530000000001</v>
      </c>
      <c r="K33" s="178">
        <v>2.2099892807357681E-4</v>
      </c>
      <c r="L33" s="177">
        <v>5256.77</v>
      </c>
      <c r="M33" s="178">
        <v>4.8677073953098801E-3</v>
      </c>
      <c r="N33" s="177">
        <v>19509.246480000002</v>
      </c>
      <c r="O33" s="178">
        <v>5.4621933540576666E-3</v>
      </c>
    </row>
    <row r="34" spans="1:15" ht="19.5">
      <c r="A34" s="174" t="s">
        <v>685</v>
      </c>
      <c r="B34" s="177">
        <v>0</v>
      </c>
      <c r="C34" s="178">
        <v>0</v>
      </c>
      <c r="D34" s="177">
        <v>0</v>
      </c>
      <c r="E34" s="178">
        <v>0</v>
      </c>
      <c r="F34" s="177">
        <v>0</v>
      </c>
      <c r="G34" s="178">
        <v>0</v>
      </c>
      <c r="H34" s="177">
        <v>3700.2004200000001</v>
      </c>
      <c r="I34" s="178">
        <v>1.6244666119505438E-2</v>
      </c>
      <c r="J34" s="177">
        <v>0</v>
      </c>
      <c r="K34" s="178">
        <v>0</v>
      </c>
      <c r="L34" s="177">
        <v>0</v>
      </c>
      <c r="M34" s="178">
        <v>0</v>
      </c>
      <c r="N34" s="177">
        <v>3700.2004200000001</v>
      </c>
      <c r="O34" s="178">
        <v>1.0359810751032854E-3</v>
      </c>
    </row>
    <row r="35" spans="1:15" ht="12.75" customHeight="1">
      <c r="A35" s="37" t="s">
        <v>462</v>
      </c>
    </row>
    <row r="36" spans="1:15" ht="12.75" customHeight="1"/>
    <row r="37" spans="1:15" ht="12.75" customHeight="1">
      <c r="A37" s="73" t="s">
        <v>296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342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8" t="s">
        <v>823</v>
      </c>
      <c r="D1" s="344" t="str">
        <f>Naslovnica!A20</f>
        <v>Svibanj 2017.</v>
      </c>
    </row>
    <row r="2" spans="1:5" ht="12.75" customHeight="1">
      <c r="A2" s="113" t="s">
        <v>824</v>
      </c>
      <c r="D2" s="112" t="str">
        <f>Naslovnica!A24</f>
        <v>May 2017</v>
      </c>
    </row>
    <row r="3" spans="1:5" ht="12.75" customHeight="1"/>
    <row r="4" spans="1:5" ht="21" customHeight="1">
      <c r="A4" s="789" t="s">
        <v>465</v>
      </c>
      <c r="B4" s="816" t="s">
        <v>467</v>
      </c>
      <c r="C4" s="816"/>
      <c r="D4" s="816"/>
    </row>
    <row r="5" spans="1:5" ht="15" customHeight="1">
      <c r="A5" s="815"/>
      <c r="B5" s="359" t="str">
        <f>Naslovnica!A20</f>
        <v>Svibanj 2017.</v>
      </c>
      <c r="C5" s="361" t="str">
        <f>'5 Tablica 3,4'!A8</f>
        <v>Travanj 2017.</v>
      </c>
      <c r="D5" s="782" t="s">
        <v>466</v>
      </c>
    </row>
    <row r="6" spans="1:5" ht="15" customHeight="1">
      <c r="A6" s="815"/>
      <c r="B6" s="362" t="str">
        <f>Naslovnica!A24</f>
        <v>May 2017</v>
      </c>
      <c r="C6" s="363" t="str">
        <f>'5 Tablica 3,4'!B8</f>
        <v>April 2017</v>
      </c>
      <c r="D6" s="817"/>
    </row>
    <row r="7" spans="1:5" ht="45" customHeight="1">
      <c r="A7" s="381" t="s">
        <v>468</v>
      </c>
      <c r="B7" s="198">
        <v>29650</v>
      </c>
      <c r="C7" s="198">
        <v>29594</v>
      </c>
      <c r="D7" s="199">
        <v>1.8922754612421438E-3</v>
      </c>
      <c r="E7" s="87"/>
    </row>
    <row r="8" spans="1:5" ht="2.25" customHeight="1">
      <c r="B8" s="198"/>
      <c r="C8" s="198"/>
      <c r="D8" s="199"/>
    </row>
    <row r="9" spans="1:5" ht="45" customHeight="1">
      <c r="A9" s="381" t="s">
        <v>469</v>
      </c>
      <c r="B9" s="198">
        <v>819033.01958000008</v>
      </c>
      <c r="C9" s="198">
        <v>813193.11742999998</v>
      </c>
      <c r="D9" s="199">
        <v>7.1814456183008678E-3</v>
      </c>
      <c r="E9" s="87"/>
    </row>
    <row r="10" spans="1:5" ht="2.25" customHeight="1">
      <c r="B10" s="198"/>
      <c r="C10" s="198"/>
      <c r="D10" s="199"/>
    </row>
    <row r="11" spans="1:5" ht="45" customHeight="1">
      <c r="A11" s="381" t="s">
        <v>470</v>
      </c>
      <c r="B11" s="198">
        <v>775699.15418999991</v>
      </c>
      <c r="C11" s="198">
        <v>777508.6540499999</v>
      </c>
      <c r="D11" s="199">
        <v>-2.3273051053186306E-3</v>
      </c>
    </row>
    <row r="12" spans="1:5" ht="12.75" customHeight="1">
      <c r="A12" s="46" t="s">
        <v>471</v>
      </c>
    </row>
    <row r="13" spans="1:5" ht="12.75" customHeight="1">
      <c r="A13" s="50" t="s">
        <v>472</v>
      </c>
    </row>
    <row r="14" spans="1:5" ht="12.75" customHeight="1"/>
    <row r="15" spans="1:5" ht="12.75" customHeight="1"/>
    <row r="16" spans="1:5" ht="12.75" customHeight="1">
      <c r="A16" s="75" t="s">
        <v>296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473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3" t="s">
        <v>825</v>
      </c>
      <c r="G1" s="506" t="s">
        <v>148</v>
      </c>
      <c r="J1" s="344" t="s">
        <v>1362</v>
      </c>
    </row>
    <row r="2" spans="1:11">
      <c r="A2" s="111" t="s">
        <v>826</v>
      </c>
      <c r="G2" s="117" t="s">
        <v>149</v>
      </c>
      <c r="J2" s="112" t="s">
        <v>1363</v>
      </c>
    </row>
    <row r="3" spans="1:11" ht="12.75" customHeight="1"/>
    <row r="4" spans="1:11" ht="12.75" customHeight="1"/>
    <row r="5" spans="1:11">
      <c r="A5" s="345"/>
      <c r="B5" s="346"/>
      <c r="C5" s="346" t="s">
        <v>1332</v>
      </c>
      <c r="D5" s="346"/>
      <c r="E5" s="347"/>
      <c r="F5" s="346" t="s">
        <v>1263</v>
      </c>
      <c r="G5" s="347"/>
      <c r="H5" s="798" t="s">
        <v>457</v>
      </c>
      <c r="I5" s="799"/>
      <c r="J5" s="799"/>
    </row>
    <row r="6" spans="1:11" ht="24">
      <c r="A6" s="345"/>
      <c r="B6" s="347"/>
      <c r="C6" s="383" t="s">
        <v>1333</v>
      </c>
      <c r="D6" s="347"/>
      <c r="E6" s="347"/>
      <c r="F6" s="383" t="s">
        <v>1264</v>
      </c>
      <c r="G6" s="347"/>
      <c r="H6" s="800" t="s">
        <v>974</v>
      </c>
      <c r="I6" s="800"/>
      <c r="J6" s="348" t="s">
        <v>973</v>
      </c>
    </row>
    <row r="7" spans="1:11" ht="30" customHeight="1">
      <c r="A7" s="349" t="s">
        <v>453</v>
      </c>
      <c r="B7" s="349" t="s">
        <v>454</v>
      </c>
      <c r="C7" s="349" t="s">
        <v>455</v>
      </c>
      <c r="D7" s="349" t="s">
        <v>456</v>
      </c>
      <c r="E7" s="349" t="s">
        <v>454</v>
      </c>
      <c r="F7" s="349" t="s">
        <v>455</v>
      </c>
      <c r="G7" s="349" t="s">
        <v>456</v>
      </c>
      <c r="H7" s="349" t="s">
        <v>454</v>
      </c>
      <c r="I7" s="349" t="s">
        <v>455</v>
      </c>
      <c r="J7" s="349" t="s">
        <v>456</v>
      </c>
    </row>
    <row r="8" spans="1:11" ht="12.75" customHeight="1">
      <c r="A8" s="143" t="s">
        <v>30</v>
      </c>
      <c r="B8" s="144">
        <v>3</v>
      </c>
      <c r="C8" s="144">
        <v>0</v>
      </c>
      <c r="D8" s="144">
        <v>3</v>
      </c>
      <c r="E8" s="145">
        <v>3</v>
      </c>
      <c r="F8" s="145">
        <v>0</v>
      </c>
      <c r="G8" s="144">
        <v>3</v>
      </c>
      <c r="H8" s="144">
        <v>0</v>
      </c>
      <c r="I8" s="144">
        <v>0</v>
      </c>
      <c r="J8" s="146">
        <v>0</v>
      </c>
      <c r="K8" s="87"/>
    </row>
    <row r="9" spans="1:11" ht="12.75" customHeight="1">
      <c r="A9" s="143" t="s">
        <v>31</v>
      </c>
      <c r="B9" s="144">
        <v>138</v>
      </c>
      <c r="C9" s="144">
        <v>110</v>
      </c>
      <c r="D9" s="144">
        <v>248</v>
      </c>
      <c r="E9" s="145">
        <v>148</v>
      </c>
      <c r="F9" s="145">
        <v>128</v>
      </c>
      <c r="G9" s="144">
        <v>276</v>
      </c>
      <c r="H9" s="144">
        <v>-10</v>
      </c>
      <c r="I9" s="144">
        <v>-18</v>
      </c>
      <c r="J9" s="146">
        <v>-0.10144927536231885</v>
      </c>
      <c r="K9" s="87"/>
    </row>
    <row r="10" spans="1:11" ht="12.75" customHeight="1">
      <c r="A10" s="143" t="s">
        <v>32</v>
      </c>
      <c r="B10" s="144">
        <v>702</v>
      </c>
      <c r="C10" s="144">
        <v>746</v>
      </c>
      <c r="D10" s="144">
        <v>1448</v>
      </c>
      <c r="E10" s="145">
        <v>737</v>
      </c>
      <c r="F10" s="145">
        <v>826</v>
      </c>
      <c r="G10" s="144">
        <v>1563</v>
      </c>
      <c r="H10" s="144">
        <v>-35</v>
      </c>
      <c r="I10" s="144">
        <v>-80</v>
      </c>
      <c r="J10" s="146">
        <v>-7.357645553422909E-2</v>
      </c>
    </row>
    <row r="11" spans="1:11" ht="12.75" customHeight="1">
      <c r="A11" s="143" t="s">
        <v>33</v>
      </c>
      <c r="B11" s="144">
        <v>1688</v>
      </c>
      <c r="C11" s="144">
        <v>1918</v>
      </c>
      <c r="D11" s="144">
        <v>3606</v>
      </c>
      <c r="E11" s="145">
        <v>1710</v>
      </c>
      <c r="F11" s="145">
        <v>1975</v>
      </c>
      <c r="G11" s="144">
        <v>3685</v>
      </c>
      <c r="H11" s="144">
        <v>-22</v>
      </c>
      <c r="I11" s="144">
        <v>-57</v>
      </c>
      <c r="J11" s="146">
        <v>-2.1438263229307974E-2</v>
      </c>
    </row>
    <row r="12" spans="1:11" ht="12.75" customHeight="1">
      <c r="A12" s="143" t="s">
        <v>34</v>
      </c>
      <c r="B12" s="144">
        <v>2390</v>
      </c>
      <c r="C12" s="144">
        <v>2576</v>
      </c>
      <c r="D12" s="144">
        <v>4966</v>
      </c>
      <c r="E12" s="145">
        <v>2396</v>
      </c>
      <c r="F12" s="145">
        <v>2514</v>
      </c>
      <c r="G12" s="144">
        <v>4910</v>
      </c>
      <c r="H12" s="144">
        <v>-6</v>
      </c>
      <c r="I12" s="144">
        <v>62</v>
      </c>
      <c r="J12" s="146">
        <v>1.140529531568224E-2</v>
      </c>
    </row>
    <row r="13" spans="1:11" ht="12.75" customHeight="1">
      <c r="A13" s="143" t="s">
        <v>35</v>
      </c>
      <c r="B13" s="144">
        <v>2806</v>
      </c>
      <c r="C13" s="144">
        <v>2548</v>
      </c>
      <c r="D13" s="144">
        <v>5354</v>
      </c>
      <c r="E13" s="145">
        <v>2768</v>
      </c>
      <c r="F13" s="145">
        <v>2547</v>
      </c>
      <c r="G13" s="144">
        <v>5315</v>
      </c>
      <c r="H13" s="144">
        <v>38</v>
      </c>
      <c r="I13" s="144">
        <v>1</v>
      </c>
      <c r="J13" s="146">
        <v>7.3377234242708589E-3</v>
      </c>
    </row>
    <row r="14" spans="1:11" ht="12.75" customHeight="1">
      <c r="A14" s="143" t="s">
        <v>36</v>
      </c>
      <c r="B14" s="144">
        <v>2438</v>
      </c>
      <c r="C14" s="144">
        <v>2169</v>
      </c>
      <c r="D14" s="144">
        <v>4607</v>
      </c>
      <c r="E14" s="145">
        <v>2381</v>
      </c>
      <c r="F14" s="145">
        <v>2066</v>
      </c>
      <c r="G14" s="144">
        <v>4447</v>
      </c>
      <c r="H14" s="144">
        <v>57</v>
      </c>
      <c r="I14" s="144">
        <v>103</v>
      </c>
      <c r="J14" s="146">
        <v>3.5979311895659949E-2</v>
      </c>
    </row>
    <row r="15" spans="1:11" ht="12.75" customHeight="1">
      <c r="A15" s="143" t="s">
        <v>144</v>
      </c>
      <c r="B15" s="144">
        <v>3875</v>
      </c>
      <c r="C15" s="144">
        <v>3130</v>
      </c>
      <c r="D15" s="144">
        <v>7005</v>
      </c>
      <c r="E15" s="145">
        <v>3856</v>
      </c>
      <c r="F15" s="145">
        <v>3119</v>
      </c>
      <c r="G15" s="144">
        <v>6975</v>
      </c>
      <c r="H15" s="144">
        <v>19</v>
      </c>
      <c r="I15" s="144">
        <v>11</v>
      </c>
      <c r="J15" s="146">
        <v>4.3010752688172893E-3</v>
      </c>
    </row>
    <row r="16" spans="1:11" ht="12.75" customHeight="1">
      <c r="A16" s="143" t="s">
        <v>145</v>
      </c>
      <c r="B16" s="144">
        <v>1363</v>
      </c>
      <c r="C16" s="144">
        <v>684</v>
      </c>
      <c r="D16" s="144">
        <v>2047</v>
      </c>
      <c r="E16" s="145">
        <v>1307</v>
      </c>
      <c r="F16" s="145">
        <v>642</v>
      </c>
      <c r="G16" s="144">
        <v>1949</v>
      </c>
      <c r="H16" s="144">
        <v>56</v>
      </c>
      <c r="I16" s="144">
        <v>42</v>
      </c>
      <c r="J16" s="146">
        <v>5.0282195997947587E-2</v>
      </c>
    </row>
    <row r="17" spans="1:11" ht="12.75" customHeight="1">
      <c r="A17" s="143" t="s">
        <v>146</v>
      </c>
      <c r="B17" s="144">
        <v>90</v>
      </c>
      <c r="C17" s="144">
        <v>17</v>
      </c>
      <c r="D17" s="144">
        <v>107</v>
      </c>
      <c r="E17" s="144">
        <v>87</v>
      </c>
      <c r="F17" s="144">
        <v>20</v>
      </c>
      <c r="G17" s="144">
        <v>107</v>
      </c>
      <c r="H17" s="144">
        <v>3</v>
      </c>
      <c r="I17" s="144">
        <v>-3</v>
      </c>
      <c r="J17" s="146">
        <v>0</v>
      </c>
    </row>
    <row r="18" spans="1:11" ht="12.75" customHeight="1">
      <c r="A18" s="143" t="s">
        <v>147</v>
      </c>
      <c r="B18" s="144">
        <v>2</v>
      </c>
      <c r="C18" s="144">
        <v>2</v>
      </c>
      <c r="D18" s="144">
        <v>4</v>
      </c>
      <c r="E18" s="144">
        <v>4</v>
      </c>
      <c r="F18" s="144">
        <v>3</v>
      </c>
      <c r="G18" s="144">
        <v>7</v>
      </c>
      <c r="H18" s="144">
        <v>-2</v>
      </c>
      <c r="I18" s="144">
        <v>-1</v>
      </c>
      <c r="J18" s="146">
        <v>-0.4285714285714286</v>
      </c>
    </row>
    <row r="19" spans="1:11" ht="26.25" customHeight="1">
      <c r="A19" s="646" t="s">
        <v>1026</v>
      </c>
      <c r="B19" s="350">
        <v>15495</v>
      </c>
      <c r="C19" s="350">
        <v>13900</v>
      </c>
      <c r="D19" s="350">
        <v>29395</v>
      </c>
      <c r="E19" s="350">
        <v>15397</v>
      </c>
      <c r="F19" s="350">
        <v>13840</v>
      </c>
      <c r="G19" s="350">
        <v>29237</v>
      </c>
      <c r="H19" s="350">
        <v>98</v>
      </c>
      <c r="I19" s="350">
        <v>60</v>
      </c>
      <c r="J19" s="351">
        <v>5.4041112289222593E-3</v>
      </c>
    </row>
    <row r="20" spans="1:11" ht="12.75" customHeight="1">
      <c r="A20" s="36" t="s">
        <v>474</v>
      </c>
    </row>
    <row r="21" spans="1:11" ht="12.75" customHeight="1"/>
    <row r="22" spans="1:11" ht="12.75" customHeight="1"/>
    <row r="23" spans="1:11" ht="14.25" customHeight="1">
      <c r="A23" s="507" t="s">
        <v>1366</v>
      </c>
    </row>
    <row r="24" spans="1:11" ht="13.5" customHeight="1">
      <c r="A24" s="118" t="s">
        <v>1367</v>
      </c>
    </row>
    <row r="25" spans="1:11" ht="12.75" customHeight="1"/>
    <row r="26" spans="1:11" ht="12.75" customHeight="1">
      <c r="A26" s="622"/>
      <c r="B26" s="622"/>
      <c r="C26" s="622"/>
      <c r="D26" s="622"/>
      <c r="E26" s="622"/>
      <c r="F26" s="622"/>
      <c r="G26" s="622"/>
      <c r="H26" s="622"/>
      <c r="I26" s="622"/>
      <c r="J26" s="622"/>
    </row>
    <row r="27" spans="1:11" ht="12.75" customHeight="1">
      <c r="A27" s="622"/>
      <c r="B27" s="622"/>
      <c r="C27" s="622"/>
      <c r="D27" s="622"/>
      <c r="E27" s="622"/>
      <c r="F27" s="622"/>
      <c r="G27" s="622"/>
      <c r="H27" s="622"/>
      <c r="I27" s="622"/>
      <c r="J27" s="622"/>
      <c r="K27" s="87"/>
    </row>
    <row r="28" spans="1:11" ht="12.75" customHeight="1">
      <c r="A28" s="622"/>
      <c r="B28" s="622"/>
      <c r="C28" s="622"/>
      <c r="D28" s="622"/>
      <c r="E28" s="622"/>
      <c r="F28" s="622"/>
      <c r="G28" s="622"/>
      <c r="H28" s="622"/>
      <c r="I28" s="622"/>
      <c r="J28" s="622"/>
      <c r="K28" s="87"/>
    </row>
    <row r="29" spans="1:11" ht="12.75" customHeight="1">
      <c r="A29" s="622"/>
      <c r="B29" s="622"/>
      <c r="C29" s="622"/>
      <c r="D29" s="622"/>
      <c r="E29" s="622"/>
      <c r="F29" s="622"/>
      <c r="G29" s="622"/>
      <c r="H29" s="622"/>
      <c r="I29" s="622"/>
      <c r="J29" s="622"/>
      <c r="K29" s="87"/>
    </row>
    <row r="30" spans="1:11" ht="12.75" customHeight="1">
      <c r="A30" s="622"/>
      <c r="B30" s="622"/>
      <c r="C30" s="622"/>
      <c r="D30" s="622"/>
      <c r="E30" s="622"/>
      <c r="F30" s="622"/>
      <c r="G30" s="622"/>
      <c r="H30" s="622"/>
      <c r="I30" s="622"/>
      <c r="J30" s="622"/>
      <c r="K30" s="77"/>
    </row>
    <row r="31" spans="1:11" ht="12.75" customHeight="1">
      <c r="A31" s="622"/>
      <c r="B31" s="622"/>
      <c r="C31" s="622"/>
      <c r="D31" s="622"/>
      <c r="E31" s="622"/>
      <c r="F31" s="622"/>
      <c r="G31" s="622"/>
      <c r="H31" s="622"/>
      <c r="I31" s="622"/>
      <c r="J31" s="622"/>
    </row>
    <row r="32" spans="1:11" ht="12.75" customHeight="1">
      <c r="A32" s="622"/>
      <c r="B32" s="622"/>
      <c r="C32" s="622"/>
      <c r="D32" s="622"/>
      <c r="E32" s="622"/>
      <c r="F32" s="622"/>
      <c r="G32" s="622"/>
      <c r="H32" s="622"/>
      <c r="I32" s="622"/>
      <c r="J32" s="622"/>
    </row>
    <row r="33" spans="1:10" ht="12.75" customHeight="1">
      <c r="A33" s="622"/>
      <c r="B33" s="622"/>
      <c r="C33" s="622"/>
      <c r="D33" s="622"/>
      <c r="E33" s="622"/>
      <c r="F33" s="622"/>
      <c r="G33" s="622"/>
      <c r="H33" s="622"/>
      <c r="I33" s="622"/>
      <c r="J33" s="622"/>
    </row>
    <row r="34" spans="1:10" ht="12.75" customHeight="1">
      <c r="A34" s="622"/>
      <c r="B34" s="622"/>
      <c r="C34" s="622"/>
      <c r="D34" s="622"/>
      <c r="E34" s="622"/>
      <c r="F34" s="622"/>
      <c r="G34" s="622"/>
      <c r="H34" s="622"/>
      <c r="I34" s="622"/>
      <c r="J34" s="622"/>
    </row>
    <row r="35" spans="1:10" ht="12.75" customHeight="1">
      <c r="A35" s="622"/>
      <c r="B35" s="622"/>
      <c r="C35" s="622"/>
      <c r="D35" s="622"/>
      <c r="E35" s="622"/>
      <c r="F35" s="622"/>
      <c r="G35" s="622"/>
      <c r="H35" s="622"/>
      <c r="I35" s="622"/>
      <c r="J35" s="622"/>
    </row>
    <row r="36" spans="1:10" ht="12.75" customHeight="1">
      <c r="A36" s="622"/>
      <c r="B36" s="622"/>
      <c r="C36" s="622"/>
      <c r="D36" s="622"/>
      <c r="E36" s="622"/>
      <c r="F36" s="622"/>
      <c r="G36" s="622"/>
      <c r="H36" s="622"/>
      <c r="I36" s="622"/>
      <c r="J36" s="622"/>
    </row>
    <row r="37" spans="1:10" ht="12.75" customHeight="1">
      <c r="A37" s="622"/>
      <c r="B37" s="622"/>
      <c r="C37" s="622"/>
      <c r="D37" s="622"/>
      <c r="E37" s="622"/>
      <c r="F37" s="622"/>
      <c r="G37" s="622"/>
      <c r="H37" s="622"/>
      <c r="I37" s="622"/>
      <c r="J37" s="622"/>
    </row>
    <row r="38" spans="1:10" ht="12.75" customHeight="1">
      <c r="A38" s="622"/>
      <c r="B38" s="622"/>
      <c r="C38" s="622"/>
      <c r="D38" s="622"/>
      <c r="E38" s="622"/>
      <c r="F38" s="622"/>
      <c r="G38" s="622"/>
      <c r="H38" s="622"/>
      <c r="I38" s="622"/>
      <c r="J38" s="622"/>
    </row>
    <row r="39" spans="1:10" ht="12.75" customHeight="1">
      <c r="A39" s="622"/>
      <c r="B39" s="622"/>
      <c r="C39" s="622"/>
      <c r="D39" s="622"/>
      <c r="E39" s="622"/>
      <c r="F39" s="622"/>
      <c r="G39" s="622"/>
      <c r="H39" s="622"/>
      <c r="I39" s="622"/>
      <c r="J39" s="622"/>
    </row>
    <row r="40" spans="1:10" ht="12.75" customHeight="1">
      <c r="A40" s="622"/>
      <c r="B40" s="622"/>
      <c r="C40" s="622"/>
      <c r="D40" s="622"/>
      <c r="E40" s="622"/>
      <c r="F40" s="622"/>
      <c r="G40" s="622"/>
      <c r="H40" s="622"/>
      <c r="I40" s="622"/>
      <c r="J40" s="622"/>
    </row>
    <row r="41" spans="1:10" ht="12.75" customHeight="1">
      <c r="A41" s="622"/>
      <c r="B41" s="622"/>
      <c r="C41" s="622"/>
      <c r="D41" s="622"/>
      <c r="E41" s="622"/>
      <c r="F41" s="622"/>
      <c r="G41" s="622"/>
      <c r="H41" s="622"/>
      <c r="I41" s="622"/>
      <c r="J41" s="622"/>
    </row>
    <row r="42" spans="1:10" ht="12.75" customHeight="1">
      <c r="A42" s="622"/>
      <c r="B42" s="622"/>
      <c r="C42" s="622"/>
      <c r="D42" s="622"/>
      <c r="E42" s="622"/>
      <c r="F42" s="622"/>
      <c r="G42" s="622"/>
      <c r="H42" s="622"/>
      <c r="I42" s="622"/>
      <c r="J42" s="622"/>
    </row>
    <row r="43" spans="1:10" ht="12.75" customHeight="1">
      <c r="A43" s="622"/>
      <c r="B43" s="622"/>
      <c r="C43" s="622"/>
      <c r="D43" s="622"/>
      <c r="E43" s="622"/>
      <c r="F43" s="622"/>
      <c r="G43" s="622"/>
      <c r="H43" s="622"/>
      <c r="I43" s="622"/>
      <c r="J43" s="622"/>
    </row>
    <row r="44" spans="1:10" ht="12.75" customHeight="1">
      <c r="A44" s="622"/>
      <c r="B44" s="622"/>
      <c r="C44" s="622"/>
      <c r="D44" s="622"/>
      <c r="E44" s="622"/>
      <c r="F44" s="622"/>
      <c r="G44" s="622"/>
      <c r="H44" s="622"/>
      <c r="I44" s="622"/>
      <c r="J44" s="622"/>
    </row>
    <row r="45" spans="1:10" ht="12.75" customHeight="1">
      <c r="A45" s="622"/>
      <c r="B45" s="622"/>
      <c r="C45" s="622"/>
      <c r="D45" s="622"/>
      <c r="E45" s="622"/>
      <c r="F45" s="622"/>
      <c r="G45" s="622"/>
      <c r="H45" s="622"/>
      <c r="I45" s="622"/>
      <c r="J45" s="622"/>
    </row>
    <row r="46" spans="1:10" ht="12.75" customHeight="1">
      <c r="A46" s="622"/>
      <c r="B46" s="622"/>
      <c r="C46" s="622"/>
      <c r="D46" s="622"/>
      <c r="E46" s="622"/>
      <c r="F46" s="622"/>
      <c r="G46" s="622"/>
      <c r="H46" s="622"/>
      <c r="I46" s="622"/>
      <c r="J46" s="622"/>
    </row>
    <row r="47" spans="1:10" ht="12.75" customHeight="1">
      <c r="A47" s="622"/>
      <c r="B47" s="622"/>
      <c r="C47" s="622"/>
      <c r="D47" s="622"/>
      <c r="E47" s="622"/>
      <c r="F47" s="622"/>
      <c r="G47" s="622"/>
      <c r="H47" s="622"/>
      <c r="I47" s="622"/>
      <c r="J47" s="622"/>
    </row>
    <row r="48" spans="1:10" ht="12.75" customHeight="1">
      <c r="A48" s="622"/>
      <c r="B48" s="622"/>
      <c r="C48" s="622"/>
      <c r="D48" s="622"/>
      <c r="E48" s="622"/>
      <c r="F48" s="622"/>
      <c r="G48" s="622"/>
      <c r="H48" s="622"/>
      <c r="I48" s="622"/>
      <c r="J48" s="622"/>
    </row>
    <row r="49" spans="1:10" ht="12.75" customHeight="1">
      <c r="A49" s="622"/>
      <c r="B49" s="622"/>
      <c r="C49" s="622"/>
      <c r="D49" s="622"/>
      <c r="E49" s="622"/>
      <c r="F49" s="622"/>
      <c r="G49" s="622"/>
      <c r="H49" s="622"/>
      <c r="I49" s="622"/>
      <c r="J49" s="622"/>
    </row>
    <row r="50" spans="1:10" ht="12.75" customHeight="1">
      <c r="A50" s="622"/>
      <c r="B50" s="622"/>
      <c r="C50" s="622"/>
      <c r="D50" s="622"/>
      <c r="E50" s="622"/>
      <c r="F50" s="622"/>
      <c r="G50" s="622"/>
      <c r="H50" s="622"/>
      <c r="I50" s="622"/>
      <c r="J50" s="622"/>
    </row>
    <row r="51" spans="1:10" ht="12.75" customHeight="1">
      <c r="A51" s="622"/>
      <c r="B51" s="622"/>
      <c r="C51" s="622"/>
      <c r="D51" s="622"/>
      <c r="E51" s="622"/>
      <c r="F51" s="622"/>
      <c r="G51" s="622"/>
      <c r="H51" s="622"/>
      <c r="I51" s="622"/>
      <c r="J51" s="622"/>
    </row>
    <row r="52" spans="1:10" ht="12.75" customHeight="1">
      <c r="A52" s="622"/>
      <c r="B52" s="622"/>
      <c r="C52" s="622"/>
      <c r="D52" s="622"/>
      <c r="E52" s="622"/>
      <c r="F52" s="622"/>
      <c r="G52" s="622"/>
      <c r="H52" s="622"/>
      <c r="I52" s="622"/>
      <c r="J52" s="622"/>
    </row>
    <row r="53" spans="1:10" ht="12.75" customHeight="1">
      <c r="A53" s="622"/>
      <c r="B53" s="622"/>
      <c r="C53" s="622"/>
      <c r="D53" s="622"/>
      <c r="E53" s="622"/>
      <c r="F53" s="622"/>
      <c r="G53" s="622"/>
      <c r="H53" s="622"/>
      <c r="I53" s="622"/>
      <c r="J53" s="622"/>
    </row>
    <row r="54" spans="1:10" ht="12.75" customHeight="1">
      <c r="A54" s="622"/>
      <c r="B54" s="622"/>
      <c r="C54" s="622"/>
      <c r="D54" s="622"/>
      <c r="E54" s="622"/>
      <c r="F54" s="622"/>
      <c r="G54" s="622"/>
      <c r="H54" s="622"/>
      <c r="I54" s="622"/>
      <c r="J54" s="622"/>
    </row>
    <row r="55" spans="1:10" ht="12.75" customHeight="1">
      <c r="A55" s="622"/>
      <c r="B55" s="622"/>
      <c r="C55" s="622"/>
      <c r="D55" s="622"/>
      <c r="E55" s="622"/>
      <c r="F55" s="622"/>
      <c r="G55" s="622"/>
      <c r="H55" s="622"/>
      <c r="I55" s="622"/>
      <c r="J55" s="622"/>
    </row>
    <row r="56" spans="1:10" ht="12.75" customHeight="1">
      <c r="A56" s="622"/>
      <c r="B56" s="622"/>
      <c r="C56" s="622"/>
      <c r="D56" s="622"/>
      <c r="E56" s="622"/>
      <c r="F56" s="622"/>
      <c r="G56" s="622"/>
      <c r="H56" s="622"/>
      <c r="I56" s="622"/>
      <c r="J56" s="622"/>
    </row>
    <row r="57" spans="1:10" ht="12.75" customHeight="1">
      <c r="A57" s="622"/>
      <c r="B57" s="622"/>
      <c r="C57" s="622"/>
      <c r="D57" s="622"/>
      <c r="E57" s="622"/>
      <c r="F57" s="622"/>
      <c r="G57" s="622"/>
      <c r="H57" s="622"/>
      <c r="I57" s="622"/>
      <c r="J57" s="622"/>
    </row>
    <row r="58" spans="1:10" ht="12.75" customHeight="1">
      <c r="A58" s="622"/>
      <c r="B58" s="622"/>
      <c r="C58" s="622"/>
      <c r="D58" s="622"/>
      <c r="E58" s="622"/>
      <c r="F58" s="622"/>
      <c r="G58" s="622"/>
      <c r="H58" s="622"/>
      <c r="I58" s="622"/>
      <c r="J58" s="622"/>
    </row>
    <row r="59" spans="1:10" ht="12.75" customHeight="1">
      <c r="A59" s="622"/>
      <c r="B59" s="622"/>
      <c r="C59" s="622"/>
      <c r="D59" s="622"/>
      <c r="E59" s="622"/>
      <c r="F59" s="622"/>
      <c r="G59" s="622"/>
      <c r="H59" s="622"/>
      <c r="I59" s="622"/>
      <c r="J59" s="622"/>
    </row>
    <row r="60" spans="1:10" ht="12.75" customHeight="1">
      <c r="A60" s="622"/>
      <c r="B60" s="622"/>
      <c r="C60" s="622"/>
      <c r="D60" s="622"/>
      <c r="E60" s="622"/>
      <c r="F60" s="622"/>
      <c r="G60" s="622"/>
      <c r="H60" s="622"/>
      <c r="I60" s="622"/>
      <c r="J60" s="622"/>
    </row>
    <row r="61" spans="1:10" ht="12.75" customHeight="1">
      <c r="A61" s="622"/>
      <c r="B61" s="622"/>
      <c r="C61" s="622"/>
      <c r="D61" s="622"/>
      <c r="E61" s="622"/>
      <c r="F61" s="622"/>
      <c r="G61" s="622"/>
      <c r="H61" s="622"/>
      <c r="I61" s="622"/>
      <c r="J61" s="622"/>
    </row>
    <row r="62" spans="1:10" ht="12.75" customHeight="1">
      <c r="A62" s="622"/>
      <c r="B62" s="622"/>
      <c r="C62" s="622"/>
      <c r="D62" s="622"/>
      <c r="E62" s="622"/>
      <c r="F62" s="622"/>
      <c r="G62" s="622"/>
      <c r="H62" s="622"/>
      <c r="I62" s="622"/>
      <c r="J62" s="622"/>
    </row>
    <row r="63" spans="1:10" ht="12.75" customHeight="1">
      <c r="A63" s="622"/>
      <c r="B63" s="622"/>
      <c r="C63" s="622"/>
      <c r="D63" s="622"/>
      <c r="E63" s="622"/>
      <c r="F63" s="622"/>
      <c r="G63" s="622"/>
      <c r="H63" s="622"/>
      <c r="I63" s="622"/>
      <c r="J63" s="622"/>
    </row>
    <row r="64" spans="1:10" ht="12.75" customHeight="1">
      <c r="A64" s="622"/>
      <c r="B64" s="622"/>
      <c r="C64" s="622"/>
      <c r="D64" s="622"/>
      <c r="E64" s="622"/>
      <c r="F64" s="622"/>
      <c r="G64" s="622"/>
      <c r="H64" s="622"/>
      <c r="I64" s="622"/>
      <c r="J64" s="622"/>
    </row>
    <row r="65" spans="1:10" ht="12.75" customHeight="1">
      <c r="A65" s="622"/>
      <c r="B65" s="622"/>
      <c r="C65" s="622"/>
      <c r="D65" s="622"/>
      <c r="E65" s="622"/>
      <c r="F65" s="622"/>
      <c r="G65" s="622"/>
      <c r="H65" s="622"/>
      <c r="I65" s="622"/>
      <c r="J65" s="622"/>
    </row>
    <row r="66" spans="1:10" ht="12.75" customHeight="1">
      <c r="A66" s="622"/>
      <c r="B66" s="622"/>
      <c r="C66" s="622"/>
      <c r="D66" s="622"/>
      <c r="E66" s="622"/>
      <c r="F66" s="622"/>
      <c r="G66" s="622"/>
      <c r="H66" s="622"/>
      <c r="I66" s="622"/>
      <c r="J66" s="622"/>
    </row>
    <row r="67" spans="1:10" ht="12.75" customHeight="1">
      <c r="A67" s="36" t="s">
        <v>474</v>
      </c>
    </row>
    <row r="68" spans="1:10" ht="12.75" customHeight="1"/>
    <row r="69" spans="1:10" ht="12.75" customHeight="1"/>
    <row r="70" spans="1:10" ht="12.75" customHeight="1">
      <c r="A70" s="74" t="s">
        <v>296</v>
      </c>
    </row>
    <row r="71" spans="1:10" ht="12.75" customHeight="1"/>
    <row r="75" spans="1:10">
      <c r="J75" s="21" t="s">
        <v>343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879</v>
      </c>
    </row>
    <row r="6" spans="1:1">
      <c r="A6" s="72" t="s">
        <v>6</v>
      </c>
    </row>
    <row r="7" spans="1:1">
      <c r="A7" s="71" t="s">
        <v>880</v>
      </c>
    </row>
    <row r="8" spans="1:1">
      <c r="A8" s="110" t="s">
        <v>776</v>
      </c>
    </row>
    <row r="9" spans="1:1">
      <c r="A9" s="71" t="s">
        <v>7</v>
      </c>
    </row>
    <row r="10" spans="1:1">
      <c r="A10" s="72" t="s">
        <v>8</v>
      </c>
    </row>
    <row r="11" spans="1:1">
      <c r="A11" s="71" t="s">
        <v>881</v>
      </c>
    </row>
    <row r="12" spans="1:1">
      <c r="A12" s="110" t="s">
        <v>882</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883</v>
      </c>
    </row>
    <row r="28" spans="1:1">
      <c r="A28" s="110" t="s">
        <v>884</v>
      </c>
    </row>
    <row r="29" spans="1:1">
      <c r="A29" s="71" t="s">
        <v>885</v>
      </c>
    </row>
    <row r="30" spans="1:1">
      <c r="A30" s="110" t="s">
        <v>886</v>
      </c>
    </row>
    <row r="31" spans="1:1">
      <c r="A31" s="71" t="s">
        <v>23</v>
      </c>
    </row>
    <row r="32" spans="1:1">
      <c r="A32" s="110" t="s">
        <v>24</v>
      </c>
    </row>
    <row r="33" spans="1:2">
      <c r="A33" s="93" t="s">
        <v>808</v>
      </c>
    </row>
    <row r="34" spans="1:2">
      <c r="A34" s="110" t="s">
        <v>809</v>
      </c>
    </row>
    <row r="35" spans="1:2">
      <c r="A35" s="71" t="s">
        <v>887</v>
      </c>
      <c r="B35" s="92"/>
    </row>
    <row r="36" spans="1:2">
      <c r="A36" s="110" t="s">
        <v>890</v>
      </c>
      <c r="B36" s="92"/>
    </row>
    <row r="37" spans="1:2">
      <c r="A37" s="71" t="s">
        <v>888</v>
      </c>
      <c r="B37" s="92"/>
    </row>
    <row r="38" spans="1:2">
      <c r="A38" s="110" t="s">
        <v>891</v>
      </c>
      <c r="B38" s="92"/>
    </row>
    <row r="39" spans="1:2">
      <c r="A39" s="71" t="s">
        <v>889</v>
      </c>
      <c r="B39" s="92"/>
    </row>
    <row r="40" spans="1:2">
      <c r="A40" s="110" t="s">
        <v>892</v>
      </c>
      <c r="B40" s="92"/>
    </row>
    <row r="41" spans="1:2">
      <c r="A41" s="71" t="s">
        <v>894</v>
      </c>
    </row>
    <row r="42" spans="1:2">
      <c r="A42" s="110" t="s">
        <v>893</v>
      </c>
    </row>
    <row r="43" spans="1:2">
      <c r="A43" s="71" t="s">
        <v>896</v>
      </c>
    </row>
    <row r="44" spans="1:2">
      <c r="A44" s="110" t="s">
        <v>895</v>
      </c>
    </row>
    <row r="45" spans="1:2">
      <c r="A45" s="71" t="s">
        <v>325</v>
      </c>
    </row>
    <row r="46" spans="1:2">
      <c r="A46" s="110" t="s">
        <v>326</v>
      </c>
    </row>
    <row r="47" spans="1:2">
      <c r="A47" s="71" t="s">
        <v>814</v>
      </c>
    </row>
    <row r="48" spans="1:2">
      <c r="A48" s="110" t="s">
        <v>815</v>
      </c>
    </row>
    <row r="49" spans="1:1">
      <c r="A49" s="71" t="s">
        <v>348</v>
      </c>
    </row>
    <row r="50" spans="1:1">
      <c r="A50" s="110" t="s">
        <v>349</v>
      </c>
    </row>
    <row r="51" spans="1:1">
      <c r="A51" s="71" t="s">
        <v>897</v>
      </c>
    </row>
    <row r="52" spans="1:1">
      <c r="A52" s="110" t="s">
        <v>898</v>
      </c>
    </row>
    <row r="53" spans="1:1">
      <c r="A53" s="71" t="s">
        <v>350</v>
      </c>
    </row>
    <row r="54" spans="1:1">
      <c r="A54" s="110" t="s">
        <v>351</v>
      </c>
    </row>
    <row r="55" spans="1:1">
      <c r="A55" s="71" t="s">
        <v>818</v>
      </c>
    </row>
    <row r="56" spans="1:1">
      <c r="A56" s="110" t="s">
        <v>819</v>
      </c>
    </row>
    <row r="57" spans="1:1">
      <c r="A57" s="71" t="s">
        <v>329</v>
      </c>
    </row>
    <row r="58" spans="1:1">
      <c r="A58" s="110" t="s">
        <v>330</v>
      </c>
    </row>
    <row r="59" spans="1:1">
      <c r="A59" s="71" t="s">
        <v>331</v>
      </c>
    </row>
    <row r="60" spans="1:1">
      <c r="A60" s="110" t="s">
        <v>332</v>
      </c>
    </row>
    <row r="61" spans="1:1">
      <c r="A61" s="71" t="s">
        <v>900</v>
      </c>
    </row>
    <row r="62" spans="1:1">
      <c r="A62" s="110" t="s">
        <v>901</v>
      </c>
    </row>
    <row r="63" spans="1:1">
      <c r="A63" s="71" t="s">
        <v>902</v>
      </c>
    </row>
    <row r="64" spans="1:1">
      <c r="A64" s="110" t="s">
        <v>903</v>
      </c>
    </row>
    <row r="65" spans="1:1">
      <c r="A65" s="71" t="s">
        <v>904</v>
      </c>
    </row>
    <row r="66" spans="1:1">
      <c r="A66" s="110" t="s">
        <v>905</v>
      </c>
    </row>
    <row r="67" spans="1:1">
      <c r="A67" s="71" t="s">
        <v>906</v>
      </c>
    </row>
    <row r="68" spans="1:1">
      <c r="A68" s="110" t="s">
        <v>826</v>
      </c>
    </row>
    <row r="69" spans="1:1">
      <c r="A69" s="71" t="s">
        <v>352</v>
      </c>
    </row>
    <row r="70" spans="1:1">
      <c r="A70" s="110" t="s">
        <v>427</v>
      </c>
    </row>
    <row r="71" spans="1:1">
      <c r="A71" s="71" t="s">
        <v>944</v>
      </c>
    </row>
    <row r="72" spans="1:1">
      <c r="A72" s="110" t="s">
        <v>945</v>
      </c>
    </row>
    <row r="73" spans="1:1">
      <c r="A73" s="71" t="s">
        <v>333</v>
      </c>
    </row>
    <row r="74" spans="1:1">
      <c r="A74" s="110" t="s">
        <v>334</v>
      </c>
    </row>
    <row r="75" spans="1:1">
      <c r="A75" s="72"/>
    </row>
    <row r="76" spans="1:1">
      <c r="A76" s="108" t="s">
        <v>430</v>
      </c>
    </row>
    <row r="77" spans="1:1">
      <c r="A77" s="71"/>
    </row>
    <row r="78" spans="1:1">
      <c r="A78" s="103" t="s">
        <v>393</v>
      </c>
    </row>
    <row r="79" spans="1:1">
      <c r="A79" s="104" t="s">
        <v>394</v>
      </c>
    </row>
    <row r="80" spans="1:1">
      <c r="A80" s="71" t="s">
        <v>827</v>
      </c>
    </row>
    <row r="81" spans="1:1">
      <c r="A81" s="128" t="s">
        <v>907</v>
      </c>
    </row>
    <row r="82" spans="1:1">
      <c r="A82" s="109" t="s">
        <v>425</v>
      </c>
    </row>
    <row r="83" spans="1:1">
      <c r="A83" s="134" t="s">
        <v>426</v>
      </c>
    </row>
    <row r="84" spans="1:1">
      <c r="A84" s="71" t="s">
        <v>829</v>
      </c>
    </row>
    <row r="85" spans="1:1">
      <c r="A85" s="110" t="s">
        <v>908</v>
      </c>
    </row>
    <row r="86" spans="1:1">
      <c r="A86" s="109" t="s">
        <v>568</v>
      </c>
    </row>
    <row r="87" spans="1:1">
      <c r="A87" s="134" t="s">
        <v>569</v>
      </c>
    </row>
    <row r="88" spans="1:1">
      <c r="A88" s="71"/>
    </row>
    <row r="89" spans="1:1">
      <c r="A89" s="103" t="s">
        <v>398</v>
      </c>
    </row>
    <row r="90" spans="1:1">
      <c r="A90" s="104" t="s">
        <v>399</v>
      </c>
    </row>
    <row r="91" spans="1:1">
      <c r="A91" s="71" t="s">
        <v>831</v>
      </c>
    </row>
    <row r="92" spans="1:1">
      <c r="A92" s="110" t="s">
        <v>909</v>
      </c>
    </row>
    <row r="93" spans="1:1">
      <c r="A93" s="102" t="s">
        <v>428</v>
      </c>
    </row>
    <row r="94" spans="1:1">
      <c r="A94" s="110" t="s">
        <v>429</v>
      </c>
    </row>
    <row r="95" spans="1:1">
      <c r="A95" s="71" t="s">
        <v>833</v>
      </c>
    </row>
    <row r="96" spans="1:1">
      <c r="A96" s="110" t="s">
        <v>910</v>
      </c>
    </row>
    <row r="97" spans="1:1">
      <c r="A97" s="102" t="s">
        <v>570</v>
      </c>
    </row>
    <row r="98" spans="1:1">
      <c r="A98" s="135" t="s">
        <v>571</v>
      </c>
    </row>
    <row r="99" spans="1:1">
      <c r="A99" s="71"/>
    </row>
    <row r="100" spans="1:1">
      <c r="A100" s="108" t="s">
        <v>406</v>
      </c>
    </row>
    <row r="101" spans="1:1">
      <c r="A101" s="34"/>
    </row>
    <row r="102" spans="1:1">
      <c r="A102" s="71" t="s">
        <v>911</v>
      </c>
    </row>
    <row r="103" spans="1:1">
      <c r="A103" s="110" t="s">
        <v>912</v>
      </c>
    </row>
    <row r="104" spans="1:1">
      <c r="A104" s="71" t="s">
        <v>913</v>
      </c>
    </row>
    <row r="105" spans="1:1">
      <c r="A105" s="110" t="s">
        <v>914</v>
      </c>
    </row>
    <row r="106" spans="1:1">
      <c r="A106" s="71" t="s">
        <v>401</v>
      </c>
    </row>
    <row r="107" spans="1:1">
      <c r="A107" s="110" t="s">
        <v>402</v>
      </c>
    </row>
    <row r="108" spans="1:1">
      <c r="A108" s="71" t="s">
        <v>418</v>
      </c>
    </row>
    <row r="109" spans="1:1">
      <c r="A109" s="110" t="s">
        <v>419</v>
      </c>
    </row>
    <row r="110" spans="1:1">
      <c r="A110" s="3"/>
    </row>
    <row r="111" spans="1:1">
      <c r="A111" s="108" t="s">
        <v>407</v>
      </c>
    </row>
    <row r="112" spans="1:1">
      <c r="A112" s="4"/>
    </row>
    <row r="113" spans="1:1">
      <c r="A113" s="71" t="s">
        <v>835</v>
      </c>
    </row>
    <row r="114" spans="1:1">
      <c r="A114" s="110" t="s">
        <v>915</v>
      </c>
    </row>
    <row r="115" spans="1:1">
      <c r="A115" s="71" t="s">
        <v>836</v>
      </c>
    </row>
    <row r="116" spans="1:1">
      <c r="A116" s="110" t="s">
        <v>837</v>
      </c>
    </row>
    <row r="117" spans="1:1">
      <c r="A117" s="71" t="s">
        <v>838</v>
      </c>
    </row>
    <row r="118" spans="1:1">
      <c r="A118" s="110" t="s">
        <v>916</v>
      </c>
    </row>
    <row r="119" spans="1:1">
      <c r="A119" s="71" t="s">
        <v>839</v>
      </c>
    </row>
    <row r="120" spans="1:1">
      <c r="A120" s="128" t="s">
        <v>840</v>
      </c>
    </row>
    <row r="121" spans="1:1">
      <c r="A121" s="71" t="s">
        <v>841</v>
      </c>
    </row>
    <row r="122" spans="1:1">
      <c r="A122" s="110" t="s">
        <v>842</v>
      </c>
    </row>
    <row r="123" spans="1:1">
      <c r="A123" s="71" t="s">
        <v>843</v>
      </c>
    </row>
    <row r="124" spans="1:1">
      <c r="A124" s="110" t="s">
        <v>844</v>
      </c>
    </row>
    <row r="125" spans="1:1">
      <c r="A125" s="35"/>
    </row>
    <row r="126" spans="1:1">
      <c r="A126" s="108" t="s">
        <v>408</v>
      </c>
    </row>
    <row r="127" spans="1:1">
      <c r="A127" s="34"/>
    </row>
    <row r="128" spans="1:1">
      <c r="A128" s="71" t="s">
        <v>917</v>
      </c>
    </row>
    <row r="129" spans="1:1">
      <c r="A129" s="72" t="s">
        <v>1018</v>
      </c>
    </row>
    <row r="130" spans="1:1">
      <c r="A130" s="71" t="s">
        <v>918</v>
      </c>
    </row>
    <row r="131" spans="1:1">
      <c r="A131" s="110" t="s">
        <v>919</v>
      </c>
    </row>
    <row r="132" spans="1:1">
      <c r="A132" s="545" t="s">
        <v>848</v>
      </c>
    </row>
    <row r="133" spans="1:1">
      <c r="A133" s="128" t="s">
        <v>849</v>
      </c>
    </row>
    <row r="134" spans="1:1">
      <c r="A134" s="71" t="s">
        <v>920</v>
      </c>
    </row>
    <row r="135" spans="1:1">
      <c r="A135" s="72" t="s">
        <v>921</v>
      </c>
    </row>
    <row r="136" spans="1:1">
      <c r="A136" s="71" t="s">
        <v>988</v>
      </c>
    </row>
    <row r="137" spans="1:1">
      <c r="A137" s="72" t="s">
        <v>989</v>
      </c>
    </row>
    <row r="138" spans="1:1">
      <c r="A138" s="71" t="s">
        <v>1221</v>
      </c>
    </row>
    <row r="139" spans="1:1">
      <c r="A139" s="72" t="s">
        <v>1222</v>
      </c>
    </row>
    <row r="140" spans="1:1">
      <c r="A140" s="71" t="s">
        <v>851</v>
      </c>
    </row>
    <row r="141" spans="1:1">
      <c r="A141" s="72" t="s">
        <v>922</v>
      </c>
    </row>
    <row r="142" spans="1:1">
      <c r="A142" s="71" t="s">
        <v>923</v>
      </c>
    </row>
    <row r="143" spans="1:1">
      <c r="A143" s="72" t="s">
        <v>924</v>
      </c>
    </row>
    <row r="144" spans="1:1">
      <c r="A144" s="71" t="s">
        <v>925</v>
      </c>
    </row>
    <row r="145" spans="1:1">
      <c r="A145" s="72" t="s">
        <v>1019</v>
      </c>
    </row>
    <row r="146" spans="1:1">
      <c r="A146" s="71" t="s">
        <v>1021</v>
      </c>
    </row>
    <row r="147" spans="1:1">
      <c r="A147" s="72" t="s">
        <v>1022</v>
      </c>
    </row>
    <row r="148" spans="1:1">
      <c r="A148" s="71" t="s">
        <v>926</v>
      </c>
    </row>
    <row r="149" spans="1:1">
      <c r="A149" s="72" t="s">
        <v>1020</v>
      </c>
    </row>
    <row r="150" spans="1:1">
      <c r="A150" s="71" t="s">
        <v>927</v>
      </c>
    </row>
    <row r="151" spans="1:1">
      <c r="A151" s="110" t="s">
        <v>928</v>
      </c>
    </row>
    <row r="152" spans="1:1">
      <c r="A152" s="35"/>
    </row>
    <row r="153" spans="1:1">
      <c r="A153" s="108" t="s">
        <v>409</v>
      </c>
    </row>
    <row r="154" spans="1:1">
      <c r="A154" s="35"/>
    </row>
    <row r="155" spans="1:1">
      <c r="A155" s="71" t="s">
        <v>929</v>
      </c>
    </row>
    <row r="156" spans="1:1">
      <c r="A156" s="72" t="s">
        <v>930</v>
      </c>
    </row>
    <row r="157" spans="1:1">
      <c r="A157" s="71" t="s">
        <v>859</v>
      </c>
    </row>
    <row r="158" spans="1:1">
      <c r="A158" s="72" t="s">
        <v>931</v>
      </c>
    </row>
    <row r="159" spans="1:1">
      <c r="A159" s="71" t="s">
        <v>932</v>
      </c>
    </row>
    <row r="160" spans="1:1">
      <c r="A160" s="72" t="s">
        <v>933</v>
      </c>
    </row>
    <row r="161" spans="1:5">
      <c r="A161" s="71" t="s">
        <v>934</v>
      </c>
    </row>
    <row r="162" spans="1:5">
      <c r="A162" s="110" t="s">
        <v>864</v>
      </c>
    </row>
    <row r="163" spans="1:5">
      <c r="A163" s="71" t="s">
        <v>865</v>
      </c>
    </row>
    <row r="164" spans="1:5">
      <c r="A164" s="110" t="s">
        <v>866</v>
      </c>
    </row>
    <row r="165" spans="1:5">
      <c r="A165" s="71" t="s">
        <v>935</v>
      </c>
    </row>
    <row r="166" spans="1:5">
      <c r="A166" s="110" t="s">
        <v>936</v>
      </c>
    </row>
    <row r="167" spans="1:5">
      <c r="A167" s="93" t="s">
        <v>937</v>
      </c>
    </row>
    <row r="168" spans="1:5">
      <c r="A168" s="128" t="s">
        <v>870</v>
      </c>
    </row>
    <row r="169" spans="1:5">
      <c r="A169" s="93" t="s">
        <v>871</v>
      </c>
    </row>
    <row r="170" spans="1:5">
      <c r="A170" s="128" t="s">
        <v>872</v>
      </c>
    </row>
    <row r="171" spans="1:5">
      <c r="A171" s="5"/>
    </row>
    <row r="172" spans="1:5">
      <c r="A172" s="108" t="s">
        <v>1162</v>
      </c>
    </row>
    <row r="173" spans="1:5" ht="27.75" customHeight="1">
      <c r="A173" s="668" t="s">
        <v>1160</v>
      </c>
      <c r="B173" s="668"/>
      <c r="C173" s="668"/>
      <c r="D173" s="668"/>
      <c r="E173" s="668"/>
    </row>
    <row r="174" spans="1:5">
      <c r="A174" s="105" t="s">
        <v>938</v>
      </c>
    </row>
    <row r="175" spans="1:5">
      <c r="A175" s="539" t="s">
        <v>874</v>
      </c>
    </row>
    <row r="176" spans="1:5">
      <c r="A176" s="105" t="s">
        <v>875</v>
      </c>
    </row>
    <row r="177" spans="1:1">
      <c r="A177" s="539" t="s">
        <v>876</v>
      </c>
    </row>
    <row r="178" spans="1:1">
      <c r="A178" s="105" t="s">
        <v>939</v>
      </c>
    </row>
    <row r="179" spans="1:1">
      <c r="A179" s="539" t="s">
        <v>940</v>
      </c>
    </row>
    <row r="180" spans="1:1">
      <c r="A180" s="5"/>
    </row>
    <row r="185" spans="1:1">
      <c r="A185" s="41" t="s">
        <v>135</v>
      </c>
    </row>
    <row r="186" spans="1:1" ht="25.5">
      <c r="A186" s="70" t="s">
        <v>1027</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6" t="s">
        <v>1202</v>
      </c>
      <c r="J1" s="344" t="str">
        <f>Naslovnica!A20</f>
        <v>Svibanj 2017.</v>
      </c>
    </row>
    <row r="2" spans="1:12" ht="12.75" customHeight="1">
      <c r="A2" s="111" t="s">
        <v>1203</v>
      </c>
      <c r="J2" s="112" t="str">
        <f>Naslovnica!A24</f>
        <v>May 2017</v>
      </c>
    </row>
    <row r="3" spans="1:12" ht="12.75" customHeight="1"/>
    <row r="4" spans="1:12" ht="51" customHeight="1">
      <c r="A4" s="789" t="s">
        <v>475</v>
      </c>
      <c r="B4" s="782" t="s">
        <v>476</v>
      </c>
      <c r="C4" s="770" t="s">
        <v>731</v>
      </c>
      <c r="D4" s="770"/>
      <c r="E4" s="796" t="s">
        <v>982</v>
      </c>
      <c r="F4" s="796"/>
      <c r="G4" s="796"/>
      <c r="H4" s="796"/>
      <c r="I4" s="796"/>
      <c r="J4" s="349"/>
    </row>
    <row r="5" spans="1:12" ht="10.5" customHeight="1">
      <c r="A5" s="789"/>
      <c r="B5" s="782"/>
      <c r="C5" s="694"/>
      <c r="D5" s="694"/>
      <c r="E5" s="792" t="s">
        <v>1223</v>
      </c>
      <c r="F5" s="812"/>
      <c r="G5" s="696"/>
      <c r="H5" s="696"/>
      <c r="I5" s="696"/>
      <c r="J5" s="694"/>
    </row>
    <row r="6" spans="1:12" ht="33.75" customHeight="1">
      <c r="A6" s="818"/>
      <c r="B6" s="782"/>
      <c r="C6" s="359" t="str">
        <f>Naslovnica!A20</f>
        <v>Svibanj 2017.</v>
      </c>
      <c r="D6" s="361" t="str">
        <f>'5 Tablica 3,4'!A8</f>
        <v>Travanj 2017.</v>
      </c>
      <c r="E6" s="359" t="str">
        <f>Naslovnica!A20</f>
        <v>Svibanj 2017.</v>
      </c>
      <c r="F6" s="361" t="str">
        <f>'5 Tablica 3,4'!A8</f>
        <v>Travanj 2017.</v>
      </c>
      <c r="G6" s="398" t="s">
        <v>188</v>
      </c>
      <c r="H6" s="398" t="s">
        <v>189</v>
      </c>
      <c r="I6" s="395" t="s">
        <v>163</v>
      </c>
      <c r="J6" s="395" t="s">
        <v>190</v>
      </c>
    </row>
    <row r="7" spans="1:12" ht="46.5" customHeight="1">
      <c r="A7" s="818"/>
      <c r="B7" s="782"/>
      <c r="C7" s="362" t="str">
        <f>Naslovnica!A24</f>
        <v>May 2017</v>
      </c>
      <c r="D7" s="363" t="str">
        <f>'5 Tablica 3,4'!B8</f>
        <v>April 2017</v>
      </c>
      <c r="E7" s="362" t="str">
        <f>Naslovnica!A24</f>
        <v>May 2017</v>
      </c>
      <c r="F7" s="363" t="str">
        <f>'5 Tablica 3,4'!B8</f>
        <v>April 2017</v>
      </c>
      <c r="G7" s="362" t="s">
        <v>165</v>
      </c>
      <c r="H7" s="362" t="s">
        <v>191</v>
      </c>
      <c r="I7" s="364" t="s">
        <v>192</v>
      </c>
      <c r="J7" s="386" t="s">
        <v>168</v>
      </c>
    </row>
    <row r="8" spans="1:12" ht="12.75" customHeight="1">
      <c r="A8" s="200" t="s">
        <v>1008</v>
      </c>
      <c r="B8" s="200" t="s">
        <v>1334</v>
      </c>
      <c r="C8" s="201">
        <v>150.46109999999999</v>
      </c>
      <c r="D8" s="201">
        <v>152.14859999999999</v>
      </c>
      <c r="E8" s="165">
        <v>-1.1091130644646091E-2</v>
      </c>
      <c r="F8" s="165">
        <v>-7.3339870701044519E-3</v>
      </c>
      <c r="G8" s="165">
        <v>-3.7461696424573268E-2</v>
      </c>
      <c r="H8" s="165">
        <v>2.8726319503129923E-2</v>
      </c>
      <c r="I8" s="165">
        <v>7.8219029344753332E-2</v>
      </c>
      <c r="J8" s="202" t="s">
        <v>556</v>
      </c>
      <c r="K8" s="87"/>
      <c r="L8" s="141"/>
    </row>
    <row r="9" spans="1:12" ht="12.75" customHeight="1">
      <c r="A9" s="200" t="s">
        <v>1008</v>
      </c>
      <c r="B9" s="200" t="s">
        <v>1335</v>
      </c>
      <c r="C9" s="201">
        <v>247.56309999999999</v>
      </c>
      <c r="D9" s="201">
        <v>251.2979</v>
      </c>
      <c r="E9" s="165">
        <v>-1.4862042221602357E-2</v>
      </c>
      <c r="F9" s="165">
        <v>-5.1150105368425328E-3</v>
      </c>
      <c r="G9" s="165">
        <v>-4.0273431033794403E-2</v>
      </c>
      <c r="H9" s="165">
        <v>2.3152904806972935E-2</v>
      </c>
      <c r="I9" s="165">
        <v>7.5410959170443936E-2</v>
      </c>
      <c r="J9" s="202" t="s">
        <v>176</v>
      </c>
      <c r="K9" s="87"/>
      <c r="L9" s="141"/>
    </row>
    <row r="10" spans="1:12" ht="12.75" customHeight="1">
      <c r="A10" s="200" t="s">
        <v>1008</v>
      </c>
      <c r="B10" s="200" t="s">
        <v>1336</v>
      </c>
      <c r="C10" s="201">
        <v>240.69380000000001</v>
      </c>
      <c r="D10" s="201">
        <v>243.79329999999999</v>
      </c>
      <c r="E10" s="165">
        <v>-1.2713638972030724E-2</v>
      </c>
      <c r="F10" s="165">
        <v>-4.5563825287086423E-3</v>
      </c>
      <c r="G10" s="165">
        <v>-3.9675164849370316E-2</v>
      </c>
      <c r="H10" s="165">
        <v>2.1040249196233568E-2</v>
      </c>
      <c r="I10" s="165">
        <v>7.4512673488231762E-2</v>
      </c>
      <c r="J10" s="202" t="s">
        <v>177</v>
      </c>
      <c r="K10" s="87"/>
      <c r="L10" s="141"/>
    </row>
    <row r="11" spans="1:12" ht="12.75" customHeight="1">
      <c r="A11" s="200" t="s">
        <v>1008</v>
      </c>
      <c r="B11" s="200" t="s">
        <v>1337</v>
      </c>
      <c r="C11" s="201">
        <v>99.894199999999998</v>
      </c>
      <c r="D11" s="201">
        <v>100.0491</v>
      </c>
      <c r="E11" s="165">
        <v>-1.5482398142511809E-3</v>
      </c>
      <c r="F11" s="165">
        <v>3.4984047274467858E-5</v>
      </c>
      <c r="G11" s="165">
        <v>-9.9805988359303439E-4</v>
      </c>
      <c r="H11" s="165" t="s">
        <v>947</v>
      </c>
      <c r="I11" s="165" t="s">
        <v>947</v>
      </c>
      <c r="J11" s="202" t="s">
        <v>1267</v>
      </c>
      <c r="K11" s="87"/>
      <c r="L11" s="141"/>
    </row>
    <row r="12" spans="1:12" ht="12.75" customHeight="1">
      <c r="A12" s="200" t="s">
        <v>1008</v>
      </c>
      <c r="B12" s="203" t="s">
        <v>1338</v>
      </c>
      <c r="C12" s="201">
        <v>261.47190000000001</v>
      </c>
      <c r="D12" s="201">
        <v>265.00990000000002</v>
      </c>
      <c r="E12" s="165">
        <v>-1.3350444643766179E-2</v>
      </c>
      <c r="F12" s="165">
        <v>-3.911287518722887E-3</v>
      </c>
      <c r="G12" s="165">
        <v>-3.6155961195855381E-2</v>
      </c>
      <c r="H12" s="165">
        <v>2.6009688298897164E-2</v>
      </c>
      <c r="I12" s="165">
        <v>7.5304552663992386E-2</v>
      </c>
      <c r="J12" s="202" t="s">
        <v>175</v>
      </c>
      <c r="K12" s="87"/>
      <c r="L12" s="141"/>
    </row>
    <row r="13" spans="1:12" ht="12.75" customHeight="1">
      <c r="A13" s="200" t="s">
        <v>1008</v>
      </c>
      <c r="B13" s="203" t="s">
        <v>1339</v>
      </c>
      <c r="C13" s="201">
        <v>129.04509999999999</v>
      </c>
      <c r="D13" s="201">
        <v>130.41800000000001</v>
      </c>
      <c r="E13" s="165">
        <v>-1.0526921130518911E-2</v>
      </c>
      <c r="F13" s="165">
        <v>-7.8856122189713621E-3</v>
      </c>
      <c r="G13" s="165">
        <v>-3.7167995009945873E-2</v>
      </c>
      <c r="H13" s="165">
        <v>2.8210940643562565E-2</v>
      </c>
      <c r="I13" s="165">
        <v>5.6206693806718055E-2</v>
      </c>
      <c r="J13" s="202" t="s">
        <v>555</v>
      </c>
      <c r="K13" s="87"/>
      <c r="L13" s="141"/>
    </row>
    <row r="14" spans="1:12" ht="12.75" customHeight="1">
      <c r="A14" s="200" t="s">
        <v>1008</v>
      </c>
      <c r="B14" s="203" t="s">
        <v>1340</v>
      </c>
      <c r="C14" s="201">
        <v>191.87569999999999</v>
      </c>
      <c r="D14" s="201">
        <v>194.32300000000001</v>
      </c>
      <c r="E14" s="165">
        <v>-1.2593980125872968E-2</v>
      </c>
      <c r="F14" s="165">
        <v>-5.9167299298750224E-3</v>
      </c>
      <c r="G14" s="165">
        <v>-4.110909602467145E-2</v>
      </c>
      <c r="H14" s="165">
        <v>1.8783782348755967E-2</v>
      </c>
      <c r="I14" s="165">
        <v>7.8281195783078461E-2</v>
      </c>
      <c r="J14" s="202" t="s">
        <v>178</v>
      </c>
      <c r="K14" s="87"/>
      <c r="L14" s="141"/>
    </row>
    <row r="15" spans="1:12" ht="12.75" customHeight="1">
      <c r="A15" s="203" t="s">
        <v>1009</v>
      </c>
      <c r="B15" s="203" t="s">
        <v>1341</v>
      </c>
      <c r="C15" s="201">
        <v>138.95349999999999</v>
      </c>
      <c r="D15" s="201">
        <v>139.57740000000001</v>
      </c>
      <c r="E15" s="165">
        <v>-4.469921348298652E-3</v>
      </c>
      <c r="F15" s="165">
        <v>1.4450120537252229E-3</v>
      </c>
      <c r="G15" s="165">
        <v>-9.8386565783680578E-3</v>
      </c>
      <c r="H15" s="165">
        <v>4.4038610798671274E-2</v>
      </c>
      <c r="I15" s="165">
        <v>2.8512651027184033E-2</v>
      </c>
      <c r="J15" s="202" t="s">
        <v>180</v>
      </c>
      <c r="K15" s="87"/>
      <c r="L15" s="141"/>
    </row>
    <row r="16" spans="1:12" ht="12.75" customHeight="1">
      <c r="A16" s="203" t="s">
        <v>1009</v>
      </c>
      <c r="B16" s="203" t="s">
        <v>1342</v>
      </c>
      <c r="C16" s="201">
        <v>162.53489999999999</v>
      </c>
      <c r="D16" s="201">
        <v>163.23560000000001</v>
      </c>
      <c r="E16" s="165">
        <v>-4.2925685328446235E-3</v>
      </c>
      <c r="F16" s="165">
        <v>9.3817488806280727E-4</v>
      </c>
      <c r="G16" s="165">
        <v>-7.5422803063564118E-3</v>
      </c>
      <c r="H16" s="165">
        <v>4.9401678940415812E-2</v>
      </c>
      <c r="I16" s="165">
        <v>5.546941122887139E-2</v>
      </c>
      <c r="J16" s="202" t="s">
        <v>182</v>
      </c>
      <c r="K16" s="87"/>
      <c r="L16" s="141"/>
    </row>
    <row r="17" spans="1:12" ht="12.75" customHeight="1">
      <c r="A17" s="203" t="s">
        <v>1009</v>
      </c>
      <c r="B17" s="203" t="s">
        <v>1343</v>
      </c>
      <c r="C17" s="201">
        <v>149.79689999999999</v>
      </c>
      <c r="D17" s="201">
        <v>150.35910000000001</v>
      </c>
      <c r="E17" s="165">
        <v>-3.7390487173707371E-3</v>
      </c>
      <c r="F17" s="165">
        <v>1.6994883547407048E-3</v>
      </c>
      <c r="G17" s="165">
        <v>-6.4871497264136092E-3</v>
      </c>
      <c r="H17" s="165">
        <v>5.0920907795567009E-2</v>
      </c>
      <c r="I17" s="165">
        <v>3.7184629492852173E-2</v>
      </c>
      <c r="J17" s="202" t="s">
        <v>181</v>
      </c>
      <c r="K17" s="87"/>
      <c r="L17" s="141"/>
    </row>
    <row r="18" spans="1:12" ht="12.75" customHeight="1">
      <c r="A18" s="200" t="s">
        <v>964</v>
      </c>
      <c r="B18" s="200" t="s">
        <v>1344</v>
      </c>
      <c r="C18" s="201">
        <v>187.14660000000001</v>
      </c>
      <c r="D18" s="201">
        <v>188.62559999999999</v>
      </c>
      <c r="E18" s="165">
        <v>-7.8409293330278865E-3</v>
      </c>
      <c r="F18" s="165">
        <v>2.4659654254640621E-3</v>
      </c>
      <c r="G18" s="165">
        <v>3.0082755715483325E-3</v>
      </c>
      <c r="H18" s="165">
        <v>9.5834406839208366E-2</v>
      </c>
      <c r="I18" s="165">
        <v>7.7254421216172986E-2</v>
      </c>
      <c r="J18" s="202" t="s">
        <v>179</v>
      </c>
      <c r="K18" s="87"/>
      <c r="L18" s="141"/>
    </row>
    <row r="19" spans="1:12" ht="12.75" customHeight="1">
      <c r="A19" s="200" t="s">
        <v>964</v>
      </c>
      <c r="B19" s="200" t="s">
        <v>1345</v>
      </c>
      <c r="C19" s="201">
        <v>113.2422</v>
      </c>
      <c r="D19" s="201">
        <v>113.5467</v>
      </c>
      <c r="E19" s="165">
        <v>-2.6817159811778277E-3</v>
      </c>
      <c r="F19" s="165">
        <v>6.2656641604011149E-4</v>
      </c>
      <c r="G19" s="165">
        <v>1.0844678038299594E-2</v>
      </c>
      <c r="H19" s="165">
        <v>0.11346525404980208</v>
      </c>
      <c r="I19" s="165">
        <v>9.1396896230335756E-2</v>
      </c>
      <c r="J19" s="202" t="s">
        <v>1023</v>
      </c>
      <c r="K19" s="87"/>
      <c r="L19" s="141"/>
    </row>
    <row r="20" spans="1:12" ht="12.75" customHeight="1">
      <c r="A20" s="203" t="s">
        <v>963</v>
      </c>
      <c r="B20" s="200" t="s">
        <v>1346</v>
      </c>
      <c r="C20" s="201">
        <v>238.3733</v>
      </c>
      <c r="D20" s="201">
        <v>238.16399999999999</v>
      </c>
      <c r="E20" s="165">
        <v>8.7880620076927305E-4</v>
      </c>
      <c r="F20" s="165">
        <v>5.2386307639112548E-4</v>
      </c>
      <c r="G20" s="165">
        <v>7.1735350722825168E-3</v>
      </c>
      <c r="H20" s="165">
        <v>6.3117164263309711E-2</v>
      </c>
      <c r="I20" s="165">
        <v>7.3303818670668486E-2</v>
      </c>
      <c r="J20" s="202" t="s">
        <v>184</v>
      </c>
      <c r="K20" s="87"/>
      <c r="L20" s="141"/>
    </row>
    <row r="21" spans="1:12" ht="12.75" customHeight="1">
      <c r="A21" s="203" t="s">
        <v>963</v>
      </c>
      <c r="B21" s="200" t="s">
        <v>1347</v>
      </c>
      <c r="C21" s="201">
        <v>252.1815</v>
      </c>
      <c r="D21" s="201">
        <v>252.00399999999999</v>
      </c>
      <c r="E21" s="165">
        <v>7.0435389914449411E-4</v>
      </c>
      <c r="F21" s="165">
        <v>-7.5457692739291763E-4</v>
      </c>
      <c r="G21" s="165">
        <v>6.1554739950374767E-3</v>
      </c>
      <c r="H21" s="165">
        <v>6.1921469315292577E-2</v>
      </c>
      <c r="I21" s="165">
        <v>7.4198260845411923E-2</v>
      </c>
      <c r="J21" s="202" t="s">
        <v>183</v>
      </c>
      <c r="K21" s="87"/>
      <c r="L21" s="141"/>
    </row>
    <row r="22" spans="1:12" ht="12.75" customHeight="1">
      <c r="A22" s="203" t="s">
        <v>963</v>
      </c>
      <c r="B22" s="203" t="s">
        <v>1348</v>
      </c>
      <c r="C22" s="201">
        <v>217.5052</v>
      </c>
      <c r="D22" s="201">
        <v>217.49680000000001</v>
      </c>
      <c r="E22" s="165">
        <v>3.8621257875953273E-5</v>
      </c>
      <c r="F22" s="165">
        <v>7.8361359521272119E-4</v>
      </c>
      <c r="G22" s="165">
        <v>6.5738111027759212E-3</v>
      </c>
      <c r="H22" s="165">
        <v>6.7121568488923353E-2</v>
      </c>
      <c r="I22" s="165">
        <v>6.9062657671445704E-2</v>
      </c>
      <c r="J22" s="202" t="s">
        <v>185</v>
      </c>
      <c r="K22" s="87"/>
      <c r="L22" s="141"/>
    </row>
    <row r="23" spans="1:12" ht="12.75" customHeight="1">
      <c r="A23" s="203" t="s">
        <v>963</v>
      </c>
      <c r="B23" s="203" t="s">
        <v>1349</v>
      </c>
      <c r="C23" s="201">
        <v>113.6435</v>
      </c>
      <c r="D23" s="201">
        <v>113.5949</v>
      </c>
      <c r="E23" s="165">
        <v>4.278361088394596E-4</v>
      </c>
      <c r="F23" s="165">
        <v>-1.1334478798633318E-3</v>
      </c>
      <c r="G23" s="165">
        <v>-1.0679910341493209E-3</v>
      </c>
      <c r="H23" s="165">
        <v>8.5324880717262741E-2</v>
      </c>
      <c r="I23" s="165">
        <v>8.5034806526930407E-2</v>
      </c>
      <c r="J23" s="202">
        <v>42314</v>
      </c>
      <c r="K23" s="87"/>
      <c r="L23" s="141"/>
    </row>
    <row r="24" spans="1:12" ht="12.75" customHeight="1">
      <c r="A24" s="203" t="s">
        <v>963</v>
      </c>
      <c r="B24" s="203" t="s">
        <v>1350</v>
      </c>
      <c r="C24" s="201">
        <v>166.90129999999999</v>
      </c>
      <c r="D24" s="201">
        <v>166.97880000000001</v>
      </c>
      <c r="E24" s="165">
        <v>-4.6413077588301494E-4</v>
      </c>
      <c r="F24" s="165">
        <v>1.7490308452373051E-4</v>
      </c>
      <c r="G24" s="165">
        <v>2.8902724006626269E-3</v>
      </c>
      <c r="H24" s="165">
        <v>3.5719959390661367E-2</v>
      </c>
      <c r="I24" s="165">
        <v>5.5113608750485765E-2</v>
      </c>
      <c r="J24" s="202" t="s">
        <v>187</v>
      </c>
      <c r="K24" s="87"/>
      <c r="L24" s="141"/>
    </row>
    <row r="25" spans="1:12" ht="12.75" customHeight="1">
      <c r="A25" s="203" t="s">
        <v>963</v>
      </c>
      <c r="B25" s="200" t="s">
        <v>1351</v>
      </c>
      <c r="C25" s="201">
        <v>213.79300000000001</v>
      </c>
      <c r="D25" s="201">
        <v>213.4836</v>
      </c>
      <c r="E25" s="165">
        <v>1.4492916551904257E-3</v>
      </c>
      <c r="F25" s="165">
        <v>-1.3154644731032076E-3</v>
      </c>
      <c r="G25" s="165">
        <v>5.5698541170450333E-3</v>
      </c>
      <c r="H25" s="165">
        <v>8.2796644334731898E-2</v>
      </c>
      <c r="I25" s="165">
        <v>7.5405158890097912E-2</v>
      </c>
      <c r="J25" s="202" t="s">
        <v>186</v>
      </c>
      <c r="K25" s="87"/>
      <c r="L25" s="141"/>
    </row>
    <row r="26" spans="1:12" ht="12.75" customHeight="1">
      <c r="A26" s="51" t="s">
        <v>477</v>
      </c>
    </row>
    <row r="27" spans="1:12" ht="12.75" customHeight="1">
      <c r="A27" s="51"/>
    </row>
    <row r="28" spans="1:12" ht="12.75" customHeight="1">
      <c r="A28" s="51"/>
    </row>
    <row r="29" spans="1:12" ht="12.75" customHeight="1">
      <c r="A29" s="640"/>
    </row>
    <row r="30" spans="1:12" ht="12.75" customHeight="1"/>
    <row r="31" spans="1:12" ht="12.75" customHeight="1"/>
    <row r="32" spans="1:12" ht="12.75" customHeight="1"/>
    <row r="33" spans="1:11" ht="12.75" customHeight="1"/>
    <row r="34" spans="1:11" ht="12.75" customHeight="1">
      <c r="A34" s="433" t="s">
        <v>333</v>
      </c>
      <c r="J34" s="344" t="str">
        <f>Naslovnica!A20</f>
        <v>Svibanj 2017.</v>
      </c>
    </row>
    <row r="35" spans="1:11" ht="12.75" customHeight="1">
      <c r="A35" s="121" t="s">
        <v>334</v>
      </c>
      <c r="J35" s="112" t="str">
        <f>Naslovnica!A24</f>
        <v>May 2017</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477</v>
      </c>
    </row>
    <row r="69" spans="1:10" ht="12.75" customHeight="1"/>
    <row r="70" spans="1:10" ht="12.75" customHeight="1">
      <c r="A70" s="74" t="s">
        <v>296</v>
      </c>
    </row>
    <row r="71" spans="1:10" ht="12.75" customHeight="1"/>
    <row r="72" spans="1:10" ht="12.75" customHeight="1"/>
    <row r="73" spans="1:10" ht="12.75" customHeight="1"/>
    <row r="74" spans="1:10" ht="12.75" customHeight="1"/>
    <row r="75" spans="1:10" ht="12.75" customHeight="1"/>
    <row r="77" spans="1:10">
      <c r="J77" s="639" t="s">
        <v>344</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3" t="s">
        <v>391</v>
      </c>
      <c r="B1" s="514"/>
      <c r="C1" s="514"/>
      <c r="D1" s="514"/>
      <c r="E1" s="514"/>
      <c r="F1" s="514"/>
      <c r="G1" s="514"/>
      <c r="H1" s="514"/>
      <c r="I1" s="514"/>
    </row>
    <row r="2" spans="1:9">
      <c r="A2" s="515" t="s">
        <v>392</v>
      </c>
      <c r="B2" s="514"/>
      <c r="C2" s="514"/>
      <c r="D2" s="514"/>
      <c r="E2" s="514"/>
      <c r="F2" s="514"/>
      <c r="G2" s="514"/>
      <c r="H2" s="514"/>
      <c r="I2" s="514"/>
    </row>
    <row r="4" spans="1:9">
      <c r="A4" s="97" t="s">
        <v>393</v>
      </c>
      <c r="I4" s="98"/>
    </row>
    <row r="5" spans="1:9">
      <c r="A5" s="99" t="s">
        <v>394</v>
      </c>
      <c r="I5" s="100"/>
    </row>
    <row r="7" spans="1:9" ht="26.25" customHeight="1">
      <c r="A7" s="820" t="s">
        <v>827</v>
      </c>
      <c r="B7" s="820"/>
      <c r="C7" s="820"/>
      <c r="D7" s="97"/>
      <c r="E7" s="820" t="s">
        <v>422</v>
      </c>
      <c r="F7" s="820"/>
      <c r="G7" s="820"/>
      <c r="H7" s="820"/>
      <c r="I7" s="97"/>
    </row>
    <row r="8" spans="1:9" ht="27.75" customHeight="1">
      <c r="A8" s="819" t="s">
        <v>828</v>
      </c>
      <c r="B8" s="819"/>
      <c r="C8" s="819"/>
      <c r="E8" s="819" t="s">
        <v>421</v>
      </c>
      <c r="F8" s="819"/>
      <c r="G8" s="819"/>
      <c r="H8" s="819"/>
    </row>
    <row r="10" spans="1:9" ht="26.25" customHeight="1">
      <c r="A10" s="399" t="s">
        <v>395</v>
      </c>
      <c r="B10" s="399" t="s">
        <v>420</v>
      </c>
      <c r="C10" s="399" t="s">
        <v>396</v>
      </c>
    </row>
    <row r="11" spans="1:9">
      <c r="A11" s="204" t="s">
        <v>584</v>
      </c>
      <c r="B11" s="205">
        <v>49</v>
      </c>
      <c r="C11" s="205">
        <v>49</v>
      </c>
    </row>
    <row r="12" spans="1:9">
      <c r="A12" s="204" t="s">
        <v>644</v>
      </c>
      <c r="B12" s="205">
        <v>59</v>
      </c>
      <c r="C12" s="205">
        <v>59</v>
      </c>
    </row>
    <row r="13" spans="1:9">
      <c r="A13" s="204" t="s">
        <v>962</v>
      </c>
      <c r="B13" s="620">
        <v>96</v>
      </c>
      <c r="C13" s="205">
        <v>95</v>
      </c>
    </row>
    <row r="14" spans="1:9">
      <c r="A14" s="204" t="s">
        <v>1025</v>
      </c>
      <c r="B14" s="205">
        <v>137</v>
      </c>
      <c r="C14" s="205">
        <v>135</v>
      </c>
    </row>
    <row r="15" spans="1:9">
      <c r="A15" s="204" t="s">
        <v>1268</v>
      </c>
      <c r="B15" s="205">
        <v>191</v>
      </c>
      <c r="C15" s="205">
        <v>189</v>
      </c>
    </row>
    <row r="16" spans="1:9">
      <c r="A16" s="51" t="s">
        <v>477</v>
      </c>
    </row>
    <row r="17" spans="1:9">
      <c r="A17" s="51"/>
    </row>
    <row r="23" spans="1:9">
      <c r="E23" s="51" t="s">
        <v>477</v>
      </c>
    </row>
    <row r="24" spans="1:9">
      <c r="E24" s="51"/>
    </row>
    <row r="25" spans="1:9" ht="27" customHeight="1">
      <c r="A25" s="820" t="s">
        <v>829</v>
      </c>
      <c r="B25" s="820"/>
      <c r="C25" s="820"/>
      <c r="E25" s="820" t="s">
        <v>564</v>
      </c>
      <c r="F25" s="820"/>
      <c r="G25" s="820"/>
      <c r="H25" s="821" t="s">
        <v>632</v>
      </c>
      <c r="I25" s="821"/>
    </row>
    <row r="26" spans="1:9" ht="30" customHeight="1">
      <c r="A26" s="819" t="s">
        <v>830</v>
      </c>
      <c r="B26" s="819"/>
      <c r="C26" s="819"/>
      <c r="E26" s="819" t="s">
        <v>565</v>
      </c>
      <c r="F26" s="819"/>
      <c r="G26" s="819"/>
      <c r="H26" s="136"/>
      <c r="I26" s="137"/>
    </row>
    <row r="28" spans="1:9" ht="27" customHeight="1">
      <c r="A28" s="399" t="s">
        <v>397</v>
      </c>
      <c r="B28" s="399" t="s">
        <v>420</v>
      </c>
      <c r="C28" s="399" t="s">
        <v>396</v>
      </c>
    </row>
    <row r="29" spans="1:9">
      <c r="A29" s="206" t="s">
        <v>1157</v>
      </c>
      <c r="B29" s="205">
        <v>146</v>
      </c>
      <c r="C29" s="205">
        <v>144</v>
      </c>
    </row>
    <row r="30" spans="1:9">
      <c r="A30" s="206" t="s">
        <v>1185</v>
      </c>
      <c r="B30" s="205">
        <v>166</v>
      </c>
      <c r="C30" s="205">
        <v>164</v>
      </c>
    </row>
    <row r="31" spans="1:9">
      <c r="A31" s="206" t="s">
        <v>1255</v>
      </c>
      <c r="B31" s="205">
        <v>179</v>
      </c>
      <c r="C31" s="205">
        <v>177</v>
      </c>
    </row>
    <row r="32" spans="1:9">
      <c r="A32" s="206" t="s">
        <v>1269</v>
      </c>
      <c r="B32" s="205">
        <v>191</v>
      </c>
      <c r="C32" s="205">
        <v>189</v>
      </c>
    </row>
    <row r="33" spans="1:9">
      <c r="A33" s="206" t="s">
        <v>1352</v>
      </c>
      <c r="B33" s="205">
        <v>203</v>
      </c>
      <c r="C33" s="205">
        <v>201</v>
      </c>
    </row>
    <row r="34" spans="1:9" ht="15">
      <c r="A34" s="51" t="s">
        <v>477</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477</v>
      </c>
    </row>
    <row r="41" spans="1:9">
      <c r="E41" s="51"/>
    </row>
    <row r="42" spans="1:9">
      <c r="A42" s="95"/>
      <c r="B42" s="724"/>
      <c r="C42" s="724"/>
      <c r="D42" s="724"/>
      <c r="E42" s="724"/>
      <c r="F42" s="724"/>
      <c r="G42" s="724"/>
      <c r="H42" s="724"/>
      <c r="I42" s="724"/>
    </row>
    <row r="44" spans="1:9">
      <c r="A44" s="726"/>
      <c r="B44" s="725"/>
      <c r="C44" s="725"/>
      <c r="D44" s="725"/>
      <c r="E44" s="725"/>
      <c r="F44" s="725"/>
      <c r="G44" s="725"/>
      <c r="H44" s="725"/>
      <c r="I44" s="725"/>
    </row>
    <row r="45" spans="1:9">
      <c r="A45" s="74" t="s">
        <v>296</v>
      </c>
    </row>
    <row r="46" spans="1:9">
      <c r="I46" s="101"/>
    </row>
    <row r="56" spans="9:9">
      <c r="I56" s="101" t="s">
        <v>1004</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398</v>
      </c>
      <c r="I1" s="98"/>
    </row>
    <row r="2" spans="1:9">
      <c r="A2" s="99" t="s">
        <v>399</v>
      </c>
      <c r="I2" s="100"/>
    </row>
    <row r="4" spans="1:9" ht="26.25" customHeight="1">
      <c r="A4" s="820" t="s">
        <v>831</v>
      </c>
      <c r="B4" s="820"/>
      <c r="C4" s="820"/>
      <c r="D4" s="97"/>
      <c r="E4" s="820" t="s">
        <v>423</v>
      </c>
      <c r="F4" s="820"/>
      <c r="G4" s="820"/>
      <c r="H4" s="820"/>
      <c r="I4" s="97"/>
    </row>
    <row r="5" spans="1:9" ht="27.75" customHeight="1">
      <c r="A5" s="819" t="s">
        <v>832</v>
      </c>
      <c r="B5" s="819"/>
      <c r="C5" s="819"/>
      <c r="E5" s="819" t="s">
        <v>424</v>
      </c>
      <c r="F5" s="819"/>
      <c r="G5" s="819"/>
      <c r="H5" s="819"/>
    </row>
    <row r="7" spans="1:9" ht="26.25" customHeight="1">
      <c r="A7" s="399" t="s">
        <v>395</v>
      </c>
      <c r="B7" s="399" t="s">
        <v>420</v>
      </c>
      <c r="C7" s="399" t="s">
        <v>396</v>
      </c>
    </row>
    <row r="8" spans="1:9">
      <c r="A8" s="204" t="s">
        <v>584</v>
      </c>
      <c r="B8" s="205">
        <v>10639</v>
      </c>
      <c r="C8" s="205">
        <v>11091</v>
      </c>
    </row>
    <row r="9" spans="1:9">
      <c r="A9" s="204" t="s">
        <v>644</v>
      </c>
      <c r="B9" s="205">
        <v>13311</v>
      </c>
      <c r="C9" s="205">
        <v>13874</v>
      </c>
    </row>
    <row r="10" spans="1:9">
      <c r="A10" s="204" t="s">
        <v>962</v>
      </c>
      <c r="B10" s="205">
        <v>14706</v>
      </c>
      <c r="C10" s="205">
        <v>15335</v>
      </c>
    </row>
    <row r="11" spans="1:9">
      <c r="A11" s="204" t="s">
        <v>1025</v>
      </c>
      <c r="B11" s="205">
        <v>14285</v>
      </c>
      <c r="C11" s="205">
        <v>14904</v>
      </c>
    </row>
    <row r="12" spans="1:9">
      <c r="A12" s="204" t="s">
        <v>1268</v>
      </c>
      <c r="B12" s="205">
        <v>13006</v>
      </c>
      <c r="C12" s="205">
        <v>13515</v>
      </c>
    </row>
    <row r="13" spans="1:9">
      <c r="A13" s="51" t="s">
        <v>477</v>
      </c>
    </row>
    <row r="14" spans="1:9">
      <c r="A14" s="51"/>
    </row>
    <row r="20" spans="1:9">
      <c r="E20" s="51" t="s">
        <v>477</v>
      </c>
    </row>
    <row r="22" spans="1:9" ht="27" customHeight="1">
      <c r="A22" s="820" t="s">
        <v>833</v>
      </c>
      <c r="B22" s="820"/>
      <c r="C22" s="820"/>
      <c r="E22" s="820" t="s">
        <v>566</v>
      </c>
      <c r="F22" s="820"/>
      <c r="G22" s="820"/>
      <c r="H22" s="821" t="s">
        <v>632</v>
      </c>
      <c r="I22" s="821"/>
    </row>
    <row r="23" spans="1:9" ht="30" customHeight="1">
      <c r="A23" s="819" t="s">
        <v>834</v>
      </c>
      <c r="B23" s="819"/>
      <c r="C23" s="819"/>
      <c r="E23" s="819" t="s">
        <v>567</v>
      </c>
      <c r="F23" s="819"/>
      <c r="G23" s="819"/>
      <c r="H23" s="136"/>
    </row>
    <row r="25" spans="1:9" ht="27" customHeight="1">
      <c r="A25" s="399" t="s">
        <v>397</v>
      </c>
      <c r="B25" s="399" t="s">
        <v>420</v>
      </c>
      <c r="C25" s="399" t="s">
        <v>396</v>
      </c>
    </row>
    <row r="26" spans="1:9">
      <c r="A26" s="206" t="s">
        <v>1157</v>
      </c>
      <c r="B26" s="205">
        <v>13915</v>
      </c>
      <c r="C26" s="205">
        <v>14502</v>
      </c>
    </row>
    <row r="27" spans="1:9">
      <c r="A27" s="206" t="s">
        <v>1185</v>
      </c>
      <c r="B27" s="205">
        <v>13535</v>
      </c>
      <c r="C27" s="205">
        <v>14097</v>
      </c>
    </row>
    <row r="28" spans="1:9">
      <c r="A28" s="206" t="s">
        <v>1255</v>
      </c>
      <c r="B28" s="205">
        <v>13312</v>
      </c>
      <c r="C28" s="205">
        <v>13851</v>
      </c>
    </row>
    <row r="29" spans="1:9">
      <c r="A29" s="206" t="s">
        <v>1269</v>
      </c>
      <c r="B29" s="205">
        <v>13006</v>
      </c>
      <c r="C29" s="205">
        <v>13515</v>
      </c>
    </row>
    <row r="30" spans="1:9">
      <c r="A30" s="206" t="s">
        <v>1352</v>
      </c>
      <c r="B30" s="205">
        <v>12522</v>
      </c>
      <c r="C30" s="205">
        <v>12981</v>
      </c>
    </row>
    <row r="31" spans="1:9" ht="15">
      <c r="A31" s="51" t="s">
        <v>477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477</v>
      </c>
    </row>
    <row r="38" spans="1:5" ht="15">
      <c r="A38"/>
      <c r="B38"/>
      <c r="C38"/>
      <c r="E38" s="51"/>
    </row>
    <row r="39" spans="1:5">
      <c r="A39" s="74" t="s">
        <v>296</v>
      </c>
    </row>
    <row r="54" spans="9:9">
      <c r="I54" s="101"/>
    </row>
    <row r="55" spans="9:9">
      <c r="I55" s="101" t="s">
        <v>1005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9" t="s">
        <v>410</v>
      </c>
      <c r="B1" s="328"/>
      <c r="C1" s="328"/>
      <c r="D1" s="329"/>
      <c r="E1" s="329"/>
      <c r="F1" s="329"/>
      <c r="G1" s="329"/>
      <c r="H1" s="329"/>
      <c r="I1" s="329"/>
      <c r="J1" s="329"/>
      <c r="K1" s="329"/>
      <c r="L1" s="329"/>
      <c r="M1" s="329"/>
      <c r="N1" s="329"/>
      <c r="O1" s="329"/>
      <c r="P1" s="329"/>
    </row>
    <row r="2" spans="1:16" ht="18">
      <c r="A2" s="330" t="s">
        <v>411</v>
      </c>
      <c r="B2" s="328"/>
      <c r="C2" s="328"/>
      <c r="D2" s="329"/>
      <c r="E2" s="329"/>
      <c r="F2" s="329"/>
      <c r="G2" s="329"/>
      <c r="H2" s="329"/>
      <c r="I2" s="329"/>
      <c r="J2" s="329"/>
      <c r="K2" s="329"/>
      <c r="L2" s="329"/>
      <c r="M2" s="329"/>
      <c r="N2" s="329"/>
      <c r="O2" s="329"/>
      <c r="P2" s="329"/>
    </row>
    <row r="3" spans="1:16" ht="12.75" customHeight="1">
      <c r="A3" s="469" t="s">
        <v>1395</v>
      </c>
    </row>
    <row r="4" spans="1:16" ht="12.75" customHeight="1">
      <c r="A4" s="122" t="s">
        <v>1396</v>
      </c>
      <c r="H4" s="87"/>
      <c r="J4" s="87"/>
    </row>
    <row r="5" spans="1:16" ht="12.75" customHeight="1">
      <c r="L5" s="822" t="s">
        <v>132</v>
      </c>
      <c r="M5" s="823"/>
      <c r="N5" s="823"/>
      <c r="O5" s="823"/>
      <c r="P5" s="823"/>
    </row>
    <row r="6" spans="1:16" ht="24" customHeight="1">
      <c r="A6" s="824" t="s">
        <v>480</v>
      </c>
      <c r="B6" s="826" t="s">
        <v>635</v>
      </c>
      <c r="C6" s="826"/>
      <c r="D6" s="826"/>
      <c r="E6" s="826"/>
      <c r="F6" s="826"/>
      <c r="G6" s="826" t="s">
        <v>636</v>
      </c>
      <c r="H6" s="826"/>
      <c r="I6" s="826"/>
      <c r="J6" s="826"/>
      <c r="K6" s="826"/>
      <c r="L6" s="826" t="s">
        <v>634</v>
      </c>
      <c r="M6" s="826"/>
      <c r="N6" s="826"/>
      <c r="O6" s="826"/>
      <c r="P6" s="826"/>
    </row>
    <row r="7" spans="1:16" ht="48" customHeight="1">
      <c r="A7" s="825"/>
      <c r="B7" s="824" t="s">
        <v>478</v>
      </c>
      <c r="C7" s="824"/>
      <c r="D7" s="824"/>
      <c r="E7" s="824" t="s">
        <v>977</v>
      </c>
      <c r="F7" s="824"/>
      <c r="G7" s="824" t="s">
        <v>478</v>
      </c>
      <c r="H7" s="824"/>
      <c r="I7" s="824"/>
      <c r="J7" s="824" t="s">
        <v>978</v>
      </c>
      <c r="K7" s="824"/>
      <c r="L7" s="824" t="s">
        <v>479</v>
      </c>
      <c r="M7" s="824"/>
      <c r="N7" s="824"/>
      <c r="O7" s="824" t="s">
        <v>978</v>
      </c>
      <c r="P7" s="824"/>
    </row>
    <row r="8" spans="1:16" ht="24">
      <c r="A8" s="825"/>
      <c r="B8" s="400" t="s">
        <v>1473</v>
      </c>
      <c r="C8" s="400" t="s">
        <v>1474</v>
      </c>
      <c r="D8" s="401" t="s">
        <v>481</v>
      </c>
      <c r="E8" s="741" t="s">
        <v>1473</v>
      </c>
      <c r="F8" s="741" t="s">
        <v>1474</v>
      </c>
      <c r="G8" s="741" t="s">
        <v>1473</v>
      </c>
      <c r="H8" s="741" t="s">
        <v>1474</v>
      </c>
      <c r="I8" s="401" t="s">
        <v>481</v>
      </c>
      <c r="J8" s="741" t="s">
        <v>1473</v>
      </c>
      <c r="K8" s="741" t="s">
        <v>1474</v>
      </c>
      <c r="L8" s="741" t="s">
        <v>1473</v>
      </c>
      <c r="M8" s="741" t="s">
        <v>1474</v>
      </c>
      <c r="N8" s="401" t="s">
        <v>481</v>
      </c>
      <c r="O8" s="741" t="s">
        <v>1473</v>
      </c>
      <c r="P8" s="741" t="s">
        <v>1474</v>
      </c>
    </row>
    <row r="9" spans="1:16" ht="14.25" customHeight="1">
      <c r="A9" s="207" t="s">
        <v>1449</v>
      </c>
      <c r="B9" s="208">
        <v>29101</v>
      </c>
      <c r="C9" s="208">
        <v>33869.461000000003</v>
      </c>
      <c r="D9" s="209">
        <v>116.38590082815024</v>
      </c>
      <c r="E9" s="210">
        <v>1.0490139427546449E-2</v>
      </c>
      <c r="F9" s="211">
        <v>1.1861751427811361E-2</v>
      </c>
      <c r="G9" s="208">
        <v>87641</v>
      </c>
      <c r="H9" s="208">
        <v>101909.431</v>
      </c>
      <c r="I9" s="209">
        <v>116.28054335299689</v>
      </c>
      <c r="J9" s="210">
        <v>6.8571263147435141E-2</v>
      </c>
      <c r="K9" s="211">
        <v>7.9139691012854285E-2</v>
      </c>
      <c r="L9" s="208">
        <v>116742</v>
      </c>
      <c r="M9" s="208">
        <v>135778.89199999999</v>
      </c>
      <c r="N9" s="212">
        <v>116.30680646211302</v>
      </c>
      <c r="O9" s="213">
        <v>2.8809329383902044E-2</v>
      </c>
      <c r="P9" s="211">
        <v>3.2772558613410878E-2</v>
      </c>
    </row>
    <row r="10" spans="1:16" ht="14.25" customHeight="1">
      <c r="A10" s="207" t="s">
        <v>1450</v>
      </c>
      <c r="B10" s="208">
        <v>283545</v>
      </c>
      <c r="C10" s="208">
        <v>306086.13032</v>
      </c>
      <c r="D10" s="209">
        <v>107.94975412015731</v>
      </c>
      <c r="E10" s="210">
        <v>0.10221045957127445</v>
      </c>
      <c r="F10" s="211">
        <v>0.10719738331107526</v>
      </c>
      <c r="G10" s="208">
        <v>215222</v>
      </c>
      <c r="H10" s="208">
        <v>231544.20584000001</v>
      </c>
      <c r="I10" s="209">
        <v>107.58389283623421</v>
      </c>
      <c r="J10" s="210">
        <v>0.16839201283779606</v>
      </c>
      <c r="K10" s="211">
        <v>0.17981002078202488</v>
      </c>
      <c r="L10" s="208">
        <v>498767</v>
      </c>
      <c r="M10" s="208">
        <v>537630.33615999995</v>
      </c>
      <c r="N10" s="212">
        <v>107.79188201304414</v>
      </c>
      <c r="O10" s="213">
        <v>0.12308460356016405</v>
      </c>
      <c r="P10" s="211">
        <v>0.12976627990270678</v>
      </c>
    </row>
    <row r="11" spans="1:16" ht="14.25" customHeight="1">
      <c r="A11" s="207" t="s">
        <v>1451</v>
      </c>
      <c r="B11" s="208">
        <v>32777</v>
      </c>
      <c r="C11" s="208">
        <v>4375.9578600000004</v>
      </c>
      <c r="D11" s="209">
        <v>13.35069670805748</v>
      </c>
      <c r="E11" s="210">
        <v>1.1815240026689457E-2</v>
      </c>
      <c r="F11" s="211">
        <v>1.5325465142151909E-3</v>
      </c>
      <c r="G11" s="208" t="s">
        <v>1452</v>
      </c>
      <c r="H11" s="208">
        <v>0</v>
      </c>
      <c r="I11" s="209" t="s">
        <v>947</v>
      </c>
      <c r="J11" s="210" t="s">
        <v>947</v>
      </c>
      <c r="K11" s="211" t="s">
        <v>947</v>
      </c>
      <c r="L11" s="208">
        <v>32777</v>
      </c>
      <c r="M11" s="208">
        <v>4375.9578600000004</v>
      </c>
      <c r="N11" s="212">
        <v>13.35069670805748</v>
      </c>
      <c r="O11" s="213">
        <v>8.0886346748912756E-3</v>
      </c>
      <c r="P11" s="211">
        <v>1.0562122973920428E-3</v>
      </c>
    </row>
    <row r="12" spans="1:16" ht="14.25" customHeight="1">
      <c r="A12" s="207" t="s">
        <v>1453</v>
      </c>
      <c r="B12" s="208">
        <v>949967</v>
      </c>
      <c r="C12" s="208">
        <v>949205.17969000002</v>
      </c>
      <c r="D12" s="209">
        <v>99.919805602720942</v>
      </c>
      <c r="E12" s="210">
        <v>0.34243793277097062</v>
      </c>
      <c r="F12" s="211">
        <v>0.33243032404542244</v>
      </c>
      <c r="G12" s="208">
        <v>280421</v>
      </c>
      <c r="H12" s="208">
        <v>289427.69575000001</v>
      </c>
      <c r="I12" s="209">
        <v>103.21184781096994</v>
      </c>
      <c r="J12" s="211">
        <v>0.21940441326624421</v>
      </c>
      <c r="K12" s="211">
        <v>0.22476053675755878</v>
      </c>
      <c r="L12" s="208">
        <v>1230388</v>
      </c>
      <c r="M12" s="208">
        <v>1238632.8754400001</v>
      </c>
      <c r="N12" s="212">
        <v>100.67010369411926</v>
      </c>
      <c r="O12" s="213">
        <v>0.30363239589865232</v>
      </c>
      <c r="P12" s="211">
        <v>0.29896523614918774</v>
      </c>
    </row>
    <row r="13" spans="1:16" ht="14.25" customHeight="1">
      <c r="A13" s="207" t="s">
        <v>1454</v>
      </c>
      <c r="B13" s="208">
        <v>146963</v>
      </c>
      <c r="C13" s="208">
        <v>143904.8058</v>
      </c>
      <c r="D13" s="209">
        <v>97.919072011322584</v>
      </c>
      <c r="E13" s="210">
        <v>5.2976267505945113E-2</v>
      </c>
      <c r="F13" s="211">
        <v>5.0398293485304259E-2</v>
      </c>
      <c r="G13" s="208" t="s">
        <v>1452</v>
      </c>
      <c r="H13" s="208">
        <v>0</v>
      </c>
      <c r="I13" s="209" t="s">
        <v>947</v>
      </c>
      <c r="J13" s="210" t="s">
        <v>947</v>
      </c>
      <c r="K13" s="211" t="s">
        <v>947</v>
      </c>
      <c r="L13" s="208">
        <v>146963</v>
      </c>
      <c r="M13" s="208">
        <v>143904.8058</v>
      </c>
      <c r="N13" s="212">
        <v>97.919072011322584</v>
      </c>
      <c r="O13" s="213">
        <v>3.6267200101475015E-2</v>
      </c>
      <c r="P13" s="211">
        <v>3.4733886934590757E-2</v>
      </c>
    </row>
    <row r="14" spans="1:16" ht="14.25" customHeight="1">
      <c r="A14" s="207" t="s">
        <v>1455</v>
      </c>
      <c r="B14" s="208">
        <v>24362</v>
      </c>
      <c r="C14" s="208">
        <v>40510.608469999999</v>
      </c>
      <c r="D14" s="209">
        <v>166.28605397750596</v>
      </c>
      <c r="E14" s="210">
        <v>8.7818554941028332E-3</v>
      </c>
      <c r="F14" s="211">
        <v>1.4187611897943386E-2</v>
      </c>
      <c r="G14" s="208" t="s">
        <v>1452</v>
      </c>
      <c r="H14" s="208">
        <v>0</v>
      </c>
      <c r="I14" s="209" t="s">
        <v>947</v>
      </c>
      <c r="J14" s="210" t="s">
        <v>947</v>
      </c>
      <c r="K14" s="211" t="s">
        <v>947</v>
      </c>
      <c r="L14" s="208">
        <v>24362</v>
      </c>
      <c r="M14" s="208">
        <v>40510.608469999999</v>
      </c>
      <c r="N14" s="212">
        <v>166.28605397750596</v>
      </c>
      <c r="O14" s="213">
        <v>6.0119998154102346E-3</v>
      </c>
      <c r="P14" s="211">
        <v>9.7779284466985791E-3</v>
      </c>
    </row>
    <row r="15" spans="1:16" ht="14.25" customHeight="1">
      <c r="A15" s="207" t="s">
        <v>1456</v>
      </c>
      <c r="B15" s="208" t="s">
        <v>1452</v>
      </c>
      <c r="C15" s="208">
        <v>0</v>
      </c>
      <c r="D15" s="209" t="s">
        <v>947</v>
      </c>
      <c r="E15" s="210" t="s">
        <v>947</v>
      </c>
      <c r="F15" s="211" t="s">
        <v>947</v>
      </c>
      <c r="G15" s="208">
        <v>511</v>
      </c>
      <c r="H15" s="208">
        <v>1768.32662</v>
      </c>
      <c r="I15" s="209">
        <v>346.05217612524461</v>
      </c>
      <c r="J15" s="210">
        <v>3.9981190844854986E-4</v>
      </c>
      <c r="K15" s="211">
        <v>1.3732273936119318E-3</v>
      </c>
      <c r="L15" s="208">
        <v>511</v>
      </c>
      <c r="M15" s="208">
        <v>1768.32662</v>
      </c>
      <c r="N15" s="212">
        <v>346.05217612524461</v>
      </c>
      <c r="O15" s="213">
        <v>1.2610343591144528E-4</v>
      </c>
      <c r="P15" s="211">
        <v>4.2681588388278162E-4</v>
      </c>
    </row>
    <row r="16" spans="1:16" ht="14.25" customHeight="1">
      <c r="A16" s="207" t="s">
        <v>1457</v>
      </c>
      <c r="B16" s="208" t="s">
        <v>1452</v>
      </c>
      <c r="C16" s="208">
        <v>0</v>
      </c>
      <c r="D16" s="209" t="s">
        <v>947</v>
      </c>
      <c r="E16" s="210" t="s">
        <v>947</v>
      </c>
      <c r="F16" s="211" t="s">
        <v>947</v>
      </c>
      <c r="G16" s="208">
        <v>108971</v>
      </c>
      <c r="H16" s="208">
        <v>101623.86131000001</v>
      </c>
      <c r="I16" s="209">
        <v>93.257711969239537</v>
      </c>
      <c r="J16" s="210">
        <v>8.5260085079348194E-2</v>
      </c>
      <c r="K16" s="211">
        <v>7.8917926483237436E-2</v>
      </c>
      <c r="L16" s="208">
        <v>108971</v>
      </c>
      <c r="M16" s="208">
        <v>101623.86131000001</v>
      </c>
      <c r="N16" s="212">
        <v>93.257711969239537</v>
      </c>
      <c r="O16" s="213">
        <v>2.6891619402555977E-2</v>
      </c>
      <c r="P16" s="211">
        <v>2.4528657600940751E-2</v>
      </c>
    </row>
    <row r="17" spans="1:16" ht="14.25" customHeight="1">
      <c r="A17" s="207" t="s">
        <v>1458</v>
      </c>
      <c r="B17" s="208">
        <v>324660</v>
      </c>
      <c r="C17" s="208">
        <v>343979.48411000002</v>
      </c>
      <c r="D17" s="209">
        <v>105.95068197806935</v>
      </c>
      <c r="E17" s="210">
        <v>0.11703132767077522</v>
      </c>
      <c r="F17" s="211">
        <v>0.12046838114074529</v>
      </c>
      <c r="G17" s="208" t="s">
        <v>1452</v>
      </c>
      <c r="H17" s="208">
        <v>0</v>
      </c>
      <c r="I17" s="209" t="s">
        <v>947</v>
      </c>
      <c r="J17" s="210" t="s">
        <v>947</v>
      </c>
      <c r="K17" s="211" t="s">
        <v>947</v>
      </c>
      <c r="L17" s="208">
        <v>324660</v>
      </c>
      <c r="M17" s="208">
        <v>343979.48411000002</v>
      </c>
      <c r="N17" s="212">
        <v>105.95068197806935</v>
      </c>
      <c r="O17" s="213">
        <v>8.0118867911956604E-2</v>
      </c>
      <c r="P17" s="211">
        <v>8.3025333604915638E-2</v>
      </c>
    </row>
    <row r="18" spans="1:16" ht="14.25" customHeight="1">
      <c r="A18" s="207" t="s">
        <v>1459</v>
      </c>
      <c r="B18" s="208">
        <v>120941</v>
      </c>
      <c r="C18" s="208">
        <v>134087.06943</v>
      </c>
      <c r="D18" s="209">
        <v>110.86982035041882</v>
      </c>
      <c r="E18" s="210">
        <v>4.3596025995907187E-2</v>
      </c>
      <c r="F18" s="211">
        <v>4.6959929101391476E-2</v>
      </c>
      <c r="G18" s="208">
        <v>93851</v>
      </c>
      <c r="H18" s="208">
        <v>115810.10424</v>
      </c>
      <c r="I18" s="209">
        <v>123.39783725266646</v>
      </c>
      <c r="J18" s="210">
        <v>7.3430034089637677E-2</v>
      </c>
      <c r="K18" s="211">
        <v>8.99345210328968E-2</v>
      </c>
      <c r="L18" s="208">
        <v>214792</v>
      </c>
      <c r="M18" s="208">
        <v>249897.17366999999</v>
      </c>
      <c r="N18" s="212">
        <v>116.34379942921524</v>
      </c>
      <c r="O18" s="213">
        <v>5.3005888857712631E-2</v>
      </c>
      <c r="P18" s="211">
        <v>6.0316958334184906E-2</v>
      </c>
    </row>
    <row r="19" spans="1:16" ht="14.25" customHeight="1">
      <c r="A19" s="207" t="s">
        <v>1460</v>
      </c>
      <c r="B19" s="208">
        <v>54959</v>
      </c>
      <c r="C19" s="208">
        <v>54668.90569</v>
      </c>
      <c r="D19" s="209">
        <v>99.472162321002926</v>
      </c>
      <c r="E19" s="210">
        <v>1.9811263282998016E-2</v>
      </c>
      <c r="F19" s="211">
        <v>1.9146126066938062E-2</v>
      </c>
      <c r="G19" s="208">
        <v>95587</v>
      </c>
      <c r="H19" s="208">
        <v>105674.73787000001</v>
      </c>
      <c r="I19" s="209">
        <v>110.55346215489554</v>
      </c>
      <c r="J19" s="210">
        <v>7.4788299203271097E-2</v>
      </c>
      <c r="K19" s="211">
        <v>8.2063711089665217E-2</v>
      </c>
      <c r="L19" s="208">
        <v>150546</v>
      </c>
      <c r="M19" s="208">
        <v>160343.64356</v>
      </c>
      <c r="N19" s="212">
        <v>106.50807298765825</v>
      </c>
      <c r="O19" s="213">
        <v>3.7151404819421606E-2</v>
      </c>
      <c r="P19" s="211">
        <v>3.8701681678607026E-2</v>
      </c>
    </row>
    <row r="20" spans="1:16" ht="14.25" customHeight="1">
      <c r="A20" s="207" t="s">
        <v>1461</v>
      </c>
      <c r="B20" s="208">
        <v>84808</v>
      </c>
      <c r="C20" s="208">
        <v>92063.535010000007</v>
      </c>
      <c r="D20" s="209">
        <v>108.55524833742101</v>
      </c>
      <c r="E20" s="210">
        <v>3.0571036891218831E-2</v>
      </c>
      <c r="F20" s="211">
        <v>3.224246077769672E-2</v>
      </c>
      <c r="G20" s="208" t="s">
        <v>1452</v>
      </c>
      <c r="H20" s="208">
        <v>0</v>
      </c>
      <c r="I20" s="209" t="s">
        <v>947</v>
      </c>
      <c r="J20" s="209" t="s">
        <v>947</v>
      </c>
      <c r="K20" s="211" t="s">
        <v>947</v>
      </c>
      <c r="L20" s="208">
        <v>84808</v>
      </c>
      <c r="M20" s="208">
        <v>92063.535010000007</v>
      </c>
      <c r="N20" s="212">
        <v>108.55524833742101</v>
      </c>
      <c r="O20" s="213">
        <v>2.0928728361600493E-2</v>
      </c>
      <c r="P20" s="211">
        <v>2.2221109281647621E-2</v>
      </c>
    </row>
    <row r="21" spans="1:16" ht="14.25" customHeight="1">
      <c r="A21" s="207" t="s">
        <v>1462</v>
      </c>
      <c r="B21" s="208">
        <v>4858</v>
      </c>
      <c r="C21" s="208">
        <v>4310.0114000000003</v>
      </c>
      <c r="D21" s="209">
        <v>88.719872375463154</v>
      </c>
      <c r="E21" s="210">
        <v>1.7511802803690817E-3</v>
      </c>
      <c r="F21" s="211">
        <v>1.5094507668082834E-3</v>
      </c>
      <c r="G21" s="208" t="s">
        <v>1452</v>
      </c>
      <c r="H21" s="208">
        <v>0</v>
      </c>
      <c r="I21" s="209" t="s">
        <v>947</v>
      </c>
      <c r="J21" s="209" t="s">
        <v>947</v>
      </c>
      <c r="K21" s="211" t="s">
        <v>947</v>
      </c>
      <c r="L21" s="208">
        <v>4858</v>
      </c>
      <c r="M21" s="208">
        <v>4310.0114000000003</v>
      </c>
      <c r="N21" s="212">
        <v>88.719872375463154</v>
      </c>
      <c r="O21" s="213">
        <v>1.1988463633225072E-3</v>
      </c>
      <c r="P21" s="211">
        <v>1.0402949909988151E-3</v>
      </c>
    </row>
    <row r="22" spans="1:16" ht="14.25" customHeight="1">
      <c r="A22" s="207" t="s">
        <v>1463</v>
      </c>
      <c r="B22" s="208">
        <v>22884</v>
      </c>
      <c r="C22" s="208">
        <v>25535.381280000001</v>
      </c>
      <c r="D22" s="209">
        <v>111.58617933927634</v>
      </c>
      <c r="E22" s="210">
        <v>8.2490756558184566E-3</v>
      </c>
      <c r="F22" s="211">
        <v>8.9429927850858768E-3</v>
      </c>
      <c r="G22" s="208" t="s">
        <v>1452</v>
      </c>
      <c r="H22" s="208">
        <v>0</v>
      </c>
      <c r="I22" s="209" t="s">
        <v>947</v>
      </c>
      <c r="J22" s="209" t="s">
        <v>947</v>
      </c>
      <c r="K22" s="211" t="s">
        <v>947</v>
      </c>
      <c r="L22" s="208">
        <v>22884</v>
      </c>
      <c r="M22" s="208">
        <v>25535.381280000001</v>
      </c>
      <c r="N22" s="212">
        <v>111.58617933927634</v>
      </c>
      <c r="O22" s="213">
        <v>5.6472622845352522E-3</v>
      </c>
      <c r="P22" s="211">
        <v>6.1634011545372968E-3</v>
      </c>
    </row>
    <row r="23" spans="1:16" ht="14.25" customHeight="1">
      <c r="A23" s="207" t="s">
        <v>1464</v>
      </c>
      <c r="B23" s="208">
        <v>209028</v>
      </c>
      <c r="C23" s="208">
        <v>229955.02444000001</v>
      </c>
      <c r="D23" s="209">
        <v>110.01158908854316</v>
      </c>
      <c r="E23" s="210">
        <v>7.5349055505349607E-2</v>
      </c>
      <c r="F23" s="211">
        <v>8.0534772593032003E-2</v>
      </c>
      <c r="G23" s="208" t="s">
        <v>1452</v>
      </c>
      <c r="H23" s="208">
        <v>0</v>
      </c>
      <c r="I23" s="209" t="s">
        <v>947</v>
      </c>
      <c r="J23" s="209" t="s">
        <v>947</v>
      </c>
      <c r="K23" s="211" t="s">
        <v>947</v>
      </c>
      <c r="L23" s="208">
        <v>209028</v>
      </c>
      <c r="M23" s="208">
        <v>229955.02444000001</v>
      </c>
      <c r="N23" s="212">
        <v>110.01158908854316</v>
      </c>
      <c r="O23" s="213">
        <v>5.1583461842852417E-2</v>
      </c>
      <c r="P23" s="211">
        <v>5.5503579429034021E-2</v>
      </c>
    </row>
    <row r="24" spans="1:16" ht="14.25" customHeight="1">
      <c r="A24" s="207" t="s">
        <v>1465</v>
      </c>
      <c r="B24" s="208">
        <v>10956</v>
      </c>
      <c r="C24" s="208">
        <v>12009.85318</v>
      </c>
      <c r="D24" s="209">
        <v>109.6189592917123</v>
      </c>
      <c r="E24" s="210">
        <v>3.9493477051716049E-3</v>
      </c>
      <c r="F24" s="211">
        <v>4.2060868079852173E-3</v>
      </c>
      <c r="G24" s="208">
        <v>100760</v>
      </c>
      <c r="H24" s="208">
        <v>94672.081790000011</v>
      </c>
      <c r="I24" s="209">
        <v>93.958000982532766</v>
      </c>
      <c r="J24" s="210">
        <v>7.8835710166880402E-2</v>
      </c>
      <c r="K24" s="211">
        <v>7.3519390962003009E-2</v>
      </c>
      <c r="L24" s="208">
        <v>111715</v>
      </c>
      <c r="M24" s="208">
        <v>106681.93497</v>
      </c>
      <c r="N24" s="212">
        <v>95.494727628339973</v>
      </c>
      <c r="O24" s="213">
        <v>2.7568777578957163E-2</v>
      </c>
      <c r="P24" s="211">
        <v>2.5749510216922473E-2</v>
      </c>
    </row>
    <row r="25" spans="1:16" ht="14.25" customHeight="1">
      <c r="A25" s="207" t="s">
        <v>1466</v>
      </c>
      <c r="B25" s="208" t="s">
        <v>1452</v>
      </c>
      <c r="C25" s="208">
        <v>0</v>
      </c>
      <c r="D25" s="209" t="s">
        <v>947</v>
      </c>
      <c r="E25" s="210" t="s">
        <v>947</v>
      </c>
      <c r="F25" s="211" t="s">
        <v>947</v>
      </c>
      <c r="G25" s="208">
        <v>17731</v>
      </c>
      <c r="H25" s="208">
        <v>18131.100039999998</v>
      </c>
      <c r="I25" s="209">
        <v>102.25650014099598</v>
      </c>
      <c r="J25" s="210">
        <v>1.387292553561886E-2</v>
      </c>
      <c r="K25" s="211">
        <v>1.4080047752290459E-2</v>
      </c>
      <c r="L25" s="208">
        <v>17731</v>
      </c>
      <c r="M25" s="208">
        <v>18131.100039999998</v>
      </c>
      <c r="N25" s="212">
        <v>102.25650014099598</v>
      </c>
      <c r="O25" s="213">
        <v>4.3756164816943959E-3</v>
      </c>
      <c r="P25" s="211">
        <v>4.3762511980618918E-3</v>
      </c>
    </row>
    <row r="26" spans="1:16" ht="14.25" customHeight="1">
      <c r="A26" s="207" t="s">
        <v>1467</v>
      </c>
      <c r="B26" s="208">
        <v>157190</v>
      </c>
      <c r="C26" s="208">
        <v>176244.06055000002</v>
      </c>
      <c r="D26" s="209">
        <v>112.12167475666392</v>
      </c>
      <c r="E26" s="210">
        <v>5.666283002701028E-2</v>
      </c>
      <c r="F26" s="211">
        <v>6.1724136586414374E-2</v>
      </c>
      <c r="G26" s="208">
        <v>24944</v>
      </c>
      <c r="H26" s="208">
        <v>23793.408440000003</v>
      </c>
      <c r="I26" s="209">
        <v>95.387301314945489</v>
      </c>
      <c r="J26" s="210">
        <v>1.9516454489903381E-2</v>
      </c>
      <c r="K26" s="211">
        <v>1.8477220151334565E-2</v>
      </c>
      <c r="L26" s="208">
        <v>182134</v>
      </c>
      <c r="M26" s="208">
        <v>200037.46899000002</v>
      </c>
      <c r="N26" s="212">
        <v>109.82983352366939</v>
      </c>
      <c r="O26" s="213">
        <v>4.4946620736389775E-2</v>
      </c>
      <c r="P26" s="211">
        <v>4.8282465564331876E-2</v>
      </c>
    </row>
    <row r="27" spans="1:16" ht="14.25" customHeight="1">
      <c r="A27" s="207" t="s">
        <v>1468</v>
      </c>
      <c r="B27" s="208">
        <v>151485</v>
      </c>
      <c r="C27" s="208">
        <v>161678.07141999999</v>
      </c>
      <c r="D27" s="209">
        <v>106.72876616166617</v>
      </c>
      <c r="E27" s="210">
        <v>5.4606328689112874E-2</v>
      </c>
      <c r="F27" s="211">
        <v>5.6622840691559047E-2</v>
      </c>
      <c r="G27" s="208">
        <v>117149</v>
      </c>
      <c r="H27" s="208">
        <v>78456.603439999992</v>
      </c>
      <c r="I27" s="209">
        <v>66.971637350724293</v>
      </c>
      <c r="J27" s="210">
        <v>9.1658640436084474E-2</v>
      </c>
      <c r="K27" s="211">
        <v>6.0926955368435329E-2</v>
      </c>
      <c r="L27" s="208">
        <v>268634</v>
      </c>
      <c r="M27" s="208">
        <v>240134.67486000003</v>
      </c>
      <c r="N27" s="212">
        <v>89.391020816426831</v>
      </c>
      <c r="O27" s="213">
        <v>6.6292897069736192E-2</v>
      </c>
      <c r="P27" s="211">
        <v>5.7960612220651464E-2</v>
      </c>
    </row>
    <row r="28" spans="1:16" ht="14.25" customHeight="1">
      <c r="A28" s="207" t="s">
        <v>1469</v>
      </c>
      <c r="B28" s="208">
        <v>29345</v>
      </c>
      <c r="C28" s="208">
        <v>0</v>
      </c>
      <c r="D28" s="209" t="s">
        <v>947</v>
      </c>
      <c r="E28" s="210">
        <v>1.0578094962418835E-2</v>
      </c>
      <c r="F28" s="211" t="s">
        <v>947</v>
      </c>
      <c r="G28" s="208" t="s">
        <v>1452</v>
      </c>
      <c r="H28" s="208">
        <v>0</v>
      </c>
      <c r="I28" s="209" t="s">
        <v>947</v>
      </c>
      <c r="J28" s="210" t="s">
        <v>947</v>
      </c>
      <c r="K28" s="211" t="s">
        <v>947</v>
      </c>
      <c r="L28" s="208">
        <v>29345</v>
      </c>
      <c r="M28" s="208">
        <v>0</v>
      </c>
      <c r="N28" s="212" t="s">
        <v>947</v>
      </c>
      <c r="O28" s="213">
        <v>7.2416933988676355E-3</v>
      </c>
      <c r="P28" s="211" t="s">
        <v>947</v>
      </c>
    </row>
    <row r="29" spans="1:16" ht="14.25" customHeight="1">
      <c r="A29" s="207" t="s">
        <v>1470</v>
      </c>
      <c r="B29" s="208" t="s">
        <v>1452</v>
      </c>
      <c r="C29" s="208">
        <v>0</v>
      </c>
      <c r="D29" s="209" t="s">
        <v>947</v>
      </c>
      <c r="E29" s="210" t="s">
        <v>947</v>
      </c>
      <c r="F29" s="211" t="s">
        <v>947</v>
      </c>
      <c r="G29" s="208">
        <v>10355</v>
      </c>
      <c r="H29" s="208">
        <v>0</v>
      </c>
      <c r="I29" s="209" t="s">
        <v>947</v>
      </c>
      <c r="J29" s="210">
        <v>8.1018636242362694E-3</v>
      </c>
      <c r="K29" s="211" t="s">
        <v>947</v>
      </c>
      <c r="L29" s="208">
        <v>10355</v>
      </c>
      <c r="M29" s="208">
        <v>0</v>
      </c>
      <c r="N29" s="212" t="s">
        <v>947</v>
      </c>
      <c r="O29" s="213">
        <v>2.5553837159745909E-3</v>
      </c>
      <c r="P29" s="211" t="s">
        <v>947</v>
      </c>
    </row>
    <row r="30" spans="1:16" ht="14.25" customHeight="1">
      <c r="A30" s="207" t="s">
        <v>1471</v>
      </c>
      <c r="B30" s="208">
        <v>136300</v>
      </c>
      <c r="C30" s="208">
        <v>142867.2242</v>
      </c>
      <c r="D30" s="209">
        <v>104.81821291269257</v>
      </c>
      <c r="E30" s="210">
        <v>4.9132538537321087E-2</v>
      </c>
      <c r="F30" s="211">
        <v>5.0034912000571717E-2</v>
      </c>
      <c r="G30" s="208">
        <v>110547</v>
      </c>
      <c r="H30" s="208">
        <v>106117.11118000001</v>
      </c>
      <c r="I30" s="209">
        <v>95.992755280559408</v>
      </c>
      <c r="J30" s="210">
        <v>8.6493164468222777E-2</v>
      </c>
      <c r="K30" s="211">
        <v>8.2407244428260085E-2</v>
      </c>
      <c r="L30" s="208">
        <v>246847</v>
      </c>
      <c r="M30" s="208">
        <v>248984.33538</v>
      </c>
      <c r="N30" s="212">
        <v>100.86585430651375</v>
      </c>
      <c r="O30" s="213">
        <v>6.0916349989104765E-2</v>
      </c>
      <c r="P30" s="211">
        <v>6.0096629195222788E-2</v>
      </c>
    </row>
    <row r="31" spans="1:16" ht="14.25" customHeight="1">
      <c r="A31" s="207" t="s">
        <v>1472</v>
      </c>
      <c r="B31" s="208" t="s">
        <v>1452</v>
      </c>
      <c r="C31" s="208">
        <v>0</v>
      </c>
      <c r="D31" s="209" t="s">
        <v>947</v>
      </c>
      <c r="E31" s="210" t="s">
        <v>947</v>
      </c>
      <c r="F31" s="211" t="s">
        <v>947</v>
      </c>
      <c r="G31" s="208">
        <v>14411</v>
      </c>
      <c r="H31" s="208">
        <v>18787.138489999998</v>
      </c>
      <c r="I31" s="209">
        <v>130.36665387551173</v>
      </c>
      <c r="J31" s="210">
        <v>1.12753217468729E-2</v>
      </c>
      <c r="K31" s="211">
        <v>1.4589506785827325E-2</v>
      </c>
      <c r="L31" s="208">
        <v>14411</v>
      </c>
      <c r="M31" s="208">
        <v>18787.138489999998</v>
      </c>
      <c r="N31" s="212">
        <v>130.36665387551173</v>
      </c>
      <c r="O31" s="213">
        <v>3.5563143149116203E-3</v>
      </c>
      <c r="P31" s="211">
        <v>4.534597302073967E-3</v>
      </c>
    </row>
    <row r="32" spans="1:16" ht="18.75" customHeight="1">
      <c r="A32" s="635" t="s">
        <v>301</v>
      </c>
      <c r="B32" s="402">
        <v>2774129</v>
      </c>
      <c r="C32" s="402">
        <v>2855350.7638500002</v>
      </c>
      <c r="D32" s="403">
        <v>102.92782937815798</v>
      </c>
      <c r="E32" s="404">
        <v>1</v>
      </c>
      <c r="F32" s="405">
        <v>1</v>
      </c>
      <c r="G32" s="406">
        <v>1278101</v>
      </c>
      <c r="H32" s="402">
        <v>1287715.8060099999</v>
      </c>
      <c r="I32" s="403">
        <v>100.75227278673596</v>
      </c>
      <c r="J32" s="404">
        <v>1</v>
      </c>
      <c r="K32" s="405">
        <v>1</v>
      </c>
      <c r="L32" s="407">
        <v>4052229</v>
      </c>
      <c r="M32" s="408">
        <v>4143066.5698599997</v>
      </c>
      <c r="N32" s="409">
        <v>102.24166921119216</v>
      </c>
      <c r="O32" s="410">
        <v>1</v>
      </c>
      <c r="P32" s="405">
        <v>1</v>
      </c>
    </row>
    <row r="33" spans="1:1" ht="12.75" customHeight="1">
      <c r="A33" s="51" t="s">
        <v>477</v>
      </c>
    </row>
    <row r="34" spans="1:1" ht="12.75" customHeight="1"/>
    <row r="35" spans="1:1" ht="12.75" customHeight="1">
      <c r="A35" s="644" t="s">
        <v>1239</v>
      </c>
    </row>
    <row r="36" spans="1:1" ht="12.75" customHeight="1">
      <c r="A36" s="645" t="s">
        <v>1475</v>
      </c>
    </row>
    <row r="37" spans="1:1" ht="12.75" customHeight="1">
      <c r="A37" s="735" t="s">
        <v>1476</v>
      </c>
    </row>
    <row r="38" spans="1:1" ht="12.75" customHeight="1">
      <c r="A38" s="736" t="s">
        <v>1477</v>
      </c>
    </row>
    <row r="39" spans="1:1" ht="12.75" customHeight="1">
      <c r="A39" s="735"/>
    </row>
    <row r="40" spans="1:1" ht="12.75" customHeight="1">
      <c r="A40" s="736"/>
    </row>
    <row r="41" spans="1:1" ht="12.75" customHeight="1">
      <c r="A41" s="736"/>
    </row>
    <row r="42" spans="1:1" ht="12.75" customHeight="1">
      <c r="A42" s="736"/>
    </row>
    <row r="43" spans="1:1" ht="12.75" customHeight="1"/>
    <row r="44" spans="1:1" ht="12.75" customHeight="1">
      <c r="A44" s="74" t="s">
        <v>296</v>
      </c>
    </row>
    <row r="45" spans="1:1" ht="12.75" customHeight="1"/>
    <row r="46" spans="1:1" ht="12.75" customHeight="1"/>
    <row r="47" spans="1:1" ht="12.75" customHeight="1"/>
    <row r="48" spans="1:1" ht="12.75" customHeight="1"/>
    <row r="49" spans="16:16" ht="12.75" customHeight="1">
      <c r="P49" s="40" t="s">
        <v>400</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6" t="s">
        <v>1397</v>
      </c>
    </row>
    <row r="2" spans="1:7" ht="12.75" customHeight="1">
      <c r="A2" s="123" t="s">
        <v>1398</v>
      </c>
    </row>
    <row r="3" spans="1:7" ht="12.75" customHeight="1"/>
    <row r="4" spans="1:7" ht="12.75" customHeight="1">
      <c r="B4" s="822" t="s">
        <v>1481</v>
      </c>
      <c r="C4" s="823"/>
      <c r="D4" s="823"/>
      <c r="E4" s="823"/>
      <c r="F4" s="823"/>
    </row>
    <row r="5" spans="1:7">
      <c r="A5" s="827" t="s">
        <v>616</v>
      </c>
      <c r="B5" s="827" t="s">
        <v>482</v>
      </c>
      <c r="C5" s="828" t="s">
        <v>483</v>
      </c>
      <c r="D5" s="828"/>
      <c r="E5" s="825" t="s">
        <v>484</v>
      </c>
      <c r="F5" s="825"/>
    </row>
    <row r="6" spans="1:7" ht="65.25">
      <c r="A6" s="827"/>
      <c r="B6" s="827"/>
      <c r="C6" s="411" t="s">
        <v>615</v>
      </c>
      <c r="D6" s="411" t="s">
        <v>485</v>
      </c>
      <c r="E6" s="411" t="s">
        <v>486</v>
      </c>
      <c r="F6" s="411" t="s">
        <v>487</v>
      </c>
    </row>
    <row r="7" spans="1:7" ht="22.5">
      <c r="A7" s="214">
        <v>1</v>
      </c>
      <c r="B7" s="215" t="s">
        <v>488</v>
      </c>
      <c r="C7" s="216">
        <v>1028036</v>
      </c>
      <c r="D7" s="216">
        <v>198760.7066</v>
      </c>
      <c r="E7" s="216">
        <v>6728</v>
      </c>
      <c r="F7" s="216">
        <v>43643.816450000006</v>
      </c>
      <c r="G7" s="87"/>
    </row>
    <row r="8" spans="1:7" ht="22.5">
      <c r="A8" s="214">
        <v>2</v>
      </c>
      <c r="B8" s="215" t="s">
        <v>489</v>
      </c>
      <c r="C8" s="216">
        <v>172018</v>
      </c>
      <c r="D8" s="216">
        <v>228052.17127000002</v>
      </c>
      <c r="E8" s="216">
        <v>1237546</v>
      </c>
      <c r="F8" s="216">
        <v>111883.05456999999</v>
      </c>
      <c r="G8" s="87"/>
    </row>
    <row r="9" spans="1:7" ht="22.5">
      <c r="A9" s="214">
        <v>3</v>
      </c>
      <c r="B9" s="215" t="s">
        <v>490</v>
      </c>
      <c r="C9" s="216">
        <v>257654</v>
      </c>
      <c r="D9" s="216">
        <v>388591.58273999998</v>
      </c>
      <c r="E9" s="216">
        <v>44176</v>
      </c>
      <c r="F9" s="216">
        <v>241066.40480000002</v>
      </c>
      <c r="G9" s="87"/>
    </row>
    <row r="10" spans="1:7" ht="33.75">
      <c r="A10" s="214">
        <v>4</v>
      </c>
      <c r="B10" s="215" t="s">
        <v>491</v>
      </c>
      <c r="C10" s="216">
        <v>15</v>
      </c>
      <c r="D10" s="216">
        <v>3402.5730899999999</v>
      </c>
      <c r="E10" s="216">
        <v>94</v>
      </c>
      <c r="F10" s="216">
        <v>361.86776000000003</v>
      </c>
    </row>
    <row r="11" spans="1:7" ht="22.5">
      <c r="A11" s="214">
        <v>5</v>
      </c>
      <c r="B11" s="217" t="s">
        <v>492</v>
      </c>
      <c r="C11" s="216">
        <v>50</v>
      </c>
      <c r="D11" s="216">
        <v>6749.3387499999999</v>
      </c>
      <c r="E11" s="216">
        <v>5</v>
      </c>
      <c r="F11" s="653">
        <v>1122.4201599999999</v>
      </c>
    </row>
    <row r="12" spans="1:7" ht="22.5">
      <c r="A12" s="214">
        <v>6</v>
      </c>
      <c r="B12" s="215" t="s">
        <v>493</v>
      </c>
      <c r="C12" s="216">
        <v>8813</v>
      </c>
      <c r="D12" s="216">
        <v>87957.837140000003</v>
      </c>
      <c r="E12" s="216">
        <v>631</v>
      </c>
      <c r="F12" s="216">
        <v>23651.328920000004</v>
      </c>
    </row>
    <row r="13" spans="1:7" ht="22.5">
      <c r="A13" s="214">
        <v>7</v>
      </c>
      <c r="B13" s="215" t="s">
        <v>494</v>
      </c>
      <c r="C13" s="216">
        <v>6559</v>
      </c>
      <c r="D13" s="216">
        <v>17180.38406</v>
      </c>
      <c r="E13" s="216">
        <v>1749</v>
      </c>
      <c r="F13" s="216">
        <v>27572.32879</v>
      </c>
    </row>
    <row r="14" spans="1:7" ht="22.5">
      <c r="A14" s="214">
        <v>8</v>
      </c>
      <c r="B14" s="215" t="s">
        <v>495</v>
      </c>
      <c r="C14" s="216">
        <v>261412</v>
      </c>
      <c r="D14" s="216">
        <v>319544.97704999999</v>
      </c>
      <c r="E14" s="216">
        <v>13241</v>
      </c>
      <c r="F14" s="216">
        <v>71277.914940000002</v>
      </c>
    </row>
    <row r="15" spans="1:7" ht="22.5">
      <c r="A15" s="214">
        <v>9</v>
      </c>
      <c r="B15" s="215" t="s">
        <v>496</v>
      </c>
      <c r="C15" s="216">
        <v>268276</v>
      </c>
      <c r="D15" s="216">
        <v>352791.47433</v>
      </c>
      <c r="E15" s="216">
        <v>27506</v>
      </c>
      <c r="F15" s="216">
        <v>112663.19167</v>
      </c>
    </row>
    <row r="16" spans="1:7" ht="33.75">
      <c r="A16" s="214">
        <v>10</v>
      </c>
      <c r="B16" s="215" t="s">
        <v>497</v>
      </c>
      <c r="C16" s="216">
        <v>1111379</v>
      </c>
      <c r="D16" s="216">
        <v>863372.76303999999</v>
      </c>
      <c r="E16" s="216">
        <v>37639</v>
      </c>
      <c r="F16" s="216">
        <v>495416.43354</v>
      </c>
    </row>
    <row r="17" spans="1:6" ht="33.75">
      <c r="A17" s="214">
        <v>11</v>
      </c>
      <c r="B17" s="215" t="s">
        <v>498</v>
      </c>
      <c r="C17" s="216">
        <v>117</v>
      </c>
      <c r="D17" s="216">
        <v>2254.8848499999999</v>
      </c>
      <c r="E17" s="216">
        <v>1</v>
      </c>
      <c r="F17" s="216">
        <v>92.34814999999999</v>
      </c>
    </row>
    <row r="18" spans="1:6" ht="22.5">
      <c r="A18" s="214">
        <v>12</v>
      </c>
      <c r="B18" s="215" t="s">
        <v>499</v>
      </c>
      <c r="C18" s="216">
        <v>15897</v>
      </c>
      <c r="D18" s="216">
        <v>21767.806329999999</v>
      </c>
      <c r="E18" s="216">
        <v>75</v>
      </c>
      <c r="F18" s="216">
        <v>8250.0428799999991</v>
      </c>
    </row>
    <row r="19" spans="1:6" ht="22.5">
      <c r="A19" s="214">
        <v>13</v>
      </c>
      <c r="B19" s="215" t="s">
        <v>500</v>
      </c>
      <c r="C19" s="216">
        <v>86108</v>
      </c>
      <c r="D19" s="216">
        <v>181608.74009000001</v>
      </c>
      <c r="E19" s="216">
        <v>4423</v>
      </c>
      <c r="F19" s="216">
        <v>59597.533759999998</v>
      </c>
    </row>
    <row r="20" spans="1:6" ht="22.5">
      <c r="A20" s="214">
        <v>14</v>
      </c>
      <c r="B20" s="215" t="s">
        <v>501</v>
      </c>
      <c r="C20" s="216">
        <v>26673</v>
      </c>
      <c r="D20" s="216">
        <v>90523.339160000003</v>
      </c>
      <c r="E20" s="216">
        <v>1017</v>
      </c>
      <c r="F20" s="216">
        <v>2707.8172999999997</v>
      </c>
    </row>
    <row r="21" spans="1:6" ht="22.5">
      <c r="A21" s="214">
        <v>15</v>
      </c>
      <c r="B21" s="215" t="s">
        <v>502</v>
      </c>
      <c r="C21" s="216">
        <v>769</v>
      </c>
      <c r="D21" s="216">
        <v>3411.60806</v>
      </c>
      <c r="E21" s="216">
        <v>221</v>
      </c>
      <c r="F21" s="216">
        <v>1218.5971999999999</v>
      </c>
    </row>
    <row r="22" spans="1:6" ht="22.5">
      <c r="A22" s="214">
        <v>16</v>
      </c>
      <c r="B22" s="215" t="s">
        <v>503</v>
      </c>
      <c r="C22" s="216">
        <v>58182</v>
      </c>
      <c r="D22" s="216">
        <v>43026.704119999995</v>
      </c>
      <c r="E22" s="216">
        <v>1216</v>
      </c>
      <c r="F22" s="216">
        <v>26421.899859999998</v>
      </c>
    </row>
    <row r="23" spans="1:6" ht="22.5">
      <c r="A23" s="214">
        <v>17</v>
      </c>
      <c r="B23" s="215" t="s">
        <v>504</v>
      </c>
      <c r="C23" s="216">
        <v>16287</v>
      </c>
      <c r="D23" s="216">
        <v>2858.0269800000001</v>
      </c>
      <c r="E23" s="216">
        <v>9</v>
      </c>
      <c r="F23" s="216">
        <v>87.563270000000003</v>
      </c>
    </row>
    <row r="24" spans="1:6" ht="22.5">
      <c r="A24" s="214">
        <v>18</v>
      </c>
      <c r="B24" s="215" t="s">
        <v>505</v>
      </c>
      <c r="C24" s="216">
        <v>256207</v>
      </c>
      <c r="D24" s="216">
        <v>43495.846189999997</v>
      </c>
      <c r="E24" s="216">
        <v>91055</v>
      </c>
      <c r="F24" s="216">
        <v>13272.77601</v>
      </c>
    </row>
    <row r="25" spans="1:6" ht="22.5">
      <c r="A25" s="214">
        <v>19</v>
      </c>
      <c r="B25" s="215" t="s">
        <v>506</v>
      </c>
      <c r="C25" s="216">
        <v>801731</v>
      </c>
      <c r="D25" s="216">
        <v>926561.51677999995</v>
      </c>
      <c r="E25" s="216">
        <v>20703</v>
      </c>
      <c r="F25" s="216">
        <v>770064.40821999998</v>
      </c>
    </row>
    <row r="26" spans="1:6" ht="22.5">
      <c r="A26" s="214">
        <v>20</v>
      </c>
      <c r="B26" s="215" t="s">
        <v>507</v>
      </c>
      <c r="C26" s="216">
        <v>3728</v>
      </c>
      <c r="D26" s="216">
        <v>14138.75591</v>
      </c>
      <c r="E26" s="216">
        <v>1509</v>
      </c>
      <c r="F26" s="216">
        <v>9488.1767</v>
      </c>
    </row>
    <row r="27" spans="1:6" ht="33.75">
      <c r="A27" s="214">
        <v>21</v>
      </c>
      <c r="B27" s="215" t="s">
        <v>508</v>
      </c>
      <c r="C27" s="216">
        <v>640302</v>
      </c>
      <c r="D27" s="216">
        <v>56165.194109999997</v>
      </c>
      <c r="E27" s="216">
        <v>1457</v>
      </c>
      <c r="F27" s="216">
        <v>9687.0233399999997</v>
      </c>
    </row>
    <row r="28" spans="1:6" ht="22.5">
      <c r="A28" s="214">
        <v>22</v>
      </c>
      <c r="B28" s="215" t="s">
        <v>509</v>
      </c>
      <c r="C28" s="216">
        <v>2961</v>
      </c>
      <c r="D28" s="216">
        <v>2039.2475300000001</v>
      </c>
      <c r="E28" s="216">
        <v>80</v>
      </c>
      <c r="F28" s="216">
        <v>2031.6276399999999</v>
      </c>
    </row>
    <row r="29" spans="1:6" ht="45">
      <c r="A29" s="214">
        <v>23</v>
      </c>
      <c r="B29" s="215" t="s">
        <v>510</v>
      </c>
      <c r="C29" s="216">
        <v>43643</v>
      </c>
      <c r="D29" s="216">
        <v>288811.09168000001</v>
      </c>
      <c r="E29" s="216">
        <v>1634</v>
      </c>
      <c r="F29" s="216">
        <v>43136.286500000002</v>
      </c>
    </row>
    <row r="30" spans="1:6" ht="22.5">
      <c r="A30" s="214">
        <v>24</v>
      </c>
      <c r="B30" s="215" t="s">
        <v>511</v>
      </c>
      <c r="C30" s="216">
        <v>0</v>
      </c>
      <c r="D30" s="216">
        <v>0</v>
      </c>
      <c r="E30" s="216">
        <v>0</v>
      </c>
      <c r="F30" s="216">
        <v>0</v>
      </c>
    </row>
    <row r="31" spans="1:6" ht="22.5">
      <c r="A31" s="214">
        <v>25</v>
      </c>
      <c r="B31" s="215" t="s">
        <v>512</v>
      </c>
      <c r="C31" s="216">
        <v>0</v>
      </c>
      <c r="D31" s="216">
        <v>0</v>
      </c>
      <c r="E31" s="216">
        <v>0</v>
      </c>
      <c r="F31" s="216">
        <v>0</v>
      </c>
    </row>
    <row r="32" spans="1:6" ht="22.5">
      <c r="A32" s="412"/>
      <c r="B32" s="413" t="s">
        <v>513</v>
      </c>
      <c r="C32" s="414">
        <v>3574452</v>
      </c>
      <c r="D32" s="414">
        <v>2855350.7638499998</v>
      </c>
      <c r="E32" s="414">
        <v>1467332</v>
      </c>
      <c r="F32" s="414">
        <v>1240307.3400299998</v>
      </c>
    </row>
    <row r="33" spans="1:7" ht="22.5">
      <c r="A33" s="412"/>
      <c r="B33" s="413" t="s">
        <v>514</v>
      </c>
      <c r="C33" s="414">
        <v>1492365</v>
      </c>
      <c r="D33" s="414">
        <v>1287715.8060099999</v>
      </c>
      <c r="E33" s="414">
        <v>25383</v>
      </c>
      <c r="F33" s="414">
        <v>834407.5223999999</v>
      </c>
    </row>
    <row r="34" spans="1:7">
      <c r="A34" s="412"/>
      <c r="B34" s="415" t="s">
        <v>515</v>
      </c>
      <c r="C34" s="416">
        <v>5066817</v>
      </c>
      <c r="D34" s="416">
        <v>4143066.5698599997</v>
      </c>
      <c r="E34" s="416">
        <v>1492715</v>
      </c>
      <c r="F34" s="416">
        <v>2074714.8624299997</v>
      </c>
    </row>
    <row r="35" spans="1:7" ht="12.75" customHeight="1">
      <c r="A35" s="51" t="s">
        <v>517</v>
      </c>
    </row>
    <row r="36" spans="1:7" ht="12.75" customHeight="1"/>
    <row r="37" spans="1:7" ht="12.75" customHeight="1">
      <c r="A37" s="469" t="s">
        <v>401</v>
      </c>
    </row>
    <row r="38" spans="1:7" ht="12.75" customHeight="1">
      <c r="A38" s="122" t="s">
        <v>402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516</v>
      </c>
    </row>
    <row r="66" spans="1:1" ht="12.75" customHeight="1"/>
    <row r="67" spans="1:1" ht="12.75" customHeight="1"/>
    <row r="68" spans="1:1" ht="12.75" customHeight="1">
      <c r="A68" s="74" t="s">
        <v>296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403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3" t="s">
        <v>1399</v>
      </c>
    </row>
    <row r="2" spans="1:18" ht="12.75" customHeight="1">
      <c r="A2" s="111" t="s">
        <v>1400</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517</v>
      </c>
    </row>
    <row r="43" spans="1:17" ht="12.75" customHeight="1">
      <c r="A43" s="54"/>
      <c r="Q43" s="87"/>
    </row>
    <row r="44" spans="1:17" ht="12.75" customHeight="1">
      <c r="A44" s="510" t="s">
        <v>193</v>
      </c>
    </row>
    <row r="45" spans="1:17" ht="12.75" customHeight="1">
      <c r="A45" s="510" t="s">
        <v>194</v>
      </c>
    </row>
    <row r="46" spans="1:17" ht="12.75" customHeight="1">
      <c r="A46" s="510"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969</v>
      </c>
    </row>
    <row r="53" spans="1:8" ht="12.75" customHeight="1">
      <c r="A53" s="57" t="s">
        <v>1323</v>
      </c>
      <c r="B53" s="30"/>
      <c r="C53" s="30"/>
      <c r="D53" s="30"/>
      <c r="E53" s="30"/>
      <c r="F53" s="30"/>
      <c r="G53" s="30"/>
      <c r="H53" s="30"/>
    </row>
    <row r="54" spans="1:8" ht="12.75" customHeight="1">
      <c r="A54" s="57" t="s">
        <v>1324</v>
      </c>
      <c r="B54" s="30"/>
      <c r="C54" s="30"/>
      <c r="D54" s="30"/>
      <c r="E54" s="30"/>
      <c r="F54" s="30"/>
      <c r="G54" s="30"/>
      <c r="H54" s="30"/>
    </row>
    <row r="55" spans="1:8" ht="12.75" customHeight="1">
      <c r="A55" s="57" t="s">
        <v>1327</v>
      </c>
      <c r="B55" s="30"/>
      <c r="C55" s="30"/>
      <c r="D55" s="30"/>
      <c r="E55" s="30"/>
      <c r="F55" s="30"/>
      <c r="G55" s="30"/>
      <c r="H55" s="30"/>
    </row>
    <row r="56" spans="1:8" ht="12.75" customHeight="1">
      <c r="A56" s="57" t="s">
        <v>1326</v>
      </c>
      <c r="H56" s="30"/>
    </row>
    <row r="57" spans="1:8" ht="12.75" customHeight="1">
      <c r="A57" s="57" t="s">
        <v>1325</v>
      </c>
      <c r="B57" s="30"/>
      <c r="C57" s="30"/>
      <c r="D57" s="30"/>
      <c r="E57" s="30"/>
      <c r="F57" s="30"/>
      <c r="G57" s="30"/>
      <c r="H57" s="30"/>
    </row>
    <row r="58" spans="1:8" ht="12.75" customHeight="1">
      <c r="A58" s="538" t="s">
        <v>1328</v>
      </c>
      <c r="B58" s="30"/>
      <c r="C58" s="30"/>
      <c r="D58" s="30"/>
      <c r="E58" s="30"/>
      <c r="F58" s="30"/>
      <c r="G58" s="30"/>
      <c r="H58" s="30"/>
    </row>
    <row r="59" spans="1:8" ht="12.75" customHeight="1">
      <c r="A59" s="538" t="s">
        <v>1329</v>
      </c>
      <c r="B59" s="30"/>
      <c r="C59" s="30"/>
      <c r="D59" s="30"/>
      <c r="E59" s="30"/>
      <c r="F59" s="30"/>
      <c r="G59" s="30"/>
      <c r="H59" s="30"/>
    </row>
    <row r="60" spans="1:8" ht="12.75" customHeight="1">
      <c r="A60" s="57" t="s">
        <v>1330</v>
      </c>
      <c r="B60" s="30"/>
      <c r="C60" s="30"/>
      <c r="D60" s="30"/>
      <c r="E60" s="30"/>
      <c r="F60" s="30"/>
      <c r="G60" s="30"/>
      <c r="H60" s="30"/>
    </row>
    <row r="61" spans="1:8" ht="12.75" customHeight="1">
      <c r="A61" s="57" t="s">
        <v>1331</v>
      </c>
    </row>
    <row r="62" spans="1:8" ht="12.75" customHeight="1">
      <c r="A62" s="538"/>
    </row>
    <row r="63" spans="1:8" ht="12.75" customHeight="1"/>
    <row r="64" spans="1:8" ht="12.75" customHeight="1">
      <c r="A64" s="74" t="s">
        <v>296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345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2" t="s">
        <v>412</v>
      </c>
      <c r="B1" s="493"/>
      <c r="C1" s="493"/>
      <c r="D1" s="493"/>
      <c r="E1" s="493"/>
      <c r="F1" s="493"/>
      <c r="G1" s="493"/>
    </row>
    <row r="2" spans="1:12">
      <c r="A2" s="490" t="s">
        <v>413</v>
      </c>
      <c r="B2" s="493"/>
      <c r="C2" s="493"/>
      <c r="D2" s="493"/>
      <c r="E2" s="493"/>
      <c r="F2" s="493"/>
      <c r="G2" s="493"/>
    </row>
    <row r="3" spans="1:12" ht="12.75" customHeight="1">
      <c r="A3" s="38" t="s">
        <v>835</v>
      </c>
      <c r="G3" s="344" t="str">
        <f>Naslovnica!A20</f>
        <v>Svibanj 2017.</v>
      </c>
    </row>
    <row r="4" spans="1:12" ht="12.75" customHeight="1">
      <c r="A4" s="121" t="s">
        <v>1252</v>
      </c>
      <c r="G4" s="112" t="str">
        <f>Naslovnica!A24</f>
        <v>May 2017</v>
      </c>
    </row>
    <row r="5" spans="1:12" ht="12.75" customHeight="1">
      <c r="A5" s="677"/>
    </row>
    <row r="6" spans="1:12" ht="18" customHeight="1">
      <c r="A6" s="829" t="s">
        <v>1187</v>
      </c>
      <c r="B6" s="829"/>
      <c r="C6" s="673"/>
      <c r="D6" s="692"/>
      <c r="E6" s="673"/>
      <c r="F6" s="692"/>
      <c r="G6" s="673"/>
      <c r="L6" s="676"/>
    </row>
    <row r="7" spans="1:12" ht="60">
      <c r="A7" s="672" t="s">
        <v>1186</v>
      </c>
      <c r="B7" s="672"/>
      <c r="C7" s="672"/>
      <c r="D7" s="678" t="s">
        <v>1197</v>
      </c>
      <c r="E7" s="678" t="s">
        <v>1194</v>
      </c>
      <c r="F7" s="678" t="s">
        <v>1198</v>
      </c>
      <c r="G7" s="678" t="s">
        <v>1194</v>
      </c>
    </row>
    <row r="8" spans="1:12" ht="17.25" customHeight="1">
      <c r="A8" s="687" t="s">
        <v>1188</v>
      </c>
      <c r="B8" s="687"/>
      <c r="C8" s="688"/>
      <c r="D8" s="688"/>
      <c r="E8" s="688"/>
      <c r="F8" s="219"/>
      <c r="G8" s="220"/>
      <c r="H8" s="87"/>
    </row>
    <row r="9" spans="1:12" ht="17.25" customHeight="1">
      <c r="A9" s="218" t="s">
        <v>518</v>
      </c>
      <c r="B9" s="688"/>
      <c r="C9" s="688"/>
      <c r="D9" s="679">
        <v>125897403</v>
      </c>
      <c r="E9" s="221">
        <v>-0.65540297067652808</v>
      </c>
      <c r="F9" s="680">
        <v>3813852</v>
      </c>
      <c r="G9" s="221">
        <v>-0.26481208607931084</v>
      </c>
      <c r="H9" s="87"/>
    </row>
    <row r="10" spans="1:12" ht="17.25" customHeight="1">
      <c r="A10" s="218" t="s">
        <v>519</v>
      </c>
      <c r="B10" s="688"/>
      <c r="C10" s="688"/>
      <c r="D10" s="679">
        <v>13696123</v>
      </c>
      <c r="E10" s="221">
        <v>-0.85044260173243258</v>
      </c>
      <c r="F10" s="680">
        <v>0</v>
      </c>
      <c r="G10" s="680" t="s">
        <v>947</v>
      </c>
      <c r="H10" s="77"/>
    </row>
    <row r="11" spans="1:12" ht="17.25" customHeight="1">
      <c r="A11" s="218" t="s">
        <v>520</v>
      </c>
      <c r="B11" s="688"/>
      <c r="C11" s="688"/>
      <c r="D11" s="680">
        <v>0</v>
      </c>
      <c r="E11" s="680" t="s">
        <v>947</v>
      </c>
      <c r="F11" s="680">
        <v>0</v>
      </c>
      <c r="G11" s="221" t="s">
        <v>947</v>
      </c>
    </row>
    <row r="12" spans="1:12" ht="17.25" customHeight="1">
      <c r="A12" s="218" t="s">
        <v>521</v>
      </c>
      <c r="B12" s="689"/>
      <c r="C12" s="688"/>
      <c r="D12" s="680">
        <v>0</v>
      </c>
      <c r="E12" s="680" t="s">
        <v>947</v>
      </c>
      <c r="F12" s="680">
        <v>0</v>
      </c>
      <c r="G12" s="680" t="s">
        <v>947</v>
      </c>
    </row>
    <row r="13" spans="1:12" ht="17.25" customHeight="1">
      <c r="A13" s="218" t="s">
        <v>318</v>
      </c>
      <c r="B13" s="689"/>
      <c r="C13" s="688"/>
      <c r="D13" s="680">
        <v>0</v>
      </c>
      <c r="E13" s="221" t="s">
        <v>947</v>
      </c>
      <c r="F13" s="680">
        <v>0</v>
      </c>
      <c r="G13" s="680" t="s">
        <v>947</v>
      </c>
    </row>
    <row r="14" spans="1:12" ht="17.25" customHeight="1">
      <c r="A14" s="218" t="s">
        <v>522</v>
      </c>
      <c r="B14" s="689"/>
      <c r="C14" s="688"/>
      <c r="D14" s="680">
        <v>25329750</v>
      </c>
      <c r="E14" s="221">
        <v>-0.64099411454144095</v>
      </c>
      <c r="F14" s="680">
        <v>0</v>
      </c>
      <c r="G14" s="221" t="s">
        <v>947</v>
      </c>
    </row>
    <row r="15" spans="1:12" ht="17.25" customHeight="1">
      <c r="A15" s="218" t="s">
        <v>523</v>
      </c>
      <c r="B15" s="689"/>
      <c r="C15" s="688"/>
      <c r="D15" s="680">
        <v>0</v>
      </c>
      <c r="E15" s="221" t="s">
        <v>947</v>
      </c>
      <c r="F15" s="680">
        <v>0</v>
      </c>
      <c r="G15" s="680" t="s">
        <v>947</v>
      </c>
    </row>
    <row r="16" spans="1:12" ht="18.75" customHeight="1">
      <c r="A16" s="417" t="s">
        <v>1189</v>
      </c>
      <c r="B16" s="690"/>
      <c r="C16" s="690"/>
      <c r="D16" s="681">
        <v>164923276</v>
      </c>
      <c r="E16" s="682">
        <v>-0.70086096605499992</v>
      </c>
      <c r="F16" s="718">
        <v>3813852</v>
      </c>
      <c r="G16" s="682">
        <v>-0.26481208607931084</v>
      </c>
      <c r="I16" s="78"/>
      <c r="L16" s="78"/>
    </row>
    <row r="17" spans="1:7" ht="18.75" customHeight="1">
      <c r="A17" s="126" t="s">
        <v>524</v>
      </c>
      <c r="B17" s="126"/>
      <c r="C17" s="126"/>
      <c r="D17" s="126"/>
      <c r="E17" s="126"/>
      <c r="F17" s="138"/>
      <c r="G17" s="139"/>
    </row>
    <row r="18" spans="1:7" ht="17.25" customHeight="1">
      <c r="A18" s="525" t="s">
        <v>642</v>
      </c>
      <c r="B18" s="688"/>
      <c r="C18" s="688"/>
      <c r="D18" s="683"/>
      <c r="E18" s="683"/>
      <c r="F18" s="219"/>
      <c r="G18" s="220"/>
    </row>
    <row r="19" spans="1:7" ht="17.25" customHeight="1">
      <c r="A19" s="218" t="s">
        <v>518</v>
      </c>
      <c r="B19" s="688"/>
      <c r="C19" s="688"/>
      <c r="D19" s="679">
        <v>1819720</v>
      </c>
      <c r="E19" s="221">
        <v>-0.55791725609979781</v>
      </c>
      <c r="F19" s="679">
        <v>36888</v>
      </c>
      <c r="G19" s="221">
        <v>-0.16864618782538143</v>
      </c>
    </row>
    <row r="20" spans="1:7" ht="17.25" customHeight="1">
      <c r="A20" s="218" t="s">
        <v>519</v>
      </c>
      <c r="B20" s="688"/>
      <c r="C20" s="688"/>
      <c r="D20" s="679">
        <v>11205259</v>
      </c>
      <c r="E20" s="221">
        <v>-0.85583220393781667</v>
      </c>
      <c r="F20" s="680">
        <v>0</v>
      </c>
      <c r="G20" s="680" t="s">
        <v>947</v>
      </c>
    </row>
    <row r="21" spans="1:7" ht="17.25" customHeight="1">
      <c r="A21" s="218" t="s">
        <v>520</v>
      </c>
      <c r="B21" s="688"/>
      <c r="C21" s="688"/>
      <c r="D21" s="680">
        <v>0</v>
      </c>
      <c r="E21" s="680" t="s">
        <v>947</v>
      </c>
      <c r="F21" s="680">
        <v>0</v>
      </c>
      <c r="G21" s="221" t="s">
        <v>947</v>
      </c>
    </row>
    <row r="22" spans="1:7" ht="17.25" customHeight="1">
      <c r="A22" s="218" t="s">
        <v>521</v>
      </c>
      <c r="B22" s="688"/>
      <c r="C22" s="688"/>
      <c r="D22" s="680">
        <v>0</v>
      </c>
      <c r="E22" s="680" t="s">
        <v>947</v>
      </c>
      <c r="F22" s="680">
        <v>0</v>
      </c>
      <c r="G22" s="680" t="s">
        <v>947</v>
      </c>
    </row>
    <row r="23" spans="1:7" ht="17.25" customHeight="1">
      <c r="A23" s="218" t="s">
        <v>318</v>
      </c>
      <c r="B23" s="688"/>
      <c r="C23" s="688"/>
      <c r="D23" s="680">
        <v>0</v>
      </c>
      <c r="E23" s="221" t="s">
        <v>947</v>
      </c>
      <c r="F23" s="680">
        <v>0</v>
      </c>
      <c r="G23" s="680" t="s">
        <v>947</v>
      </c>
    </row>
    <row r="24" spans="1:7" ht="17.25" customHeight="1">
      <c r="A24" s="218" t="s">
        <v>522</v>
      </c>
      <c r="B24" s="688"/>
      <c r="C24" s="688"/>
      <c r="D24" s="680">
        <v>43350</v>
      </c>
      <c r="E24" s="221">
        <v>-0.23809691196372393</v>
      </c>
      <c r="F24" s="680">
        <v>0</v>
      </c>
      <c r="G24" s="221" t="s">
        <v>947</v>
      </c>
    </row>
    <row r="25" spans="1:7" ht="17.25" customHeight="1">
      <c r="A25" s="218" t="s">
        <v>523</v>
      </c>
      <c r="B25" s="688"/>
      <c r="C25" s="688"/>
      <c r="D25" s="680">
        <v>0</v>
      </c>
      <c r="E25" s="221" t="s">
        <v>947</v>
      </c>
      <c r="F25" s="680">
        <v>0</v>
      </c>
      <c r="G25" s="680" t="s">
        <v>947</v>
      </c>
    </row>
    <row r="26" spans="1:7" ht="18.75" customHeight="1">
      <c r="A26" s="417" t="s">
        <v>1190</v>
      </c>
      <c r="B26" s="690"/>
      <c r="C26" s="690"/>
      <c r="D26" s="681">
        <v>13068329</v>
      </c>
      <c r="E26" s="682">
        <v>-0.87659381361702371</v>
      </c>
      <c r="F26" s="681">
        <v>36888</v>
      </c>
      <c r="G26" s="682">
        <v>-0.16864618782538143</v>
      </c>
    </row>
    <row r="27" spans="1:7" ht="18.75" customHeight="1">
      <c r="A27" s="126" t="s">
        <v>525</v>
      </c>
      <c r="B27" s="126"/>
      <c r="C27" s="126"/>
      <c r="D27" s="126"/>
      <c r="E27" s="126"/>
      <c r="F27" s="138"/>
      <c r="G27" s="140"/>
    </row>
    <row r="28" spans="1:7" ht="17.25" customHeight="1">
      <c r="A28" s="633" t="s">
        <v>202</v>
      </c>
      <c r="B28" s="634"/>
      <c r="C28" s="634"/>
      <c r="D28" s="675">
        <v>853838333</v>
      </c>
      <c r="E28" s="684">
        <v>-0.38830098139570512</v>
      </c>
      <c r="F28" s="734">
        <v>0</v>
      </c>
      <c r="G28" s="684"/>
    </row>
    <row r="29" spans="1:7" ht="17.25" customHeight="1">
      <c r="A29" s="633" t="s">
        <v>203</v>
      </c>
      <c r="B29" s="634"/>
      <c r="C29" s="634"/>
      <c r="D29" s="675">
        <v>608934103</v>
      </c>
      <c r="E29" s="684">
        <v>-9.7368205465604207E-2</v>
      </c>
      <c r="F29" s="734">
        <v>0</v>
      </c>
      <c r="G29" s="684"/>
    </row>
    <row r="30" spans="1:7" ht="17.25" customHeight="1">
      <c r="A30" s="633" t="s">
        <v>1191</v>
      </c>
      <c r="B30" s="634"/>
      <c r="C30" s="634"/>
      <c r="D30" s="675">
        <v>132</v>
      </c>
      <c r="E30" s="684">
        <v>-0.36538461538461536</v>
      </c>
      <c r="F30" s="734">
        <v>0</v>
      </c>
      <c r="G30" s="684"/>
    </row>
    <row r="31" spans="1:7" ht="17.25" customHeight="1">
      <c r="A31" s="691" t="s">
        <v>204</v>
      </c>
      <c r="B31" s="688"/>
      <c r="C31" s="688"/>
      <c r="D31" s="685">
        <v>1864.17</v>
      </c>
      <c r="E31" s="221">
        <v>-1.9822595655854407E-2</v>
      </c>
      <c r="F31" s="674"/>
      <c r="G31" s="221"/>
    </row>
    <row r="32" spans="1:7" ht="17.25" customHeight="1">
      <c r="A32" s="222" t="s">
        <v>205</v>
      </c>
      <c r="B32" s="688"/>
      <c r="C32" s="688"/>
      <c r="D32" s="685">
        <v>1107.0999999999999</v>
      </c>
      <c r="E32" s="221">
        <v>-1.90849163595125E-2</v>
      </c>
      <c r="F32" s="674"/>
      <c r="G32" s="221"/>
    </row>
    <row r="33" spans="1:7" ht="17.25" customHeight="1">
      <c r="A33" s="222" t="s">
        <v>588</v>
      </c>
      <c r="B33" s="688"/>
      <c r="C33" s="688"/>
      <c r="D33" s="685">
        <v>1132.32</v>
      </c>
      <c r="E33" s="221">
        <v>-1.8063565017560727E-2</v>
      </c>
      <c r="F33" s="674"/>
      <c r="G33" s="221"/>
    </row>
    <row r="34" spans="1:7" ht="17.25" customHeight="1">
      <c r="A34" s="222" t="s">
        <v>589</v>
      </c>
      <c r="B34" s="688"/>
      <c r="C34" s="688"/>
      <c r="D34" s="685">
        <v>1198.8</v>
      </c>
      <c r="E34" s="221">
        <v>-2.4937777560880451E-2</v>
      </c>
      <c r="F34" s="674"/>
      <c r="G34" s="221"/>
    </row>
    <row r="35" spans="1:7" ht="17.25" customHeight="1">
      <c r="A35" s="222" t="s">
        <v>590</v>
      </c>
      <c r="B35" s="688"/>
      <c r="C35" s="688"/>
      <c r="D35" s="685">
        <v>800.61</v>
      </c>
      <c r="E35" s="221">
        <v>4.4790725685035261E-3</v>
      </c>
      <c r="F35" s="674"/>
      <c r="G35" s="221"/>
    </row>
    <row r="36" spans="1:7" ht="17.25" customHeight="1">
      <c r="A36" s="222" t="s">
        <v>591</v>
      </c>
      <c r="B36" s="688"/>
      <c r="C36" s="688"/>
      <c r="D36" s="685">
        <v>489.55</v>
      </c>
      <c r="E36" s="221">
        <v>-6.4336742977756448E-3</v>
      </c>
      <c r="F36" s="674"/>
      <c r="G36" s="221"/>
    </row>
    <row r="37" spans="1:7" ht="17.25" customHeight="1">
      <c r="A37" s="222" t="s">
        <v>687</v>
      </c>
      <c r="B37" s="688"/>
      <c r="C37" s="688"/>
      <c r="D37" s="685">
        <v>1155.55</v>
      </c>
      <c r="E37" s="221">
        <v>-1.3817058391793448E-2</v>
      </c>
      <c r="F37" s="674"/>
      <c r="G37" s="221"/>
    </row>
    <row r="38" spans="1:7" ht="17.25" customHeight="1">
      <c r="A38" s="222" t="s">
        <v>592</v>
      </c>
      <c r="B38" s="688"/>
      <c r="C38" s="688"/>
      <c r="D38" s="685">
        <v>1081.57</v>
      </c>
      <c r="E38" s="221">
        <v>-8.2489968697245536E-2</v>
      </c>
      <c r="F38" s="674"/>
      <c r="G38" s="221"/>
    </row>
    <row r="39" spans="1:7" ht="17.25" customHeight="1">
      <c r="A39" s="222" t="s">
        <v>593</v>
      </c>
      <c r="B39" s="688"/>
      <c r="C39" s="688"/>
      <c r="D39" s="685">
        <v>3635.76</v>
      </c>
      <c r="E39" s="221">
        <v>2.3433666183289865E-3</v>
      </c>
      <c r="F39" s="674"/>
      <c r="G39" s="221"/>
    </row>
    <row r="40" spans="1:7" ht="17.25" customHeight="1">
      <c r="A40" s="691" t="s">
        <v>206</v>
      </c>
      <c r="B40" s="688"/>
      <c r="C40" s="688"/>
      <c r="D40" s="685">
        <v>108.69</v>
      </c>
      <c r="E40" s="221">
        <v>1.8434878790672213E-3</v>
      </c>
      <c r="F40" s="674"/>
      <c r="G40" s="221"/>
    </row>
    <row r="41" spans="1:7" ht="17.25" customHeight="1">
      <c r="A41" s="691" t="s">
        <v>297</v>
      </c>
      <c r="B41" s="688"/>
      <c r="C41" s="688"/>
      <c r="D41" s="685">
        <v>159.80000000000001</v>
      </c>
      <c r="E41" s="221">
        <v>5.4108468604505706E-3</v>
      </c>
      <c r="F41" s="674"/>
      <c r="G41" s="221"/>
    </row>
    <row r="42" spans="1:7" ht="18.75" customHeight="1">
      <c r="A42" s="417" t="s">
        <v>1192</v>
      </c>
      <c r="B42" s="690"/>
      <c r="C42" s="690"/>
      <c r="D42" s="681">
        <v>9191</v>
      </c>
      <c r="E42" s="682">
        <v>-0.63854805725971375</v>
      </c>
      <c r="F42" s="686"/>
      <c r="G42" s="682"/>
    </row>
    <row r="43" spans="1:7" ht="18.75" customHeight="1">
      <c r="A43" s="126" t="s">
        <v>526</v>
      </c>
      <c r="B43" s="126"/>
      <c r="C43" s="126"/>
      <c r="D43" s="126"/>
      <c r="E43" s="126"/>
      <c r="F43" s="138"/>
      <c r="G43" s="140"/>
    </row>
    <row r="44" spans="1:7" ht="17.25" customHeight="1">
      <c r="A44" s="218" t="s">
        <v>518</v>
      </c>
      <c r="B44" s="688"/>
      <c r="C44" s="688"/>
      <c r="D44" s="679">
        <v>136082.5</v>
      </c>
      <c r="E44" s="221">
        <v>-1.7495166985209511E-2</v>
      </c>
      <c r="F44" s="679"/>
      <c r="G44" s="221"/>
    </row>
    <row r="45" spans="1:7" ht="17.25" customHeight="1">
      <c r="A45" s="218" t="s">
        <v>519</v>
      </c>
      <c r="B45" s="688"/>
      <c r="C45" s="688"/>
      <c r="D45" s="679">
        <v>90551.28</v>
      </c>
      <c r="E45" s="221">
        <v>-3.3977547875853088E-3</v>
      </c>
      <c r="F45" s="680"/>
      <c r="G45" s="680"/>
    </row>
    <row r="46" spans="1:7" ht="17.25" customHeight="1">
      <c r="A46" s="218" t="s">
        <v>318</v>
      </c>
      <c r="B46" s="688"/>
      <c r="C46" s="688"/>
      <c r="D46" s="680">
        <v>0</v>
      </c>
      <c r="E46" s="221" t="s">
        <v>947</v>
      </c>
      <c r="F46" s="680"/>
      <c r="G46" s="680"/>
    </row>
    <row r="47" spans="1:7" ht="18.75" customHeight="1">
      <c r="A47" s="417" t="s">
        <v>1193</v>
      </c>
      <c r="B47" s="690"/>
      <c r="C47" s="690"/>
      <c r="D47" s="681">
        <v>226633.78</v>
      </c>
      <c r="E47" s="682">
        <v>-1.1910674692046317E-2</v>
      </c>
      <c r="F47" s="681">
        <v>3905.18</v>
      </c>
      <c r="G47" s="682">
        <v>-5.9209253545937646E-3</v>
      </c>
    </row>
    <row r="48" spans="1:7" ht="18.75" customHeight="1">
      <c r="A48" s="126" t="s">
        <v>527</v>
      </c>
      <c r="B48" s="126"/>
      <c r="C48" s="126"/>
      <c r="D48" s="126"/>
      <c r="E48" s="126"/>
      <c r="F48" s="138"/>
      <c r="G48" s="140"/>
    </row>
    <row r="49" spans="1:7" ht="17.25" customHeight="1">
      <c r="A49" s="218" t="s">
        <v>528</v>
      </c>
      <c r="B49" s="688"/>
      <c r="C49" s="688"/>
      <c r="D49" s="679">
        <v>7496513</v>
      </c>
      <c r="E49" s="221">
        <v>-0.75524986736534516</v>
      </c>
      <c r="F49" s="679">
        <v>173357</v>
      </c>
      <c r="G49" s="221">
        <v>-0.39848160472451322</v>
      </c>
    </row>
    <row r="50" spans="1:7" ht="17.25" customHeight="1">
      <c r="A50" s="691" t="s">
        <v>529</v>
      </c>
      <c r="B50" s="688"/>
      <c r="C50" s="688"/>
      <c r="D50" s="679">
        <v>594015</v>
      </c>
      <c r="E50" s="221">
        <v>-0.89903130290524136</v>
      </c>
      <c r="F50" s="679">
        <v>1677</v>
      </c>
      <c r="G50" s="221">
        <v>-0.31967545638945238</v>
      </c>
    </row>
    <row r="51" spans="1:7" ht="17.25" customHeight="1">
      <c r="A51" s="691" t="s">
        <v>530</v>
      </c>
      <c r="B51" s="688"/>
      <c r="C51" s="688"/>
      <c r="D51" s="679">
        <v>418</v>
      </c>
      <c r="E51" s="221">
        <v>-0.70417551309271054</v>
      </c>
      <c r="F51" s="679">
        <v>30</v>
      </c>
      <c r="G51" s="221">
        <v>-0.16666666666666663</v>
      </c>
    </row>
    <row r="52" spans="1:7" ht="12.75" customHeight="1">
      <c r="A52" s="32" t="s">
        <v>531</v>
      </c>
      <c r="B52" s="59"/>
      <c r="C52" s="59"/>
      <c r="D52" s="59"/>
      <c r="E52" s="59"/>
      <c r="F52" s="60"/>
      <c r="G52" s="60"/>
    </row>
    <row r="53" spans="1:7" ht="12.75" customHeight="1">
      <c r="A53" s="74" t="s">
        <v>296</v>
      </c>
      <c r="B53" s="85"/>
      <c r="C53" s="85"/>
      <c r="D53" s="85"/>
      <c r="E53" s="85"/>
      <c r="F53" s="85"/>
      <c r="G53" s="21" t="s">
        <v>404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3" t="s">
        <v>1204</v>
      </c>
      <c r="E1" s="344" t="str">
        <f>Naslovnica!A20</f>
        <v>Svibanj 2017.</v>
      </c>
      <c r="G1" s="433" t="s">
        <v>1206</v>
      </c>
      <c r="K1" s="344" t="str">
        <f>E1</f>
        <v>Svibanj 2017.</v>
      </c>
    </row>
    <row r="2" spans="1:11" ht="12.75" customHeight="1">
      <c r="A2" s="121" t="s">
        <v>1205</v>
      </c>
      <c r="E2" s="112" t="str">
        <f>Naslovnica!A24</f>
        <v>May 2017</v>
      </c>
      <c r="G2" s="121" t="s">
        <v>1207</v>
      </c>
      <c r="K2" s="112" t="str">
        <f>E2</f>
        <v>May 2017</v>
      </c>
    </row>
    <row r="3" spans="1:11" ht="12.75" customHeight="1"/>
    <row r="4" spans="1:11" ht="45" customHeight="1">
      <c r="A4" s="419" t="s">
        <v>533</v>
      </c>
      <c r="B4" s="419" t="s">
        <v>534</v>
      </c>
      <c r="C4" s="419" t="s">
        <v>535</v>
      </c>
      <c r="D4" s="419" t="s">
        <v>536</v>
      </c>
      <c r="E4" s="419" t="s">
        <v>537</v>
      </c>
      <c r="G4" s="419" t="s">
        <v>533</v>
      </c>
      <c r="H4" s="419" t="s">
        <v>534</v>
      </c>
      <c r="I4" s="419" t="s">
        <v>535</v>
      </c>
      <c r="J4" s="419" t="s">
        <v>536</v>
      </c>
      <c r="K4" s="419" t="s">
        <v>537</v>
      </c>
    </row>
    <row r="5" spans="1:11" ht="12.75" customHeight="1">
      <c r="A5" s="223" t="s">
        <v>1401</v>
      </c>
      <c r="B5" s="224">
        <v>29485905</v>
      </c>
      <c r="C5" s="225">
        <v>0.23420582764849926</v>
      </c>
      <c r="D5" s="226">
        <v>41.8</v>
      </c>
      <c r="E5" s="320">
        <v>-0.48</v>
      </c>
      <c r="F5" s="87"/>
      <c r="G5" s="223" t="s">
        <v>1427</v>
      </c>
      <c r="H5" s="224">
        <v>2540145</v>
      </c>
      <c r="I5" s="225">
        <v>0.66603135098058341</v>
      </c>
      <c r="J5" s="226">
        <v>194.96</v>
      </c>
      <c r="K5" s="320">
        <v>-4.76</v>
      </c>
    </row>
    <row r="6" spans="1:11" ht="12.75" customHeight="1">
      <c r="A6" s="223" t="s">
        <v>1402</v>
      </c>
      <c r="B6" s="224">
        <v>24457505</v>
      </c>
      <c r="C6" s="225">
        <v>0.19426536851225387</v>
      </c>
      <c r="D6" s="226">
        <v>172</v>
      </c>
      <c r="E6" s="320">
        <v>-3.75</v>
      </c>
      <c r="F6" s="87"/>
      <c r="G6" s="223" t="s">
        <v>1428</v>
      </c>
      <c r="H6" s="224">
        <v>359568</v>
      </c>
      <c r="I6" s="225">
        <v>9.4279484363840024E-2</v>
      </c>
      <c r="J6" s="226">
        <v>76.5</v>
      </c>
      <c r="K6" s="320">
        <v>-0.65</v>
      </c>
    </row>
    <row r="7" spans="1:11" ht="12.75" customHeight="1">
      <c r="A7" s="223" t="s">
        <v>1403</v>
      </c>
      <c r="B7" s="224">
        <v>10870031</v>
      </c>
      <c r="C7" s="225">
        <v>8.6340392364414265E-2</v>
      </c>
      <c r="D7" s="226">
        <v>470</v>
      </c>
      <c r="E7" s="320">
        <v>2.5299999999999998</v>
      </c>
      <c r="F7" s="87"/>
      <c r="G7" s="223" t="s">
        <v>1429</v>
      </c>
      <c r="H7" s="224">
        <v>335145</v>
      </c>
      <c r="I7" s="225">
        <v>8.7875722497884029E-2</v>
      </c>
      <c r="J7" s="226">
        <v>68.510000000000005</v>
      </c>
      <c r="K7" s="320">
        <v>1.17</v>
      </c>
    </row>
    <row r="8" spans="1:11" ht="12.75" customHeight="1">
      <c r="A8" s="223" t="s">
        <v>1404</v>
      </c>
      <c r="B8" s="224">
        <v>4772158</v>
      </c>
      <c r="C8" s="225">
        <v>3.7905135150486546E-2</v>
      </c>
      <c r="D8" s="226">
        <v>325</v>
      </c>
      <c r="E8" s="320">
        <v>-3.85</v>
      </c>
      <c r="G8" s="223" t="s">
        <v>1430</v>
      </c>
      <c r="H8" s="224">
        <v>174873</v>
      </c>
      <c r="I8" s="225">
        <v>4.5852067673312964E-2</v>
      </c>
      <c r="J8" s="226">
        <v>46</v>
      </c>
      <c r="K8" s="320">
        <v>4.43</v>
      </c>
    </row>
    <row r="9" spans="1:11" ht="12.75" customHeight="1">
      <c r="A9" s="223" t="s">
        <v>1405</v>
      </c>
      <c r="B9" s="224">
        <v>4547574</v>
      </c>
      <c r="C9" s="225">
        <v>3.6121269890233877E-2</v>
      </c>
      <c r="D9" s="226">
        <v>168.95</v>
      </c>
      <c r="E9" s="320">
        <v>2.61</v>
      </c>
      <c r="G9" s="223" t="s">
        <v>1431</v>
      </c>
      <c r="H9" s="224">
        <v>149531</v>
      </c>
      <c r="I9" s="225">
        <v>3.9207342078297742E-2</v>
      </c>
      <c r="J9" s="226">
        <v>55.02</v>
      </c>
      <c r="K9" s="320">
        <v>-0.05</v>
      </c>
    </row>
    <row r="10" spans="1:11" ht="12.75" customHeight="1">
      <c r="A10" s="223" t="s">
        <v>1406</v>
      </c>
      <c r="B10" s="224">
        <v>4502266</v>
      </c>
      <c r="C10" s="225">
        <v>3.5761389546079665E-2</v>
      </c>
      <c r="D10" s="226">
        <v>1309.96</v>
      </c>
      <c r="E10" s="321">
        <v>-2.2400000000000002</v>
      </c>
      <c r="G10" s="223" t="s">
        <v>1432</v>
      </c>
      <c r="H10" s="224">
        <v>82712</v>
      </c>
      <c r="I10" s="225">
        <v>2.1687260019528812E-2</v>
      </c>
      <c r="J10" s="226">
        <v>20.04</v>
      </c>
      <c r="K10" s="321">
        <v>-8.91</v>
      </c>
    </row>
    <row r="11" spans="1:11" ht="12.75" customHeight="1">
      <c r="A11" s="223" t="s">
        <v>1407</v>
      </c>
      <c r="B11" s="224">
        <v>4125303</v>
      </c>
      <c r="C11" s="225">
        <v>3.2767181587807358E-2</v>
      </c>
      <c r="D11" s="226">
        <v>766.97</v>
      </c>
      <c r="E11" s="320">
        <v>-2.17</v>
      </c>
      <c r="G11" s="223" t="s">
        <v>1433</v>
      </c>
      <c r="H11" s="224">
        <v>65142</v>
      </c>
      <c r="I11" s="225">
        <v>1.7080369138603176E-2</v>
      </c>
      <c r="J11" s="226">
        <v>1950</v>
      </c>
      <c r="K11" s="320">
        <v>2.36</v>
      </c>
    </row>
    <row r="12" spans="1:11" ht="12.75" customHeight="1">
      <c r="A12" s="223" t="s">
        <v>1408</v>
      </c>
      <c r="B12" s="224">
        <v>4021762</v>
      </c>
      <c r="C12" s="225">
        <v>3.194475793825164E-2</v>
      </c>
      <c r="D12" s="226">
        <v>760</v>
      </c>
      <c r="E12" s="320">
        <v>-5</v>
      </c>
      <c r="G12" s="223" t="s">
        <v>1434</v>
      </c>
      <c r="H12" s="224">
        <v>61073</v>
      </c>
      <c r="I12" s="225">
        <v>1.6013468797425805E-2</v>
      </c>
      <c r="J12" s="226">
        <v>22</v>
      </c>
      <c r="K12" s="320">
        <v>-5.01</v>
      </c>
    </row>
    <row r="13" spans="1:11" ht="12.75" customHeight="1">
      <c r="A13" s="223" t="s">
        <v>1409</v>
      </c>
      <c r="B13" s="224">
        <v>3371279</v>
      </c>
      <c r="C13" s="225">
        <v>2.6777987259641683E-2</v>
      </c>
      <c r="D13" s="226">
        <v>550</v>
      </c>
      <c r="E13" s="320">
        <v>0.73</v>
      </c>
      <c r="G13" s="223" t="s">
        <v>1435</v>
      </c>
      <c r="H13" s="224">
        <v>33664</v>
      </c>
      <c r="I13" s="225">
        <v>8.8267714636016282E-3</v>
      </c>
      <c r="J13" s="226">
        <v>340</v>
      </c>
      <c r="K13" s="320">
        <v>-13.92</v>
      </c>
    </row>
    <row r="14" spans="1:11" ht="12.75" customHeight="1">
      <c r="A14" s="223" t="s">
        <v>1410</v>
      </c>
      <c r="B14" s="224">
        <v>3098520</v>
      </c>
      <c r="C14" s="225">
        <v>2.4611469143830857E-2</v>
      </c>
      <c r="D14" s="226">
        <v>36.9</v>
      </c>
      <c r="E14" s="320">
        <v>-11.91</v>
      </c>
      <c r="G14" s="223" t="s">
        <v>1436</v>
      </c>
      <c r="H14" s="224">
        <v>11999</v>
      </c>
      <c r="I14" s="225">
        <v>3.146162986922408E-3</v>
      </c>
      <c r="J14" s="226">
        <v>1350</v>
      </c>
      <c r="K14" s="320">
        <v>3.77</v>
      </c>
    </row>
    <row r="15" spans="1:11" ht="12.75" customHeight="1">
      <c r="A15" s="223" t="s">
        <v>948</v>
      </c>
      <c r="B15" s="224">
        <v>32645100</v>
      </c>
      <c r="C15" s="225">
        <v>0.25929923272523742</v>
      </c>
      <c r="D15" s="227"/>
      <c r="E15" s="225"/>
      <c r="G15" s="223" t="s">
        <v>948</v>
      </c>
      <c r="H15" s="224">
        <v>0</v>
      </c>
      <c r="I15" s="225"/>
      <c r="J15" s="227"/>
      <c r="K15" s="225"/>
    </row>
    <row r="16" spans="1:11" ht="15.75" customHeight="1">
      <c r="A16" s="420" t="s">
        <v>532</v>
      </c>
      <c r="B16" s="421">
        <f>SUM(B5:B15)</f>
        <v>125897403</v>
      </c>
      <c r="C16" s="422"/>
      <c r="D16" s="423"/>
      <c r="E16" s="423"/>
      <c r="G16" s="420" t="s">
        <v>532</v>
      </c>
      <c r="H16" s="421">
        <f>SUM(H5:H15)</f>
        <v>3813852</v>
      </c>
      <c r="I16" s="422"/>
      <c r="J16" s="423"/>
      <c r="K16" s="423"/>
    </row>
    <row r="17" spans="1:8" ht="12.75" customHeight="1">
      <c r="A17" s="62" t="s">
        <v>1216</v>
      </c>
      <c r="G17" s="62" t="s">
        <v>1216</v>
      </c>
    </row>
    <row r="18" spans="1:8" ht="12.75" customHeight="1"/>
    <row r="19" spans="1:8" ht="12.75" customHeight="1">
      <c r="A19" s="433" t="s">
        <v>1210</v>
      </c>
    </row>
    <row r="20" spans="1:8" ht="12.75" customHeight="1">
      <c r="A20" s="121" t="s">
        <v>1211</v>
      </c>
    </row>
    <row r="21" spans="1:8" ht="12.75" customHeight="1">
      <c r="A21" s="63" t="s">
        <v>1029</v>
      </c>
    </row>
    <row r="22" spans="1:8" ht="43.5">
      <c r="A22" s="419" t="s">
        <v>538</v>
      </c>
      <c r="B22" s="419" t="s">
        <v>534</v>
      </c>
      <c r="C22" s="419" t="s">
        <v>535</v>
      </c>
      <c r="D22" s="419" t="s">
        <v>536</v>
      </c>
    </row>
    <row r="23" spans="1:8" ht="15" customHeight="1">
      <c r="A23" s="229" t="s">
        <v>1411</v>
      </c>
      <c r="B23" s="224">
        <v>5600000</v>
      </c>
      <c r="C23" s="230">
        <v>0.40887483268075209</v>
      </c>
      <c r="D23" s="325">
        <v>112</v>
      </c>
      <c r="E23" s="87"/>
      <c r="F23" s="87"/>
      <c r="H23" s="78"/>
    </row>
    <row r="24" spans="1:8" ht="12.75" customHeight="1">
      <c r="A24" s="229" t="s">
        <v>1412</v>
      </c>
      <c r="B24" s="224">
        <v>4432000</v>
      </c>
      <c r="C24" s="230">
        <v>0.32359522472162378</v>
      </c>
      <c r="D24" s="325">
        <v>110.8</v>
      </c>
      <c r="E24" s="87"/>
      <c r="F24" s="87"/>
    </row>
    <row r="25" spans="1:8" ht="12.75" customHeight="1">
      <c r="A25" s="229" t="s">
        <v>1413</v>
      </c>
      <c r="B25" s="224">
        <v>1362931</v>
      </c>
      <c r="C25" s="230">
        <v>9.9512175817930371E-2</v>
      </c>
      <c r="D25" s="325">
        <v>122.3</v>
      </c>
      <c r="E25" s="87"/>
      <c r="F25" s="87"/>
    </row>
    <row r="26" spans="1:8" ht="12.75" customHeight="1">
      <c r="A26" s="229" t="s">
        <v>1414</v>
      </c>
      <c r="B26" s="224">
        <v>1149700</v>
      </c>
      <c r="C26" s="230">
        <v>8.3943463416617972E-2</v>
      </c>
      <c r="D26" s="325">
        <v>114.4</v>
      </c>
      <c r="E26" s="87"/>
    </row>
    <row r="27" spans="1:8" ht="12.75" customHeight="1">
      <c r="A27" s="229" t="s">
        <v>1415</v>
      </c>
      <c r="B27" s="224">
        <v>627127</v>
      </c>
      <c r="C27" s="230">
        <v>4.5788651284746788E-2</v>
      </c>
      <c r="D27" s="325">
        <v>100.1</v>
      </c>
    </row>
    <row r="28" spans="1:8" ht="12.75" customHeight="1">
      <c r="A28" s="229" t="s">
        <v>1416</v>
      </c>
      <c r="B28" s="224">
        <v>380273</v>
      </c>
      <c r="C28" s="230">
        <v>2.7765010580001363E-2</v>
      </c>
      <c r="D28" s="325">
        <v>30</v>
      </c>
    </row>
    <row r="29" spans="1:8" ht="12.75" customHeight="1">
      <c r="A29" s="229" t="s">
        <v>1417</v>
      </c>
      <c r="B29" s="224">
        <v>53115</v>
      </c>
      <c r="C29" s="230">
        <v>3.8781047746139544E-3</v>
      </c>
      <c r="D29" s="326">
        <v>71</v>
      </c>
    </row>
    <row r="30" spans="1:8" ht="12.75" customHeight="1">
      <c r="A30" s="229" t="s">
        <v>1418</v>
      </c>
      <c r="B30" s="224">
        <v>40796</v>
      </c>
      <c r="C30" s="230">
        <v>2.9786531560792788E-3</v>
      </c>
      <c r="D30" s="325">
        <v>110</v>
      </c>
    </row>
    <row r="31" spans="1:8" ht="12.75" customHeight="1">
      <c r="A31" s="229" t="s">
        <v>1419</v>
      </c>
      <c r="B31" s="224">
        <v>26724</v>
      </c>
      <c r="C31" s="230">
        <v>1.9512091122429317E-3</v>
      </c>
      <c r="D31" s="325">
        <v>120</v>
      </c>
    </row>
    <row r="32" spans="1:8" ht="12.75" customHeight="1">
      <c r="A32" s="229" t="s">
        <v>1420</v>
      </c>
      <c r="B32" s="224">
        <v>16088</v>
      </c>
      <c r="C32" s="230">
        <v>1.1746389836014177E-3</v>
      </c>
      <c r="D32" s="325">
        <v>98.2</v>
      </c>
    </row>
    <row r="33" spans="1:10" ht="15" customHeight="1">
      <c r="A33" s="223" t="s">
        <v>948</v>
      </c>
      <c r="B33" s="224">
        <v>7369</v>
      </c>
      <c r="C33" s="230">
        <v>5.3803547179008245E-4</v>
      </c>
      <c r="D33" s="231"/>
    </row>
    <row r="34" spans="1:10" ht="15" customHeight="1">
      <c r="A34" s="232" t="s">
        <v>532</v>
      </c>
      <c r="B34" s="233">
        <f>SUM(B23:B33)</f>
        <v>13696123</v>
      </c>
      <c r="C34" s="230"/>
      <c r="D34" s="231"/>
    </row>
    <row r="35" spans="1:10" ht="15" customHeight="1">
      <c r="A35" s="228" t="s">
        <v>541</v>
      </c>
      <c r="B35" s="224"/>
      <c r="C35" s="230"/>
      <c r="D35" s="231"/>
    </row>
    <row r="36" spans="1:10" ht="15" customHeight="1">
      <c r="A36" s="666" t="s">
        <v>947</v>
      </c>
      <c r="B36" s="524">
        <v>0</v>
      </c>
      <c r="C36" s="230"/>
      <c r="D36" s="231"/>
    </row>
    <row r="37" spans="1:10" ht="15" customHeight="1">
      <c r="A37" s="223" t="s">
        <v>948</v>
      </c>
      <c r="B37" s="524">
        <v>0</v>
      </c>
      <c r="C37" s="230"/>
      <c r="D37" s="231"/>
    </row>
    <row r="38" spans="1:10" ht="15" customHeight="1">
      <c r="A38" s="232" t="s">
        <v>532</v>
      </c>
      <c r="B38" s="233">
        <f>SUM(B36:B37)</f>
        <v>0</v>
      </c>
      <c r="C38" s="230"/>
      <c r="D38" s="231"/>
    </row>
    <row r="39" spans="1:10" ht="26.25" customHeight="1">
      <c r="A39" s="424" t="s">
        <v>540</v>
      </c>
      <c r="B39" s="425">
        <f>B34+B38</f>
        <v>13696123</v>
      </c>
      <c r="C39" s="426"/>
      <c r="D39" s="427"/>
    </row>
    <row r="40" spans="1:10" ht="12.75" customHeight="1"/>
    <row r="41" spans="1:10" ht="12.75" customHeight="1">
      <c r="A41" s="433" t="s">
        <v>1209</v>
      </c>
      <c r="G41" s="456"/>
      <c r="H41" s="705"/>
      <c r="I41" s="705"/>
      <c r="J41" s="705"/>
    </row>
    <row r="42" spans="1:10" ht="12.75" customHeight="1">
      <c r="A42" s="121" t="s">
        <v>1208</v>
      </c>
      <c r="B42" s="78"/>
      <c r="G42" s="546"/>
      <c r="H42" s="705"/>
      <c r="I42" s="705"/>
      <c r="J42" s="705"/>
    </row>
    <row r="43" spans="1:10" ht="12.75" customHeight="1">
      <c r="A43" s="63" t="s">
        <v>1029</v>
      </c>
      <c r="G43" s="719"/>
      <c r="H43" s="705"/>
      <c r="I43" s="705"/>
      <c r="J43" s="705"/>
    </row>
    <row r="44" spans="1:10" ht="43.5">
      <c r="A44" s="419" t="s">
        <v>539</v>
      </c>
      <c r="B44" s="419" t="s">
        <v>534</v>
      </c>
      <c r="C44" s="419" t="s">
        <v>535</v>
      </c>
      <c r="D44" s="419" t="s">
        <v>536</v>
      </c>
      <c r="G44" s="708"/>
      <c r="H44" s="720"/>
      <c r="I44" s="708"/>
      <c r="J44" s="708"/>
    </row>
    <row r="45" spans="1:10" ht="12.75" customHeight="1">
      <c r="A45" s="229" t="s">
        <v>1421</v>
      </c>
      <c r="B45" s="224">
        <v>419352305</v>
      </c>
      <c r="C45" s="230">
        <v>0.49113782878145856</v>
      </c>
      <c r="D45" s="325">
        <v>104.8</v>
      </c>
      <c r="E45" s="87"/>
      <c r="F45" s="87"/>
      <c r="G45" s="707"/>
      <c r="H45" s="704"/>
      <c r="I45" s="709"/>
      <c r="J45" s="710"/>
    </row>
    <row r="46" spans="1:10" ht="12.75" customHeight="1">
      <c r="A46" s="229" t="s">
        <v>1418</v>
      </c>
      <c r="B46" s="224">
        <v>131621386</v>
      </c>
      <c r="C46" s="230">
        <v>0.15415258476103111</v>
      </c>
      <c r="D46" s="325">
        <v>114.13</v>
      </c>
      <c r="E46" s="87"/>
      <c r="F46" s="87"/>
      <c r="G46" s="715"/>
      <c r="H46" s="716"/>
      <c r="I46" s="709"/>
      <c r="J46" s="710"/>
    </row>
    <row r="47" spans="1:10" ht="12.75" customHeight="1">
      <c r="A47" s="229" t="s">
        <v>1422</v>
      </c>
      <c r="B47" s="224">
        <v>107903797</v>
      </c>
      <c r="C47" s="230">
        <v>0.12637497384414106</v>
      </c>
      <c r="D47" s="325">
        <v>110.19</v>
      </c>
      <c r="E47" s="87"/>
      <c r="G47" s="715"/>
      <c r="H47" s="716"/>
      <c r="I47" s="709"/>
      <c r="J47" s="710"/>
    </row>
    <row r="48" spans="1:10" ht="12.75" customHeight="1">
      <c r="A48" s="229" t="s">
        <v>1423</v>
      </c>
      <c r="B48" s="224">
        <v>56110030</v>
      </c>
      <c r="C48" s="230">
        <v>6.5715051469819638E-2</v>
      </c>
      <c r="D48" s="325">
        <v>100.65</v>
      </c>
      <c r="G48" s="715"/>
      <c r="H48" s="716"/>
      <c r="I48" s="709"/>
      <c r="J48" s="710"/>
    </row>
    <row r="49" spans="1:10" ht="12.75" customHeight="1">
      <c r="A49" s="229" t="s">
        <v>1424</v>
      </c>
      <c r="B49" s="224">
        <v>44485790</v>
      </c>
      <c r="C49" s="230">
        <v>5.2100951996026164E-2</v>
      </c>
      <c r="D49" s="325">
        <v>102.3</v>
      </c>
      <c r="G49" s="715"/>
      <c r="H49" s="716"/>
      <c r="I49" s="709"/>
      <c r="J49" s="710"/>
    </row>
    <row r="50" spans="1:10" ht="12.75" customHeight="1">
      <c r="A50" s="229" t="s">
        <v>1361</v>
      </c>
      <c r="B50" s="224">
        <v>35981000</v>
      </c>
      <c r="C50" s="230">
        <v>4.2140295896038203E-2</v>
      </c>
      <c r="D50" s="326">
        <v>102.81</v>
      </c>
      <c r="G50" s="715"/>
      <c r="H50" s="716"/>
      <c r="I50" s="709"/>
      <c r="J50" s="711"/>
    </row>
    <row r="51" spans="1:10" ht="12.75" customHeight="1">
      <c r="A51" s="229" t="s">
        <v>1360</v>
      </c>
      <c r="B51" s="224">
        <v>27446725</v>
      </c>
      <c r="C51" s="230">
        <v>3.2145107497767965E-2</v>
      </c>
      <c r="D51" s="325">
        <v>96.7</v>
      </c>
      <c r="G51" s="715"/>
      <c r="H51" s="716"/>
      <c r="I51" s="709"/>
      <c r="J51" s="710"/>
    </row>
    <row r="52" spans="1:10" ht="12.75" customHeight="1">
      <c r="A52" s="229" t="s">
        <v>1412</v>
      </c>
      <c r="B52" s="224">
        <v>5809232</v>
      </c>
      <c r="C52" s="230">
        <v>6.80366736357338E-3</v>
      </c>
      <c r="D52" s="325">
        <v>110.15</v>
      </c>
      <c r="G52" s="715"/>
      <c r="H52" s="716"/>
      <c r="I52" s="709"/>
      <c r="J52" s="710"/>
    </row>
    <row r="53" spans="1:10" ht="12.75" customHeight="1">
      <c r="A53" s="229" t="s">
        <v>1425</v>
      </c>
      <c r="B53" s="224">
        <v>3471470</v>
      </c>
      <c r="C53" s="230">
        <v>4.0657228257752632E-3</v>
      </c>
      <c r="D53" s="325">
        <v>105.02</v>
      </c>
      <c r="G53" s="715"/>
      <c r="H53" s="716"/>
      <c r="I53" s="709"/>
      <c r="J53" s="710"/>
    </row>
    <row r="54" spans="1:10" ht="12.75" customHeight="1">
      <c r="A54" s="234" t="s">
        <v>1426</v>
      </c>
      <c r="B54" s="224">
        <v>3462338</v>
      </c>
      <c r="C54" s="230">
        <v>4.0550275926766102E-3</v>
      </c>
      <c r="D54" s="325">
        <v>102</v>
      </c>
      <c r="G54" s="715"/>
      <c r="H54" s="716"/>
      <c r="I54" s="709"/>
      <c r="J54" s="710"/>
    </row>
    <row r="55" spans="1:10" ht="24">
      <c r="A55" s="235" t="s">
        <v>585</v>
      </c>
      <c r="B55" s="224">
        <v>18194260</v>
      </c>
      <c r="C55" s="230">
        <v>2.1308787971692059E-2</v>
      </c>
      <c r="D55" s="231"/>
      <c r="G55" s="717"/>
      <c r="H55" s="716"/>
      <c r="I55" s="709"/>
      <c r="J55" s="712"/>
    </row>
    <row r="56" spans="1:10" ht="26.25" customHeight="1">
      <c r="A56" s="424" t="s">
        <v>1028</v>
      </c>
      <c r="B56" s="425">
        <f>SUM(B45:B55)</f>
        <v>853838333</v>
      </c>
      <c r="C56" s="426"/>
      <c r="D56" s="427"/>
      <c r="G56" s="707"/>
      <c r="H56" s="704"/>
      <c r="I56" s="713"/>
      <c r="J56" s="714"/>
    </row>
    <row r="57" spans="1:10" ht="12.75" customHeight="1">
      <c r="G57" s="705"/>
      <c r="H57" s="705"/>
      <c r="I57" s="705"/>
      <c r="J57" s="705"/>
    </row>
    <row r="58" spans="1:10" ht="12.75" customHeight="1">
      <c r="A58" s="434" t="s">
        <v>1212</v>
      </c>
      <c r="G58" s="721"/>
      <c r="H58" s="705"/>
      <c r="I58" s="705"/>
      <c r="J58" s="705"/>
    </row>
    <row r="59" spans="1:10" ht="12.75" customHeight="1">
      <c r="A59" s="127" t="s">
        <v>1214</v>
      </c>
      <c r="G59" s="722"/>
      <c r="H59" s="705"/>
      <c r="I59" s="705"/>
      <c r="J59" s="705"/>
    </row>
    <row r="60" spans="1:10" ht="12.75" customHeight="1">
      <c r="A60" s="63" t="s">
        <v>1030</v>
      </c>
      <c r="G60" s="719"/>
      <c r="H60" s="705"/>
      <c r="I60" s="705"/>
      <c r="J60" s="705"/>
    </row>
    <row r="61" spans="1:10" ht="12.75" customHeight="1">
      <c r="A61" s="418"/>
      <c r="B61" s="428" t="s">
        <v>207</v>
      </c>
      <c r="C61" s="428" t="s">
        <v>208</v>
      </c>
      <c r="D61" s="428" t="s">
        <v>209</v>
      </c>
      <c r="E61" s="428" t="s">
        <v>210</v>
      </c>
      <c r="F61" s="428" t="s">
        <v>211</v>
      </c>
      <c r="G61" s="723"/>
      <c r="H61" s="702"/>
      <c r="I61" s="702"/>
      <c r="J61" s="702"/>
    </row>
    <row r="62" spans="1:10" ht="12.75" customHeight="1">
      <c r="A62" s="418"/>
      <c r="B62" s="429" t="s">
        <v>212</v>
      </c>
      <c r="C62" s="429" t="s">
        <v>213</v>
      </c>
      <c r="D62" s="429" t="s">
        <v>214</v>
      </c>
      <c r="E62" s="429" t="s">
        <v>215</v>
      </c>
      <c r="F62" s="429" t="s">
        <v>216</v>
      </c>
      <c r="G62" s="723"/>
      <c r="H62" s="703"/>
      <c r="I62" s="703"/>
      <c r="J62" s="703"/>
    </row>
    <row r="63" spans="1:10" ht="12.75" customHeight="1">
      <c r="A63" s="236"/>
      <c r="B63" s="237" t="s">
        <v>947</v>
      </c>
      <c r="C63" s="237" t="s">
        <v>947</v>
      </c>
      <c r="D63" s="237" t="s">
        <v>947</v>
      </c>
      <c r="E63" s="238" t="s">
        <v>947</v>
      </c>
      <c r="F63" s="238" t="s">
        <v>947</v>
      </c>
      <c r="G63" s="707"/>
      <c r="H63" s="704"/>
      <c r="I63" s="704"/>
      <c r="J63" s="706"/>
    </row>
    <row r="64" spans="1:10" ht="15" customHeight="1">
      <c r="A64" s="420" t="s">
        <v>532</v>
      </c>
      <c r="B64" s="430"/>
      <c r="C64" s="430"/>
      <c r="D64" s="430"/>
      <c r="E64" s="431" t="str">
        <f>IF(SUM(E63:E63)=0,"",SUM(E63:E63))</f>
        <v/>
      </c>
      <c r="F64" s="431" t="str">
        <f>IF(SUM(F63:F63)=0,"",SUM(F63:F63))</f>
        <v/>
      </c>
      <c r="G64" s="707"/>
      <c r="H64" s="704"/>
      <c r="I64" s="704"/>
      <c r="J64" s="706"/>
    </row>
    <row r="65" spans="1:7" ht="12.75" customHeight="1"/>
    <row r="66" spans="1:7" ht="12.75" customHeight="1">
      <c r="A66" s="434" t="s">
        <v>1213</v>
      </c>
    </row>
    <row r="67" spans="1:7" ht="12.75" customHeight="1">
      <c r="A67" s="127" t="s">
        <v>1215</v>
      </c>
    </row>
    <row r="68" spans="1:7" ht="12.75" customHeight="1">
      <c r="A68" s="63" t="s">
        <v>1031</v>
      </c>
    </row>
    <row r="69" spans="1:7" ht="12.75" customHeight="1">
      <c r="A69" s="418"/>
      <c r="B69" s="428" t="s">
        <v>207</v>
      </c>
      <c r="C69" s="428" t="s">
        <v>208</v>
      </c>
      <c r="D69" s="428" t="s">
        <v>209</v>
      </c>
      <c r="E69" s="428" t="s">
        <v>210</v>
      </c>
      <c r="F69" s="428" t="s">
        <v>211</v>
      </c>
    </row>
    <row r="70" spans="1:7" ht="12.75" customHeight="1">
      <c r="A70" s="418"/>
      <c r="B70" s="429" t="s">
        <v>212</v>
      </c>
      <c r="C70" s="429" t="s">
        <v>213</v>
      </c>
      <c r="D70" s="429" t="s">
        <v>214</v>
      </c>
      <c r="E70" s="429" t="s">
        <v>215</v>
      </c>
      <c r="F70" s="429" t="s">
        <v>216</v>
      </c>
    </row>
    <row r="71" spans="1:7" ht="12.75" customHeight="1">
      <c r="A71" s="236"/>
      <c r="B71" s="239" t="s">
        <v>947</v>
      </c>
      <c r="C71" s="239" t="s">
        <v>947</v>
      </c>
      <c r="D71" s="239" t="s">
        <v>947</v>
      </c>
      <c r="E71" s="240" t="s">
        <v>947</v>
      </c>
      <c r="F71" s="240" t="s">
        <v>947</v>
      </c>
      <c r="G71" s="87"/>
    </row>
    <row r="72" spans="1:7" ht="15" customHeight="1">
      <c r="A72" s="420" t="s">
        <v>532</v>
      </c>
      <c r="B72" s="432"/>
      <c r="C72" s="432"/>
      <c r="D72" s="432"/>
      <c r="E72" s="431" t="str">
        <f>IF(SUM(E71)=0,"",SUM(E71))</f>
        <v/>
      </c>
      <c r="F72" s="431" t="str">
        <f>IF(SUM(F71)=0,"",SUM(F71))</f>
        <v/>
      </c>
    </row>
    <row r="73" spans="1:7" ht="12.75" customHeight="1">
      <c r="A73" s="27" t="s">
        <v>542</v>
      </c>
    </row>
    <row r="74" spans="1:7" ht="12.75" customHeight="1">
      <c r="A74" s="74" t="s">
        <v>296</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143</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0"/>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7" max="17" width="12.7109375" bestFit="1" customWidth="1"/>
    <col min="18" max="18" width="10.140625" bestFit="1" customWidth="1"/>
  </cols>
  <sheetData>
    <row r="1" spans="1:20" ht="15" customHeight="1">
      <c r="A1" s="487" t="s">
        <v>414</v>
      </c>
      <c r="B1" s="488"/>
      <c r="C1" s="488"/>
      <c r="D1" s="488"/>
      <c r="E1" s="489"/>
      <c r="F1" s="489"/>
      <c r="G1" s="489"/>
      <c r="H1" s="489"/>
      <c r="I1" s="489"/>
      <c r="J1" s="489"/>
      <c r="K1" s="489"/>
      <c r="L1" s="489"/>
    </row>
    <row r="2" spans="1:20" ht="15" customHeight="1">
      <c r="A2" s="548" t="s">
        <v>415</v>
      </c>
      <c r="B2" s="491"/>
      <c r="C2" s="491"/>
      <c r="D2" s="491"/>
      <c r="E2" s="491"/>
      <c r="F2" s="491"/>
      <c r="G2" s="491"/>
      <c r="H2" s="491"/>
      <c r="I2" s="489"/>
      <c r="J2" s="489"/>
      <c r="K2" s="489"/>
      <c r="L2" s="489"/>
    </row>
    <row r="3" spans="1:20" ht="12.75" customHeight="1">
      <c r="A3" s="433" t="s">
        <v>845</v>
      </c>
    </row>
    <row r="4" spans="1:20" ht="12.75" customHeight="1">
      <c r="A4" s="121" t="s">
        <v>1015</v>
      </c>
    </row>
    <row r="5" spans="1:20" ht="12.75" customHeight="1">
      <c r="G5" s="832" t="str">
        <f>Naslovnica!A20</f>
        <v>Svibanj 2017.</v>
      </c>
      <c r="H5" s="832"/>
      <c r="I5" s="834" t="str">
        <f>'5 Tablica 3,4'!A8</f>
        <v>Travanj 2017.</v>
      </c>
      <c r="J5" s="834"/>
    </row>
    <row r="6" spans="1:20" ht="12.75" customHeight="1">
      <c r="G6" s="833" t="str">
        <f>Naslovnica!A24</f>
        <v>May 2017</v>
      </c>
      <c r="H6" s="833"/>
      <c r="I6" s="835" t="str">
        <f>'5 Tablica 3,4'!B8</f>
        <v>April 2017</v>
      </c>
      <c r="J6" s="835"/>
    </row>
    <row r="7" spans="1:20" ht="12.75" customHeight="1">
      <c r="A7" s="435"/>
      <c r="B7" s="436"/>
      <c r="C7" s="436"/>
      <c r="D7" s="436"/>
      <c r="E7" s="436"/>
      <c r="F7" s="436"/>
      <c r="G7" s="830" t="s">
        <v>710</v>
      </c>
      <c r="H7" s="831"/>
      <c r="I7" s="830" t="s">
        <v>711</v>
      </c>
      <c r="J7" s="831"/>
      <c r="K7" s="831" t="s">
        <v>712</v>
      </c>
      <c r="L7" s="831"/>
    </row>
    <row r="8" spans="1:20" ht="22.5">
      <c r="A8" s="437" t="s">
        <v>217</v>
      </c>
      <c r="B8" s="419" t="s">
        <v>1148</v>
      </c>
      <c r="C8" s="419" t="s">
        <v>1149</v>
      </c>
      <c r="D8" s="657" t="s">
        <v>218</v>
      </c>
      <c r="E8" s="419" t="s">
        <v>647</v>
      </c>
      <c r="F8" s="419" t="s">
        <v>957</v>
      </c>
      <c r="G8" s="419" t="s">
        <v>654</v>
      </c>
      <c r="H8" s="419" t="s">
        <v>653</v>
      </c>
      <c r="I8" s="419" t="s">
        <v>654</v>
      </c>
      <c r="J8" s="419" t="s">
        <v>653</v>
      </c>
      <c r="K8" s="419" t="s">
        <v>654</v>
      </c>
      <c r="L8" s="419" t="s">
        <v>655</v>
      </c>
    </row>
    <row r="9" spans="1:20" ht="21">
      <c r="A9" s="438" t="s">
        <v>678</v>
      </c>
      <c r="B9" s="439" t="s">
        <v>1151</v>
      </c>
      <c r="C9" s="439" t="s">
        <v>1150</v>
      </c>
      <c r="D9" s="658" t="s">
        <v>219</v>
      </c>
      <c r="E9" s="439" t="s">
        <v>648</v>
      </c>
      <c r="F9" s="439" t="s">
        <v>958</v>
      </c>
      <c r="G9" s="530" t="s">
        <v>675</v>
      </c>
      <c r="H9" s="530" t="s">
        <v>676</v>
      </c>
      <c r="I9" s="530" t="s">
        <v>675</v>
      </c>
      <c r="J9" s="530" t="s">
        <v>676</v>
      </c>
      <c r="K9" s="530" t="s">
        <v>675</v>
      </c>
      <c r="L9" s="530" t="s">
        <v>676</v>
      </c>
    </row>
    <row r="10" spans="1:20" ht="12.75" customHeight="1">
      <c r="A10" s="242" t="s">
        <v>1243</v>
      </c>
      <c r="B10" s="669">
        <v>99792542550</v>
      </c>
      <c r="C10" s="654" t="s">
        <v>1056</v>
      </c>
      <c r="D10" s="654" t="s">
        <v>1246</v>
      </c>
      <c r="E10" s="243" t="s">
        <v>221</v>
      </c>
      <c r="F10" s="243"/>
      <c r="G10" s="245">
        <v>42388618.469999999</v>
      </c>
      <c r="H10" s="246">
        <v>102.35977414867047</v>
      </c>
      <c r="I10" s="247">
        <v>43296533.880000003</v>
      </c>
      <c r="J10" s="248">
        <v>103.15144486470686</v>
      </c>
      <c r="K10" s="244">
        <v>-2.0969701928481577E-2</v>
      </c>
      <c r="L10" s="244">
        <v>-7.674838845686982E-3</v>
      </c>
      <c r="M10" s="552"/>
      <c r="N10" s="552"/>
      <c r="O10" s="552"/>
      <c r="P10" s="552"/>
      <c r="Q10" s="552"/>
      <c r="R10" s="700"/>
      <c r="S10" s="141"/>
      <c r="T10" s="141"/>
    </row>
    <row r="11" spans="1:20" ht="12.75" customHeight="1">
      <c r="A11" s="242" t="s">
        <v>1244</v>
      </c>
      <c r="B11" s="669">
        <v>18293495623</v>
      </c>
      <c r="C11" s="654" t="s">
        <v>1057</v>
      </c>
      <c r="D11" s="654" t="s">
        <v>1246</v>
      </c>
      <c r="E11" s="243" t="s">
        <v>222</v>
      </c>
      <c r="F11" s="243"/>
      <c r="G11" s="245">
        <v>189688703.84</v>
      </c>
      <c r="H11" s="246">
        <v>152.62815170030697</v>
      </c>
      <c r="I11" s="247">
        <v>198245017.55000001</v>
      </c>
      <c r="J11" s="248">
        <v>152.52806829831522</v>
      </c>
      <c r="K11" s="244">
        <v>-4.3160296363271788E-2</v>
      </c>
      <c r="L11" s="244">
        <v>6.5616383337396833E-4</v>
      </c>
      <c r="M11" s="552"/>
      <c r="N11" s="552"/>
      <c r="O11" s="552"/>
      <c r="P11" s="552"/>
      <c r="Q11" s="552"/>
      <c r="R11" s="700"/>
      <c r="S11" s="141"/>
      <c r="T11" s="141"/>
    </row>
    <row r="12" spans="1:20" ht="12.75" customHeight="1">
      <c r="A12" s="242" t="s">
        <v>1245</v>
      </c>
      <c r="B12" s="669">
        <v>22443293291</v>
      </c>
      <c r="C12" s="654" t="s">
        <v>1058</v>
      </c>
      <c r="D12" s="654" t="s">
        <v>1246</v>
      </c>
      <c r="E12" s="243" t="s">
        <v>231</v>
      </c>
      <c r="F12" s="243"/>
      <c r="G12" s="245">
        <v>80579344.079999998</v>
      </c>
      <c r="H12" s="246">
        <v>109.26340681650551</v>
      </c>
      <c r="I12" s="247">
        <v>77874725.090000004</v>
      </c>
      <c r="J12" s="248">
        <v>109.66021185267678</v>
      </c>
      <c r="K12" s="244">
        <v>3.4730382506959145E-2</v>
      </c>
      <c r="L12" s="244">
        <v>-3.6184959837972652E-3</v>
      </c>
      <c r="M12" s="552"/>
      <c r="N12" s="552"/>
      <c r="O12" s="552"/>
      <c r="P12" s="552"/>
      <c r="Q12" s="552"/>
      <c r="R12" s="700"/>
      <c r="S12" s="141"/>
      <c r="T12" s="141"/>
    </row>
    <row r="13" spans="1:20" ht="12.75" customHeight="1">
      <c r="A13" s="324" t="s">
        <v>1260</v>
      </c>
      <c r="B13" s="669">
        <v>61691616181</v>
      </c>
      <c r="C13" s="654" t="s">
        <v>1059</v>
      </c>
      <c r="D13" s="654" t="s">
        <v>1246</v>
      </c>
      <c r="E13" s="243" t="s">
        <v>220</v>
      </c>
      <c r="F13" s="243"/>
      <c r="G13" s="245">
        <v>69512570.959999993</v>
      </c>
      <c r="H13" s="246">
        <v>89.82494579916937</v>
      </c>
      <c r="I13" s="247">
        <v>70146853.469999999</v>
      </c>
      <c r="J13" s="248">
        <v>90.79509419590228</v>
      </c>
      <c r="K13" s="244">
        <v>-9.0422090033057678E-3</v>
      </c>
      <c r="L13" s="244">
        <v>-1.0685031006627876E-2</v>
      </c>
      <c r="M13" s="552"/>
      <c r="N13" s="552"/>
      <c r="O13" s="552"/>
      <c r="P13" s="552"/>
      <c r="Q13" s="552"/>
      <c r="R13" s="700"/>
      <c r="S13" s="141"/>
      <c r="T13" s="141"/>
    </row>
    <row r="14" spans="1:20" ht="12.75" customHeight="1">
      <c r="A14" s="324" t="s">
        <v>223</v>
      </c>
      <c r="B14" s="669">
        <v>12916294683</v>
      </c>
      <c r="C14" s="654" t="s">
        <v>1032</v>
      </c>
      <c r="D14" s="654" t="s">
        <v>224</v>
      </c>
      <c r="E14" s="253" t="s">
        <v>222</v>
      </c>
      <c r="F14" s="253"/>
      <c r="G14" s="245">
        <v>163847088.5</v>
      </c>
      <c r="H14" s="246">
        <v>118.59435471610401</v>
      </c>
      <c r="I14" s="247">
        <v>171209112.50999999</v>
      </c>
      <c r="J14" s="248">
        <v>118.5826844422386</v>
      </c>
      <c r="K14" s="244">
        <v>-4.3000187910967602E-2</v>
      </c>
      <c r="L14" s="244">
        <v>9.841465404747396E-5</v>
      </c>
      <c r="M14" s="552"/>
      <c r="N14" s="552"/>
      <c r="O14" s="552"/>
      <c r="P14" s="552"/>
      <c r="Q14" s="552"/>
      <c r="R14" s="700"/>
      <c r="S14" s="141"/>
      <c r="T14" s="141"/>
    </row>
    <row r="15" spans="1:20" ht="12.75" customHeight="1">
      <c r="A15" s="324" t="s">
        <v>225</v>
      </c>
      <c r="B15" s="669">
        <v>28508707379</v>
      </c>
      <c r="C15" s="654" t="s">
        <v>1033</v>
      </c>
      <c r="D15" s="654" t="s">
        <v>224</v>
      </c>
      <c r="E15" s="253" t="s">
        <v>220</v>
      </c>
      <c r="F15" s="253"/>
      <c r="G15" s="245">
        <v>52757317.890000001</v>
      </c>
      <c r="H15" s="246">
        <v>1230.1913303132915</v>
      </c>
      <c r="I15" s="247">
        <v>54116042.219999999</v>
      </c>
      <c r="J15" s="248">
        <v>1244.6148925429188</v>
      </c>
      <c r="K15" s="244">
        <v>-2.5107607176377056E-2</v>
      </c>
      <c r="L15" s="244">
        <v>-1.158877522360191E-2</v>
      </c>
      <c r="M15" s="552"/>
      <c r="N15" s="552"/>
      <c r="O15" s="552"/>
      <c r="P15" s="552"/>
      <c r="Q15" s="552"/>
      <c r="R15" s="700"/>
      <c r="S15" s="141"/>
      <c r="T15" s="141"/>
    </row>
    <row r="16" spans="1:20" ht="12.75" customHeight="1">
      <c r="A16" s="324" t="s">
        <v>226</v>
      </c>
      <c r="B16" s="669">
        <v>26655747081</v>
      </c>
      <c r="C16" s="654" t="s">
        <v>1034</v>
      </c>
      <c r="D16" s="654" t="s">
        <v>224</v>
      </c>
      <c r="E16" s="243" t="s">
        <v>221</v>
      </c>
      <c r="F16" s="243"/>
      <c r="G16" s="245">
        <v>82334191.230000004</v>
      </c>
      <c r="H16" s="246">
        <v>164.48779640744596</v>
      </c>
      <c r="I16" s="247">
        <v>83536413.829999998</v>
      </c>
      <c r="J16" s="248">
        <v>166.43749489821226</v>
      </c>
      <c r="K16" s="244">
        <v>-1.4391599362244212E-2</v>
      </c>
      <c r="L16" s="244">
        <v>-1.1714298463568418E-2</v>
      </c>
      <c r="M16" s="552"/>
      <c r="N16" s="552"/>
      <c r="O16" s="552"/>
      <c r="P16" s="552"/>
      <c r="Q16" s="552"/>
      <c r="R16" s="700"/>
      <c r="S16" s="141"/>
      <c r="T16" s="141"/>
    </row>
    <row r="17" spans="1:20" ht="12.75" customHeight="1">
      <c r="A17" s="251" t="s">
        <v>1165</v>
      </c>
      <c r="B17" s="669">
        <v>73876640124</v>
      </c>
      <c r="C17" s="654" t="s">
        <v>1040</v>
      </c>
      <c r="D17" s="654" t="s">
        <v>1437</v>
      </c>
      <c r="E17" s="253" t="s">
        <v>220</v>
      </c>
      <c r="F17" s="253"/>
      <c r="G17" s="245">
        <v>11463300.789999999</v>
      </c>
      <c r="H17" s="246">
        <v>157.55967994944675</v>
      </c>
      <c r="I17" s="247">
        <v>11616101.18</v>
      </c>
      <c r="J17" s="248">
        <v>162.18064786753828</v>
      </c>
      <c r="K17" s="244">
        <v>-1.3154188968591662E-2</v>
      </c>
      <c r="L17" s="244">
        <v>-2.8492720795305515E-2</v>
      </c>
      <c r="M17" s="552"/>
      <c r="N17" s="552"/>
      <c r="O17" s="552"/>
      <c r="P17" s="552"/>
      <c r="Q17" s="552"/>
      <c r="R17" s="700"/>
      <c r="S17" s="141"/>
      <c r="T17" s="141"/>
    </row>
    <row r="18" spans="1:20" ht="12.75" customHeight="1">
      <c r="A18" s="242" t="s">
        <v>713</v>
      </c>
      <c r="B18" s="669">
        <v>74282954450</v>
      </c>
      <c r="C18" s="654" t="s">
        <v>1035</v>
      </c>
      <c r="D18" s="654" t="s">
        <v>1437</v>
      </c>
      <c r="E18" s="243" t="s">
        <v>231</v>
      </c>
      <c r="F18" s="243"/>
      <c r="G18" s="247">
        <v>7563257.0300000003</v>
      </c>
      <c r="H18" s="248">
        <v>82.881597550121199</v>
      </c>
      <c r="I18" s="247">
        <v>7692587.1299999999</v>
      </c>
      <c r="J18" s="248">
        <v>84.184423527673459</v>
      </c>
      <c r="K18" s="244">
        <v>-1.6812302261176915E-2</v>
      </c>
      <c r="L18" s="244">
        <v>-1.5475855543798933E-2</v>
      </c>
      <c r="M18" s="552"/>
      <c r="N18" s="552"/>
      <c r="O18" s="552"/>
      <c r="P18" s="552"/>
      <c r="Q18" s="552"/>
      <c r="R18" s="700"/>
      <c r="S18" s="141"/>
      <c r="T18" s="141"/>
    </row>
    <row r="19" spans="1:20" ht="12.75" customHeight="1">
      <c r="A19" s="242" t="s">
        <v>688</v>
      </c>
      <c r="B19" s="669">
        <v>11929912575</v>
      </c>
      <c r="C19" s="654" t="s">
        <v>1036</v>
      </c>
      <c r="D19" s="654" t="s">
        <v>1437</v>
      </c>
      <c r="E19" s="243" t="s">
        <v>220</v>
      </c>
      <c r="F19" s="243"/>
      <c r="G19" s="245">
        <v>5035382.22</v>
      </c>
      <c r="H19" s="246">
        <v>493.50863128121296</v>
      </c>
      <c r="I19" s="247">
        <v>5092761</v>
      </c>
      <c r="J19" s="248">
        <v>497.13237407564833</v>
      </c>
      <c r="K19" s="244">
        <v>-1.1266733310281052E-2</v>
      </c>
      <c r="L19" s="244">
        <v>-7.2892915114877166E-3</v>
      </c>
      <c r="M19" s="552"/>
      <c r="N19" s="552"/>
      <c r="O19" s="552"/>
      <c r="P19" s="552"/>
      <c r="Q19" s="552"/>
      <c r="R19" s="700"/>
      <c r="S19" s="141"/>
      <c r="T19" s="141"/>
    </row>
    <row r="20" spans="1:20" ht="12.75" customHeight="1">
      <c r="A20" s="251" t="s">
        <v>611</v>
      </c>
      <c r="B20" s="669">
        <v>41758343044</v>
      </c>
      <c r="C20" s="654" t="s">
        <v>1037</v>
      </c>
      <c r="D20" s="654" t="s">
        <v>1437</v>
      </c>
      <c r="E20" s="243" t="s">
        <v>220</v>
      </c>
      <c r="F20" s="243"/>
      <c r="G20" s="245">
        <v>23744642.789999999</v>
      </c>
      <c r="H20" s="246">
        <v>85.023717297525295</v>
      </c>
      <c r="I20" s="247">
        <v>24916255.690000001</v>
      </c>
      <c r="J20" s="248">
        <v>88.235118247903941</v>
      </c>
      <c r="K20" s="244">
        <v>-4.7022029095255324E-2</v>
      </c>
      <c r="L20" s="244">
        <v>-3.6395949981683606E-2</v>
      </c>
      <c r="M20" s="552"/>
      <c r="N20" s="552"/>
      <c r="O20" s="552"/>
      <c r="P20" s="552"/>
      <c r="Q20" s="552"/>
      <c r="R20" s="700"/>
      <c r="S20" s="141"/>
      <c r="T20" s="141"/>
    </row>
    <row r="21" spans="1:20" ht="12.75" customHeight="1">
      <c r="A21" s="242" t="s">
        <v>612</v>
      </c>
      <c r="B21" s="670">
        <v>51485653636</v>
      </c>
      <c r="C21" s="655" t="s">
        <v>1038</v>
      </c>
      <c r="D21" s="654" t="s">
        <v>1437</v>
      </c>
      <c r="E21" s="243" t="s">
        <v>222</v>
      </c>
      <c r="F21" s="243"/>
      <c r="G21" s="245">
        <v>4655278.78</v>
      </c>
      <c r="H21" s="246">
        <v>107.12651819590279</v>
      </c>
      <c r="I21" s="247">
        <v>5156528.2699999996</v>
      </c>
      <c r="J21" s="248">
        <v>107.20406961672909</v>
      </c>
      <c r="K21" s="244">
        <v>-9.7206776294857633E-2</v>
      </c>
      <c r="L21" s="244">
        <v>-7.2339997076187323E-4</v>
      </c>
      <c r="M21" s="552"/>
      <c r="N21" s="552"/>
      <c r="O21" s="552"/>
      <c r="P21" s="552"/>
      <c r="Q21" s="552"/>
      <c r="R21" s="700"/>
      <c r="S21" s="141"/>
      <c r="T21" s="141"/>
    </row>
    <row r="22" spans="1:20" ht="12.75" customHeight="1">
      <c r="A22" s="242" t="s">
        <v>613</v>
      </c>
      <c r="B22" s="670">
        <v>12101402977</v>
      </c>
      <c r="C22" s="655" t="s">
        <v>1039</v>
      </c>
      <c r="D22" s="654" t="s">
        <v>1437</v>
      </c>
      <c r="E22" s="243" t="s">
        <v>220</v>
      </c>
      <c r="F22" s="243"/>
      <c r="G22" s="245">
        <v>8719149.2300000004</v>
      </c>
      <c r="H22" s="246">
        <v>58.559105581635777</v>
      </c>
      <c r="I22" s="247">
        <v>9105168.8800000008</v>
      </c>
      <c r="J22" s="248">
        <v>60.704586716094802</v>
      </c>
      <c r="K22" s="244">
        <v>-4.2395660650283329E-2</v>
      </c>
      <c r="L22" s="244">
        <v>-3.5342982310267335E-2</v>
      </c>
      <c r="M22" s="552"/>
      <c r="N22" s="552"/>
      <c r="O22" s="552"/>
      <c r="P22" s="552"/>
      <c r="Q22" s="552"/>
      <c r="R22" s="700"/>
      <c r="S22" s="141"/>
      <c r="T22" s="141"/>
    </row>
    <row r="23" spans="1:20" ht="12.75" customHeight="1">
      <c r="A23" s="242" t="s">
        <v>227</v>
      </c>
      <c r="B23" s="670">
        <v>37695515978</v>
      </c>
      <c r="C23" s="655" t="s">
        <v>1041</v>
      </c>
      <c r="D23" s="655" t="s">
        <v>228</v>
      </c>
      <c r="E23" s="243" t="s">
        <v>220</v>
      </c>
      <c r="F23" s="243"/>
      <c r="G23" s="245">
        <v>6518734.2599999998</v>
      </c>
      <c r="H23" s="246">
        <v>90.650670354547643</v>
      </c>
      <c r="I23" s="247">
        <v>6600749.8899999997</v>
      </c>
      <c r="J23" s="248">
        <v>91.665234328644232</v>
      </c>
      <c r="K23" s="244">
        <v>-1.2425198858731501E-2</v>
      </c>
      <c r="L23" s="244">
        <v>-1.106814357184871E-2</v>
      </c>
      <c r="M23" s="552"/>
      <c r="N23" s="552"/>
      <c r="O23" s="552"/>
      <c r="P23" s="552"/>
      <c r="Q23" s="552"/>
      <c r="R23" s="700"/>
      <c r="S23" s="141"/>
      <c r="T23" s="141"/>
    </row>
    <row r="24" spans="1:20" ht="12.75" customHeight="1">
      <c r="A24" s="242" t="s">
        <v>300</v>
      </c>
      <c r="B24" s="670" t="s">
        <v>1178</v>
      </c>
      <c r="C24" s="655" t="s">
        <v>1042</v>
      </c>
      <c r="D24" s="655" t="s">
        <v>298</v>
      </c>
      <c r="E24" s="243" t="s">
        <v>222</v>
      </c>
      <c r="F24" s="243"/>
      <c r="G24" s="245">
        <v>176501776.74000001</v>
      </c>
      <c r="H24" s="246">
        <v>111.48424360659618</v>
      </c>
      <c r="I24" s="247">
        <v>173020246.93000001</v>
      </c>
      <c r="J24" s="248">
        <v>111.44634153791957</v>
      </c>
      <c r="K24" s="244">
        <v>2.0122094793961098E-2</v>
      </c>
      <c r="L24" s="244">
        <v>3.4009253380218318E-4</v>
      </c>
      <c r="M24" s="552"/>
      <c r="N24" s="552"/>
      <c r="O24" s="552"/>
      <c r="P24" s="552"/>
      <c r="Q24" s="552"/>
      <c r="R24" s="700"/>
      <c r="S24" s="141"/>
      <c r="T24" s="141"/>
    </row>
    <row r="25" spans="1:20" ht="12.75" customHeight="1">
      <c r="A25" s="242" t="s">
        <v>617</v>
      </c>
      <c r="B25" s="670">
        <v>56499633647</v>
      </c>
      <c r="C25" s="655" t="s">
        <v>1043</v>
      </c>
      <c r="D25" s="655" t="s">
        <v>643</v>
      </c>
      <c r="E25" s="243" t="s">
        <v>231</v>
      </c>
      <c r="F25" s="243"/>
      <c r="G25" s="245">
        <v>1591217982.4100001</v>
      </c>
      <c r="H25" s="246">
        <v>892.22290634351259</v>
      </c>
      <c r="I25" s="247">
        <v>1741597229.3499999</v>
      </c>
      <c r="J25" s="248">
        <v>896.49299142700886</v>
      </c>
      <c r="K25" s="244">
        <v>-8.6345593806510856E-2</v>
      </c>
      <c r="L25" s="244">
        <v>-4.7630992370607528E-3</v>
      </c>
      <c r="M25" s="552"/>
      <c r="N25" s="552"/>
      <c r="O25" s="552"/>
      <c r="P25" s="552"/>
      <c r="Q25" s="552"/>
      <c r="R25" s="700"/>
      <c r="S25" s="141"/>
      <c r="T25" s="141"/>
    </row>
    <row r="26" spans="1:20" ht="12.75" customHeight="1">
      <c r="A26" s="242" t="s">
        <v>230</v>
      </c>
      <c r="B26" s="670">
        <v>29300390100</v>
      </c>
      <c r="C26" s="655" t="s">
        <v>1044</v>
      </c>
      <c r="D26" s="655" t="s">
        <v>643</v>
      </c>
      <c r="E26" s="243" t="s">
        <v>220</v>
      </c>
      <c r="F26" s="243"/>
      <c r="G26" s="245">
        <v>209449404.33000001</v>
      </c>
      <c r="H26" s="246">
        <v>653.59304296798098</v>
      </c>
      <c r="I26" s="247">
        <v>224938217.72</v>
      </c>
      <c r="J26" s="248">
        <v>688.2706532582406</v>
      </c>
      <c r="K26" s="244">
        <v>-6.8858078218083207E-2</v>
      </c>
      <c r="L26" s="244">
        <v>-5.0383682823170628E-2</v>
      </c>
      <c r="M26" s="552"/>
      <c r="N26" s="552"/>
      <c r="O26" s="552"/>
      <c r="P26" s="552"/>
      <c r="Q26" s="552"/>
      <c r="R26" s="700"/>
      <c r="S26" s="141"/>
      <c r="T26" s="141"/>
    </row>
    <row r="27" spans="1:20" ht="12.75" customHeight="1">
      <c r="A27" s="242" t="s">
        <v>1275</v>
      </c>
      <c r="B27" s="670" t="s">
        <v>1276</v>
      </c>
      <c r="C27" s="655" t="s">
        <v>1277</v>
      </c>
      <c r="D27" s="655" t="s">
        <v>643</v>
      </c>
      <c r="E27" s="243" t="s">
        <v>231</v>
      </c>
      <c r="F27" s="243"/>
      <c r="G27" s="245">
        <v>104031789.36</v>
      </c>
      <c r="H27" s="246">
        <v>742.41498570994202</v>
      </c>
      <c r="I27" s="247">
        <v>121093053.42</v>
      </c>
      <c r="J27" s="248">
        <v>747.08096744559327</v>
      </c>
      <c r="K27" s="244">
        <v>-0.14089382981222376</v>
      </c>
      <c r="L27" s="244">
        <v>-6.2456171940842298E-3</v>
      </c>
      <c r="M27" s="552"/>
      <c r="N27" s="552"/>
      <c r="O27" s="552"/>
      <c r="P27" s="552"/>
      <c r="Q27" s="552"/>
      <c r="R27" s="700"/>
      <c r="S27" s="141"/>
      <c r="T27" s="141"/>
    </row>
    <row r="28" spans="1:20" ht="12.75" customHeight="1">
      <c r="A28" s="242" t="s">
        <v>232</v>
      </c>
      <c r="B28" s="670">
        <v>15448763136</v>
      </c>
      <c r="C28" s="655" t="s">
        <v>1045</v>
      </c>
      <c r="D28" s="655" t="s">
        <v>643</v>
      </c>
      <c r="E28" s="243" t="s">
        <v>222</v>
      </c>
      <c r="F28" s="243"/>
      <c r="G28" s="245">
        <v>596263224</v>
      </c>
      <c r="H28" s="246">
        <v>862.24585499949978</v>
      </c>
      <c r="I28" s="247">
        <v>752697208.22000003</v>
      </c>
      <c r="J28" s="248">
        <v>867.7489775776038</v>
      </c>
      <c r="K28" s="244">
        <v>-0.20783122683547561</v>
      </c>
      <c r="L28" s="244">
        <v>-6.3418370062117146E-3</v>
      </c>
      <c r="M28" s="552"/>
      <c r="N28" s="552"/>
      <c r="O28" s="552"/>
      <c r="P28" s="552"/>
      <c r="Q28" s="552"/>
      <c r="R28" s="700"/>
      <c r="S28" s="141"/>
      <c r="T28" s="141"/>
    </row>
    <row r="29" spans="1:20" ht="12.75" customHeight="1">
      <c r="A29" s="242" t="s">
        <v>1278</v>
      </c>
      <c r="B29" s="670" t="s">
        <v>1279</v>
      </c>
      <c r="C29" s="655" t="s">
        <v>1280</v>
      </c>
      <c r="D29" s="655" t="s">
        <v>643</v>
      </c>
      <c r="E29" s="243" t="s">
        <v>231</v>
      </c>
      <c r="F29" s="243"/>
      <c r="G29" s="245">
        <v>48544236.060000002</v>
      </c>
      <c r="H29" s="246">
        <v>100.02810014776637</v>
      </c>
      <c r="I29" s="247">
        <v>63029577.719999999</v>
      </c>
      <c r="J29" s="248">
        <v>100.0454022029087</v>
      </c>
      <c r="K29" s="244">
        <v>-0.2298181613138689</v>
      </c>
      <c r="L29" s="244">
        <v>-1.7294203193107816E-4</v>
      </c>
      <c r="M29" s="552"/>
      <c r="N29" s="552"/>
      <c r="O29" s="552"/>
      <c r="P29" s="552"/>
      <c r="Q29" s="552"/>
      <c r="R29" s="700"/>
      <c r="S29" s="141"/>
      <c r="T29" s="141"/>
    </row>
    <row r="30" spans="1:20" ht="12.75" customHeight="1">
      <c r="A30" s="324" t="s">
        <v>233</v>
      </c>
      <c r="B30" s="669">
        <v>96069213114</v>
      </c>
      <c r="C30" s="654" t="s">
        <v>1046</v>
      </c>
      <c r="D30" s="654" t="s">
        <v>643</v>
      </c>
      <c r="E30" s="243" t="s">
        <v>222</v>
      </c>
      <c r="F30" s="243"/>
      <c r="G30" s="245">
        <v>1408885952.79</v>
      </c>
      <c r="H30" s="246">
        <v>151.7901216311503</v>
      </c>
      <c r="I30" s="247">
        <v>1318373840.46</v>
      </c>
      <c r="J30" s="248">
        <v>151.78516566398088</v>
      </c>
      <c r="K30" s="244">
        <v>6.8654360054974273E-2</v>
      </c>
      <c r="L30" s="244">
        <v>3.2651195838173663E-5</v>
      </c>
      <c r="M30" s="552"/>
      <c r="N30" s="552"/>
      <c r="O30" s="552"/>
      <c r="P30" s="552"/>
      <c r="Q30" s="552"/>
      <c r="R30" s="700"/>
      <c r="S30" s="141"/>
      <c r="T30" s="141"/>
    </row>
    <row r="31" spans="1:20" ht="12.75" customHeight="1">
      <c r="A31" s="242" t="s">
        <v>959</v>
      </c>
      <c r="B31" s="669">
        <v>87578146923</v>
      </c>
      <c r="C31" s="654" t="s">
        <v>1047</v>
      </c>
      <c r="D31" s="654" t="s">
        <v>643</v>
      </c>
      <c r="E31" s="243" t="s">
        <v>650</v>
      </c>
      <c r="F31" s="243"/>
      <c r="G31" s="249">
        <v>5788953.4800000004</v>
      </c>
      <c r="H31" s="250">
        <v>766.90285627441403</v>
      </c>
      <c r="I31" s="254">
        <v>20165372.359999999</v>
      </c>
      <c r="J31" s="255">
        <v>771.51658363690785</v>
      </c>
      <c r="K31" s="244">
        <v>-0.71292603098750806</v>
      </c>
      <c r="L31" s="244">
        <v>-5.9800754259160538E-3</v>
      </c>
      <c r="M31" s="552"/>
      <c r="N31" s="552"/>
      <c r="O31" s="552"/>
      <c r="P31" s="552"/>
      <c r="Q31" s="552"/>
      <c r="R31" s="700"/>
      <c r="S31" s="141"/>
      <c r="T31" s="141"/>
    </row>
    <row r="32" spans="1:20" ht="12.75" customHeight="1">
      <c r="A32" s="241" t="s">
        <v>996</v>
      </c>
      <c r="B32" s="671">
        <v>67470870226</v>
      </c>
      <c r="C32" s="656" t="s">
        <v>1048</v>
      </c>
      <c r="D32" s="656" t="s">
        <v>643</v>
      </c>
      <c r="E32" s="253" t="s">
        <v>650</v>
      </c>
      <c r="F32" s="253"/>
      <c r="G32" s="247">
        <v>11341806.93</v>
      </c>
      <c r="H32" s="248">
        <v>770.33889980243544</v>
      </c>
      <c r="I32" s="247">
        <v>11700082.210000001</v>
      </c>
      <c r="J32" s="248">
        <v>775.04949384920394</v>
      </c>
      <c r="K32" s="244">
        <v>-3.0621603640851758E-2</v>
      </c>
      <c r="L32" s="244">
        <v>-6.0777977202124411E-3</v>
      </c>
      <c r="M32" s="552"/>
      <c r="N32" s="552"/>
      <c r="O32" s="552"/>
      <c r="P32" s="552"/>
      <c r="Q32" s="552"/>
      <c r="R32" s="700"/>
      <c r="S32" s="141"/>
      <c r="T32" s="141"/>
    </row>
    <row r="33" spans="1:20" ht="12.75" customHeight="1">
      <c r="A33" s="242" t="s">
        <v>960</v>
      </c>
      <c r="B33" s="669" t="s">
        <v>1168</v>
      </c>
      <c r="C33" s="654" t="s">
        <v>1049</v>
      </c>
      <c r="D33" s="654" t="s">
        <v>643</v>
      </c>
      <c r="E33" s="243" t="s">
        <v>650</v>
      </c>
      <c r="F33" s="243"/>
      <c r="G33" s="245">
        <v>21190077.32</v>
      </c>
      <c r="H33" s="246">
        <v>772.42918461418833</v>
      </c>
      <c r="I33" s="247">
        <v>23445909.350000001</v>
      </c>
      <c r="J33" s="248">
        <v>776.40752049789501</v>
      </c>
      <c r="K33" s="244">
        <v>-9.6214311687595089E-2</v>
      </c>
      <c r="L33" s="244">
        <v>-5.124030587899786E-3</v>
      </c>
      <c r="M33" s="552"/>
      <c r="N33" s="552"/>
      <c r="O33" s="552"/>
      <c r="P33" s="552"/>
      <c r="Q33" s="552"/>
      <c r="R33" s="700"/>
      <c r="S33" s="141"/>
      <c r="T33" s="141"/>
    </row>
    <row r="34" spans="1:20" ht="12.75" customHeight="1">
      <c r="A34" s="242" t="s">
        <v>1166</v>
      </c>
      <c r="B34" s="669">
        <v>84300431782</v>
      </c>
      <c r="C34" s="654" t="s">
        <v>1050</v>
      </c>
      <c r="D34" s="654" t="s">
        <v>951</v>
      </c>
      <c r="E34" s="243" t="s">
        <v>220</v>
      </c>
      <c r="F34" s="243"/>
      <c r="G34" s="245">
        <v>23898250.986200001</v>
      </c>
      <c r="H34" s="246">
        <v>103.25872384662074</v>
      </c>
      <c r="I34" s="247">
        <v>23530985.353999998</v>
      </c>
      <c r="J34" s="248">
        <v>101.68998824130504</v>
      </c>
      <c r="K34" s="244">
        <v>1.5607745560793918E-2</v>
      </c>
      <c r="L34" s="244">
        <v>1.5426647523974157E-2</v>
      </c>
      <c r="M34" s="552"/>
      <c r="N34" s="552"/>
      <c r="O34" s="552"/>
      <c r="P34" s="552"/>
      <c r="Q34" s="552"/>
      <c r="R34" s="700"/>
      <c r="S34" s="141"/>
      <c r="T34" s="141"/>
    </row>
    <row r="35" spans="1:20" ht="12.75" customHeight="1">
      <c r="A35" s="242" t="s">
        <v>1368</v>
      </c>
      <c r="B35" s="669" t="s">
        <v>1369</v>
      </c>
      <c r="C35" s="654" t="s">
        <v>1370</v>
      </c>
      <c r="D35" s="654" t="s">
        <v>951</v>
      </c>
      <c r="E35" s="243" t="s">
        <v>220</v>
      </c>
      <c r="F35" s="243"/>
      <c r="G35" s="245">
        <v>5511976.5880000005</v>
      </c>
      <c r="H35" s="246">
        <v>135.52298531103347</v>
      </c>
      <c r="I35" s="247">
        <v>0</v>
      </c>
      <c r="J35" s="248">
        <v>0</v>
      </c>
      <c r="K35" s="244"/>
      <c r="L35" s="244"/>
      <c r="M35" s="552"/>
      <c r="N35" s="552"/>
      <c r="O35" s="552"/>
      <c r="P35" s="552"/>
      <c r="Q35" s="552"/>
      <c r="R35" s="700"/>
      <c r="S35" s="141"/>
      <c r="T35" s="141"/>
    </row>
    <row r="36" spans="1:20" ht="12.75" customHeight="1">
      <c r="A36" s="242" t="s">
        <v>234</v>
      </c>
      <c r="B36" s="669">
        <v>80921653541</v>
      </c>
      <c r="C36" s="654" t="s">
        <v>1051</v>
      </c>
      <c r="D36" s="654" t="s">
        <v>235</v>
      </c>
      <c r="E36" s="243" t="s">
        <v>220</v>
      </c>
      <c r="F36" s="243"/>
      <c r="G36" s="245">
        <v>31162412.43</v>
      </c>
      <c r="H36" s="246">
        <v>114.72678814840633</v>
      </c>
      <c r="I36" s="247">
        <v>31488859.780000001</v>
      </c>
      <c r="J36" s="248">
        <v>115.11040575727223</v>
      </c>
      <c r="K36" s="244">
        <v>-1.0367074332978676E-2</v>
      </c>
      <c r="L36" s="244">
        <v>-3.3326058260521041E-3</v>
      </c>
      <c r="M36" s="552"/>
      <c r="N36" s="552"/>
      <c r="O36" s="552"/>
      <c r="P36" s="552"/>
      <c r="Q36" s="552"/>
      <c r="R36" s="700"/>
      <c r="S36" s="141"/>
      <c r="T36" s="141"/>
    </row>
    <row r="37" spans="1:20" ht="12.75" customHeight="1">
      <c r="A37" s="242" t="s">
        <v>236</v>
      </c>
      <c r="B37" s="669">
        <v>70498146370</v>
      </c>
      <c r="C37" s="654" t="s">
        <v>1052</v>
      </c>
      <c r="D37" s="654" t="s">
        <v>235</v>
      </c>
      <c r="E37" s="243" t="s">
        <v>222</v>
      </c>
      <c r="F37" s="243"/>
      <c r="G37" s="245">
        <v>16332119.92</v>
      </c>
      <c r="H37" s="246">
        <v>789.53260327306236</v>
      </c>
      <c r="I37" s="247">
        <v>15657484.73</v>
      </c>
      <c r="J37" s="248">
        <v>795.23761276094342</v>
      </c>
      <c r="K37" s="244">
        <v>4.308707315597049E-2</v>
      </c>
      <c r="L37" s="244">
        <v>-7.1739683791792741E-3</v>
      </c>
      <c r="M37" s="552"/>
      <c r="N37" s="552"/>
      <c r="O37" s="552"/>
      <c r="P37" s="552"/>
      <c r="Q37" s="552"/>
      <c r="R37" s="700"/>
      <c r="S37" s="141"/>
      <c r="T37" s="141"/>
    </row>
    <row r="38" spans="1:20" ht="12.75" customHeight="1">
      <c r="A38" s="242" t="s">
        <v>237</v>
      </c>
      <c r="B38" s="669">
        <v>43449016606</v>
      </c>
      <c r="C38" s="654" t="s">
        <v>1053</v>
      </c>
      <c r="D38" s="654" t="s">
        <v>235</v>
      </c>
      <c r="E38" s="243" t="s">
        <v>221</v>
      </c>
      <c r="F38" s="243"/>
      <c r="G38" s="245">
        <v>72964961.780000001</v>
      </c>
      <c r="H38" s="246">
        <v>104.75055121857045</v>
      </c>
      <c r="I38" s="247">
        <v>73232635.75</v>
      </c>
      <c r="J38" s="248">
        <v>104.2138512624867</v>
      </c>
      <c r="K38" s="244">
        <v>-3.655118612878816E-3</v>
      </c>
      <c r="L38" s="244">
        <v>5.1499867779758457E-3</v>
      </c>
      <c r="M38" s="552"/>
      <c r="N38" s="552"/>
      <c r="O38" s="552"/>
      <c r="P38" s="552"/>
      <c r="Q38" s="552"/>
      <c r="R38" s="700"/>
      <c r="S38" s="141"/>
      <c r="T38" s="141"/>
    </row>
    <row r="39" spans="1:20" ht="12.75" customHeight="1">
      <c r="A39" s="242" t="s">
        <v>238</v>
      </c>
      <c r="B39" s="669" t="s">
        <v>1169</v>
      </c>
      <c r="C39" s="654" t="s">
        <v>1054</v>
      </c>
      <c r="D39" s="654" t="s">
        <v>235</v>
      </c>
      <c r="E39" s="243" t="s">
        <v>222</v>
      </c>
      <c r="F39" s="243"/>
      <c r="G39" s="245">
        <v>351786881.24000001</v>
      </c>
      <c r="H39" s="246">
        <v>143.95832808670298</v>
      </c>
      <c r="I39" s="247">
        <v>319273449.55000001</v>
      </c>
      <c r="J39" s="248">
        <v>143.93796697275218</v>
      </c>
      <c r="K39" s="244">
        <v>0.10183568892379258</v>
      </c>
      <c r="L39" s="244">
        <v>1.4145756244188235E-4</v>
      </c>
      <c r="M39" s="552"/>
      <c r="N39" s="552"/>
      <c r="O39" s="552"/>
      <c r="P39" s="552"/>
      <c r="Q39" s="552"/>
      <c r="R39" s="700"/>
      <c r="S39" s="141"/>
      <c r="T39" s="141"/>
    </row>
    <row r="40" spans="1:20" ht="12.75" customHeight="1">
      <c r="A40" s="242" t="s">
        <v>239</v>
      </c>
      <c r="B40" s="669" t="s">
        <v>1170</v>
      </c>
      <c r="C40" s="654" t="s">
        <v>1055</v>
      </c>
      <c r="D40" s="654" t="s">
        <v>235</v>
      </c>
      <c r="E40" s="243" t="s">
        <v>231</v>
      </c>
      <c r="F40" s="243"/>
      <c r="G40" s="245">
        <v>260184259.81</v>
      </c>
      <c r="H40" s="246">
        <v>1202.3699052521915</v>
      </c>
      <c r="I40" s="247">
        <v>255522920.40000001</v>
      </c>
      <c r="J40" s="248">
        <v>1204.0148144545485</v>
      </c>
      <c r="K40" s="244">
        <v>1.8242353377548426E-2</v>
      </c>
      <c r="L40" s="244">
        <v>-1.3661868463821225E-3</v>
      </c>
      <c r="M40" s="552"/>
      <c r="N40" s="552"/>
      <c r="O40" s="552"/>
      <c r="P40" s="552"/>
      <c r="Q40" s="552"/>
      <c r="R40" s="700"/>
      <c r="S40" s="141"/>
      <c r="T40" s="141"/>
    </row>
    <row r="41" spans="1:20" ht="12.75" customHeight="1">
      <c r="A41" s="242" t="s">
        <v>1247</v>
      </c>
      <c r="B41" s="669">
        <v>48827873221</v>
      </c>
      <c r="C41" s="654" t="s">
        <v>1062</v>
      </c>
      <c r="D41" s="654" t="s">
        <v>723</v>
      </c>
      <c r="E41" s="243" t="s">
        <v>231</v>
      </c>
      <c r="F41" s="243" t="s">
        <v>745</v>
      </c>
      <c r="G41" s="247">
        <v>190443240.3427</v>
      </c>
      <c r="H41" s="248">
        <v>1624.9815000000001</v>
      </c>
      <c r="I41" s="247">
        <v>264247286.12</v>
      </c>
      <c r="J41" s="248">
        <v>1628.2255</v>
      </c>
      <c r="K41" s="244">
        <v>-0.27929916276901368</v>
      </c>
      <c r="L41" s="244">
        <v>-1.9923530248112664E-3</v>
      </c>
      <c r="M41" s="552"/>
      <c r="N41" s="552"/>
      <c r="O41" s="552"/>
      <c r="P41" s="552"/>
      <c r="Q41" s="552"/>
      <c r="R41" s="700"/>
      <c r="S41" s="141"/>
      <c r="T41" s="141"/>
    </row>
    <row r="42" spans="1:20" ht="12.75" customHeight="1">
      <c r="A42" s="242"/>
      <c r="B42" s="669"/>
      <c r="C42" s="654"/>
      <c r="D42" s="654"/>
      <c r="E42" s="243"/>
      <c r="F42" s="243" t="s">
        <v>746</v>
      </c>
      <c r="G42" s="247">
        <v>123582796.73720001</v>
      </c>
      <c r="H42" s="248">
        <v>1604.0926999999999</v>
      </c>
      <c r="I42" s="247">
        <v>110285607.2603</v>
      </c>
      <c r="J42" s="248">
        <v>1607.9911</v>
      </c>
      <c r="K42" s="244">
        <v>0.12057048791068015</v>
      </c>
      <c r="L42" s="244">
        <v>-2.4243915280377504E-3</v>
      </c>
      <c r="M42" s="552"/>
      <c r="N42" s="552"/>
      <c r="O42" s="552"/>
      <c r="P42" s="552"/>
      <c r="Q42" s="552"/>
      <c r="R42" s="700"/>
      <c r="S42" s="141"/>
      <c r="T42" s="141"/>
    </row>
    <row r="43" spans="1:20" ht="12.75" customHeight="1">
      <c r="A43" s="324" t="s">
        <v>1258</v>
      </c>
      <c r="B43" s="670" t="s">
        <v>1250</v>
      </c>
      <c r="C43" s="655" t="s">
        <v>1251</v>
      </c>
      <c r="D43" s="655" t="s">
        <v>723</v>
      </c>
      <c r="E43" s="701" t="s">
        <v>650</v>
      </c>
      <c r="F43" s="243" t="s">
        <v>745</v>
      </c>
      <c r="G43" s="245">
        <v>7519259.7312000003</v>
      </c>
      <c r="H43" s="663">
        <v>759.02189999999996</v>
      </c>
      <c r="I43" s="247">
        <v>8954603.9693999998</v>
      </c>
      <c r="J43" s="257">
        <v>760.96230000000003</v>
      </c>
      <c r="K43" s="244">
        <v>-0.16029120250375228</v>
      </c>
      <c r="L43" s="664">
        <v>-2.5499292146273778E-3</v>
      </c>
      <c r="M43" s="552"/>
      <c r="N43" s="552"/>
      <c r="O43" s="552"/>
      <c r="P43" s="552"/>
      <c r="Q43" s="552"/>
      <c r="R43" s="700"/>
      <c r="S43" s="141"/>
      <c r="T43" s="141"/>
    </row>
    <row r="44" spans="1:20" ht="12.75" customHeight="1">
      <c r="A44" s="242"/>
      <c r="B44" s="670"/>
      <c r="C44" s="655"/>
      <c r="D44" s="655"/>
      <c r="E44" s="243"/>
      <c r="F44" s="243" t="s">
        <v>746</v>
      </c>
      <c r="G44" s="245">
        <v>34577306.158699997</v>
      </c>
      <c r="H44" s="663">
        <v>757.65039999999999</v>
      </c>
      <c r="I44" s="247">
        <v>2998325.1006</v>
      </c>
      <c r="J44" s="257">
        <v>759.88930000000005</v>
      </c>
      <c r="K44" s="244">
        <v>10.532207148511239</v>
      </c>
      <c r="L44" s="664">
        <v>-2.9463502118006746E-3</v>
      </c>
      <c r="M44" s="552"/>
      <c r="N44" s="552"/>
      <c r="O44" s="552"/>
      <c r="P44" s="552"/>
      <c r="Q44" s="552"/>
      <c r="R44" s="700"/>
      <c r="S44" s="141"/>
      <c r="T44" s="141"/>
    </row>
    <row r="45" spans="1:20" ht="12.75" customHeight="1">
      <c r="A45" s="242" t="s">
        <v>1248</v>
      </c>
      <c r="B45" s="670">
        <v>74643964821</v>
      </c>
      <c r="C45" s="655" t="s">
        <v>1064</v>
      </c>
      <c r="D45" s="655" t="s">
        <v>723</v>
      </c>
      <c r="E45" s="243" t="s">
        <v>222</v>
      </c>
      <c r="F45" s="243"/>
      <c r="G45" s="245">
        <v>213008776.02000001</v>
      </c>
      <c r="H45" s="663">
        <v>130.4720696239666</v>
      </c>
      <c r="I45" s="247">
        <v>237054434.55000001</v>
      </c>
      <c r="J45" s="257">
        <v>130.44551510956165</v>
      </c>
      <c r="K45" s="244">
        <v>-0.10143517701175186</v>
      </c>
      <c r="L45" s="664">
        <v>2.0356786036401786E-4</v>
      </c>
      <c r="M45" s="552"/>
      <c r="N45" s="552"/>
      <c r="O45" s="552"/>
      <c r="P45" s="552"/>
      <c r="Q45" s="552"/>
      <c r="R45" s="700"/>
      <c r="S45" s="141"/>
      <c r="T45" s="141"/>
    </row>
    <row r="46" spans="1:20" ht="12.75" customHeight="1">
      <c r="A46" s="324" t="s">
        <v>1249</v>
      </c>
      <c r="B46" s="670" t="s">
        <v>1179</v>
      </c>
      <c r="C46" s="655" t="s">
        <v>1063</v>
      </c>
      <c r="D46" s="655" t="s">
        <v>723</v>
      </c>
      <c r="E46" s="243" t="s">
        <v>220</v>
      </c>
      <c r="F46" s="243" t="s">
        <v>745</v>
      </c>
      <c r="G46" s="245">
        <v>127994128.0122</v>
      </c>
      <c r="H46" s="663">
        <v>858.31320000000005</v>
      </c>
      <c r="I46" s="247">
        <v>119075880.2255</v>
      </c>
      <c r="J46" s="257">
        <v>845.44600000000003</v>
      </c>
      <c r="K46" s="244">
        <v>7.4895501673479581E-2</v>
      </c>
      <c r="L46" s="664">
        <v>1.521942264792786E-2</v>
      </c>
      <c r="M46" s="552"/>
      <c r="N46" s="552"/>
      <c r="O46" s="552"/>
      <c r="P46" s="552"/>
      <c r="Q46" s="552"/>
      <c r="R46" s="700"/>
      <c r="S46" s="141"/>
      <c r="T46" s="141"/>
    </row>
    <row r="47" spans="1:20" ht="12.75" customHeight="1">
      <c r="A47" s="242"/>
      <c r="B47" s="670"/>
      <c r="C47" s="655"/>
      <c r="D47" s="655"/>
      <c r="E47" s="243"/>
      <c r="F47" s="243" t="s">
        <v>746</v>
      </c>
      <c r="G47" s="245">
        <v>7364026.5767000001</v>
      </c>
      <c r="H47" s="663">
        <v>835.5779</v>
      </c>
      <c r="I47" s="247">
        <v>7419826.7380999997</v>
      </c>
      <c r="J47" s="257">
        <v>823.74260000000004</v>
      </c>
      <c r="K47" s="244">
        <v>-7.5204129920544149E-3</v>
      </c>
      <c r="L47" s="664">
        <v>1.4367716323035795E-2</v>
      </c>
      <c r="M47" s="552"/>
      <c r="N47" s="552"/>
      <c r="O47" s="552"/>
      <c r="P47" s="552"/>
      <c r="Q47" s="552"/>
      <c r="R47" s="700"/>
      <c r="S47" s="141"/>
      <c r="T47" s="141"/>
    </row>
    <row r="48" spans="1:20" ht="12.75" customHeight="1">
      <c r="A48" s="242"/>
      <c r="B48" s="670"/>
      <c r="C48" s="655"/>
      <c r="D48" s="655"/>
      <c r="E48" s="243"/>
      <c r="F48" s="243" t="s">
        <v>747</v>
      </c>
      <c r="G48" s="245">
        <v>619207.73190000001</v>
      </c>
      <c r="H48" s="663">
        <v>859.34270000000004</v>
      </c>
      <c r="I48" s="247">
        <v>609666.01610000001</v>
      </c>
      <c r="J48" s="257">
        <v>846.10059999999999</v>
      </c>
      <c r="K48" s="244">
        <v>1.5650726050039365E-2</v>
      </c>
      <c r="L48" s="664">
        <v>1.5650739403801461E-2</v>
      </c>
      <c r="M48" s="552"/>
      <c r="N48" s="552"/>
      <c r="O48" s="552"/>
      <c r="P48" s="552"/>
      <c r="Q48" s="552"/>
      <c r="R48" s="700"/>
      <c r="S48" s="141"/>
      <c r="T48" s="141"/>
    </row>
    <row r="49" spans="1:20" ht="12.75" customHeight="1">
      <c r="A49" s="324" t="s">
        <v>1446</v>
      </c>
      <c r="B49" s="670">
        <v>42208006476</v>
      </c>
      <c r="C49" s="655" t="s">
        <v>1066</v>
      </c>
      <c r="D49" s="655" t="s">
        <v>723</v>
      </c>
      <c r="E49" s="243" t="s">
        <v>650</v>
      </c>
      <c r="F49" s="243"/>
      <c r="G49" s="245"/>
      <c r="H49" s="663"/>
      <c r="I49" s="247">
        <v>13462608.470000001</v>
      </c>
      <c r="J49" s="257">
        <v>7.6628791122728996</v>
      </c>
      <c r="K49" s="244" t="s">
        <v>968</v>
      </c>
      <c r="L49" s="664" t="s">
        <v>968</v>
      </c>
      <c r="M49" s="552"/>
      <c r="N49" s="552"/>
      <c r="O49" s="552"/>
      <c r="P49" s="552"/>
      <c r="Q49" s="552"/>
      <c r="R49" s="700"/>
      <c r="S49" s="141"/>
      <c r="T49" s="141"/>
    </row>
    <row r="50" spans="1:20" ht="12.75" customHeight="1">
      <c r="A50" s="324" t="s">
        <v>1447</v>
      </c>
      <c r="B50" s="670" t="s">
        <v>1171</v>
      </c>
      <c r="C50" s="655" t="s">
        <v>1065</v>
      </c>
      <c r="D50" s="655" t="s">
        <v>723</v>
      </c>
      <c r="E50" s="243" t="s">
        <v>650</v>
      </c>
      <c r="F50" s="243"/>
      <c r="G50" s="245"/>
      <c r="H50" s="663"/>
      <c r="I50" s="247">
        <v>18652837.68</v>
      </c>
      <c r="J50" s="257">
        <v>7.660454526881245</v>
      </c>
      <c r="K50" s="244" t="s">
        <v>968</v>
      </c>
      <c r="L50" s="664" t="s">
        <v>968</v>
      </c>
      <c r="M50" s="552"/>
      <c r="N50" s="552"/>
      <c r="O50" s="552"/>
      <c r="P50" s="552"/>
      <c r="Q50" s="552"/>
      <c r="R50" s="700"/>
      <c r="S50" s="141"/>
      <c r="T50" s="141"/>
    </row>
    <row r="51" spans="1:20" ht="12.75" customHeight="1">
      <c r="A51" s="324" t="s">
        <v>1259</v>
      </c>
      <c r="B51" s="670">
        <v>66973781540</v>
      </c>
      <c r="C51" s="655" t="s">
        <v>1067</v>
      </c>
      <c r="D51" s="655" t="s">
        <v>1003</v>
      </c>
      <c r="E51" s="243" t="s">
        <v>221</v>
      </c>
      <c r="F51" s="243"/>
      <c r="G51" s="245">
        <v>11908020.3072</v>
      </c>
      <c r="H51" s="246">
        <v>134.3695584330118</v>
      </c>
      <c r="I51" s="247">
        <v>12049266.0463</v>
      </c>
      <c r="J51" s="248">
        <v>135.4375289515352</v>
      </c>
      <c r="K51" s="244">
        <v>-1.1722352096572131E-2</v>
      </c>
      <c r="L51" s="244">
        <v>-7.8853367068263402E-3</v>
      </c>
      <c r="M51" s="552"/>
      <c r="N51" s="552"/>
      <c r="O51" s="552"/>
      <c r="P51" s="552"/>
      <c r="Q51" s="552"/>
      <c r="R51" s="700"/>
      <c r="S51" s="141"/>
      <c r="T51" s="141"/>
    </row>
    <row r="52" spans="1:20" ht="12.75" customHeight="1">
      <c r="A52" s="324" t="s">
        <v>1265</v>
      </c>
      <c r="B52" s="670">
        <v>16642777540</v>
      </c>
      <c r="C52" s="655" t="s">
        <v>1060</v>
      </c>
      <c r="D52" s="655" t="s">
        <v>1003</v>
      </c>
      <c r="E52" s="243" t="s">
        <v>220</v>
      </c>
      <c r="F52" s="243"/>
      <c r="G52" s="245">
        <v>9981535.3499999996</v>
      </c>
      <c r="H52" s="246">
        <v>637.05966378495123</v>
      </c>
      <c r="I52" s="247">
        <v>9536983.4700000007</v>
      </c>
      <c r="J52" s="248">
        <v>631.45941627729474</v>
      </c>
      <c r="K52" s="244">
        <v>4.6613468650585688E-2</v>
      </c>
      <c r="L52" s="244">
        <v>8.868737029328333E-3</v>
      </c>
      <c r="M52" s="552"/>
      <c r="N52" s="552"/>
      <c r="O52" s="552"/>
      <c r="P52" s="552"/>
      <c r="Q52" s="552"/>
      <c r="R52" s="700"/>
      <c r="S52" s="141"/>
      <c r="T52" s="141"/>
    </row>
    <row r="53" spans="1:20" ht="12.75" customHeight="1">
      <c r="A53" s="324" t="s">
        <v>240</v>
      </c>
      <c r="B53" s="670">
        <v>30082084002</v>
      </c>
      <c r="C53" s="655" t="s">
        <v>1068</v>
      </c>
      <c r="D53" s="655" t="s">
        <v>1003</v>
      </c>
      <c r="E53" s="243" t="s">
        <v>650</v>
      </c>
      <c r="F53" s="243"/>
      <c r="G53" s="245">
        <v>6343655.1100000003</v>
      </c>
      <c r="H53" s="246">
        <v>8.3201920783937169</v>
      </c>
      <c r="I53" s="247">
        <v>6602419.2400000002</v>
      </c>
      <c r="J53" s="257">
        <v>8.7500109984444538</v>
      </c>
      <c r="K53" s="244">
        <v>-3.9192320359226374E-2</v>
      </c>
      <c r="L53" s="244">
        <v>-4.9122100546747705E-2</v>
      </c>
      <c r="M53" s="552"/>
      <c r="N53" s="552"/>
      <c r="O53" s="552"/>
      <c r="P53" s="552"/>
      <c r="Q53" s="552"/>
      <c r="R53" s="700"/>
      <c r="S53" s="141"/>
      <c r="T53" s="141"/>
    </row>
    <row r="54" spans="1:20" ht="12.75" customHeight="1">
      <c r="A54" s="324" t="s">
        <v>1266</v>
      </c>
      <c r="B54" s="670">
        <v>44832307529</v>
      </c>
      <c r="C54" s="655" t="s">
        <v>1061</v>
      </c>
      <c r="D54" s="655" t="s">
        <v>1003</v>
      </c>
      <c r="E54" s="243" t="s">
        <v>220</v>
      </c>
      <c r="F54" s="243"/>
      <c r="G54" s="245">
        <v>27841553.41</v>
      </c>
      <c r="H54" s="246">
        <v>969.38843216377677</v>
      </c>
      <c r="I54" s="247">
        <v>27332478.510000002</v>
      </c>
      <c r="J54" s="257">
        <v>963.3155275923724</v>
      </c>
      <c r="K54" s="244">
        <v>1.8625273950686472E-2</v>
      </c>
      <c r="L54" s="244">
        <v>6.3041697112289352E-3</v>
      </c>
      <c r="M54" s="552"/>
      <c r="N54" s="552"/>
      <c r="O54" s="552"/>
      <c r="P54" s="552"/>
      <c r="Q54" s="552"/>
      <c r="R54" s="700"/>
      <c r="S54" s="141"/>
      <c r="T54" s="141"/>
    </row>
    <row r="55" spans="1:20" ht="12.75" customHeight="1">
      <c r="A55" s="324" t="s">
        <v>241</v>
      </c>
      <c r="B55" s="669">
        <v>30290598804</v>
      </c>
      <c r="C55" s="654" t="s">
        <v>1069</v>
      </c>
      <c r="D55" s="654" t="s">
        <v>1003</v>
      </c>
      <c r="E55" s="243" t="s">
        <v>220</v>
      </c>
      <c r="F55" s="243"/>
      <c r="G55" s="245">
        <v>25097663.940000001</v>
      </c>
      <c r="H55" s="246">
        <v>5.8786063193758675</v>
      </c>
      <c r="I55" s="247">
        <v>25494238.530000001</v>
      </c>
      <c r="J55" s="248">
        <v>6.0005860883816267</v>
      </c>
      <c r="K55" s="244">
        <v>-1.5555459306358044E-2</v>
      </c>
      <c r="L55" s="244">
        <v>-2.0327975835883305E-2</v>
      </c>
      <c r="M55" s="552"/>
      <c r="N55" s="552"/>
      <c r="O55" s="552"/>
      <c r="P55" s="552"/>
      <c r="Q55" s="552"/>
      <c r="R55" s="700"/>
      <c r="S55" s="141"/>
      <c r="T55" s="141"/>
    </row>
    <row r="56" spans="1:20" ht="12.75" customHeight="1">
      <c r="A56" s="242" t="s">
        <v>242</v>
      </c>
      <c r="B56" s="669">
        <v>86292133603</v>
      </c>
      <c r="C56" s="654" t="s">
        <v>1070</v>
      </c>
      <c r="D56" s="654" t="s">
        <v>1003</v>
      </c>
      <c r="E56" s="243" t="s">
        <v>650</v>
      </c>
      <c r="F56" s="243"/>
      <c r="G56" s="247">
        <v>6925799.04</v>
      </c>
      <c r="H56" s="248">
        <v>15.105211176812769</v>
      </c>
      <c r="I56" s="247">
        <v>6963874.4900000002</v>
      </c>
      <c r="J56" s="248">
        <v>15.324171534070903</v>
      </c>
      <c r="K56" s="244">
        <v>-5.467566949214242E-3</v>
      </c>
      <c r="L56" s="244">
        <v>-1.4288560838105258E-2</v>
      </c>
      <c r="M56" s="552"/>
      <c r="N56" s="552"/>
      <c r="O56" s="552"/>
      <c r="P56" s="552"/>
      <c r="Q56" s="552"/>
      <c r="R56" s="700"/>
      <c r="S56" s="141"/>
      <c r="T56" s="141"/>
    </row>
    <row r="57" spans="1:20" ht="12.75" customHeight="1">
      <c r="A57" s="241" t="s">
        <v>243</v>
      </c>
      <c r="B57" s="669" t="s">
        <v>1172</v>
      </c>
      <c r="C57" s="654" t="s">
        <v>1071</v>
      </c>
      <c r="D57" s="654" t="s">
        <v>1003</v>
      </c>
      <c r="E57" s="253" t="s">
        <v>220</v>
      </c>
      <c r="F57" s="253"/>
      <c r="G57" s="247">
        <v>76707443.920000002</v>
      </c>
      <c r="H57" s="248">
        <v>21.161713381405349</v>
      </c>
      <c r="I57" s="247">
        <v>78193797.980000004</v>
      </c>
      <c r="J57" s="248">
        <v>21.346683041372053</v>
      </c>
      <c r="K57" s="244">
        <v>-1.9008592732382312E-2</v>
      </c>
      <c r="L57" s="244">
        <v>-8.6650305158986196E-3</v>
      </c>
      <c r="M57" s="552"/>
      <c r="N57" s="552"/>
      <c r="O57" s="552"/>
      <c r="P57" s="552"/>
      <c r="Q57" s="552"/>
      <c r="R57" s="700"/>
      <c r="S57" s="141"/>
      <c r="T57" s="141"/>
    </row>
    <row r="58" spans="1:20" ht="12.75" customHeight="1">
      <c r="A58" s="324" t="s">
        <v>244</v>
      </c>
      <c r="B58" s="669">
        <v>10423796399</v>
      </c>
      <c r="C58" s="654" t="s">
        <v>1072</v>
      </c>
      <c r="D58" s="654" t="s">
        <v>1003</v>
      </c>
      <c r="E58" s="253" t="s">
        <v>222</v>
      </c>
      <c r="F58" s="253"/>
      <c r="G58" s="247">
        <v>177694228.91999999</v>
      </c>
      <c r="H58" s="248">
        <v>1370.7941381285018</v>
      </c>
      <c r="I58" s="247">
        <v>187718014.66</v>
      </c>
      <c r="J58" s="248">
        <v>1369.6746184454537</v>
      </c>
      <c r="K58" s="244">
        <v>-5.3398102244770485E-2</v>
      </c>
      <c r="L58" s="244">
        <v>8.1736177919311537E-4</v>
      </c>
      <c r="M58" s="552"/>
      <c r="N58" s="552"/>
      <c r="O58" s="552"/>
      <c r="P58" s="552"/>
      <c r="Q58" s="552"/>
      <c r="R58" s="700"/>
      <c r="S58" s="141"/>
      <c r="T58" s="141"/>
    </row>
    <row r="59" spans="1:20" ht="12.75" customHeight="1">
      <c r="A59" s="324" t="s">
        <v>1254</v>
      </c>
      <c r="B59" s="669" t="s">
        <v>1256</v>
      </c>
      <c r="C59" s="654" t="s">
        <v>1257</v>
      </c>
      <c r="D59" s="654" t="s">
        <v>245</v>
      </c>
      <c r="E59" s="253" t="s">
        <v>650</v>
      </c>
      <c r="F59" s="253"/>
      <c r="G59" s="247">
        <v>14487963.68</v>
      </c>
      <c r="H59" s="248">
        <v>719.46831515770782</v>
      </c>
      <c r="I59" s="247">
        <v>13455318.93</v>
      </c>
      <c r="J59" s="248">
        <v>726.96499234073679</v>
      </c>
      <c r="K59" s="244">
        <v>7.6746211321502944E-2</v>
      </c>
      <c r="L59" s="244">
        <v>-1.0312294624931773E-2</v>
      </c>
      <c r="M59" s="552"/>
      <c r="N59" s="552"/>
      <c r="O59" s="552"/>
      <c r="P59" s="552"/>
      <c r="Q59" s="552"/>
      <c r="R59" s="700"/>
      <c r="S59" s="141"/>
      <c r="T59" s="141"/>
    </row>
    <row r="60" spans="1:20" ht="12.75" customHeight="1">
      <c r="A60" s="324" t="s">
        <v>587</v>
      </c>
      <c r="B60" s="669">
        <v>89809469629</v>
      </c>
      <c r="C60" s="654" t="s">
        <v>1073</v>
      </c>
      <c r="D60" s="654" t="s">
        <v>245</v>
      </c>
      <c r="E60" s="253" t="s">
        <v>222</v>
      </c>
      <c r="F60" s="253"/>
      <c r="G60" s="247">
        <v>106677546.01000001</v>
      </c>
      <c r="H60" s="248">
        <v>757.54016452928033</v>
      </c>
      <c r="I60" s="247">
        <v>100878715.63</v>
      </c>
      <c r="J60" s="248">
        <v>762.71846803643984</v>
      </c>
      <c r="K60" s="244">
        <v>5.7483190024631092E-2</v>
      </c>
      <c r="L60" s="244">
        <v>-6.7892724827951501E-3</v>
      </c>
      <c r="M60" s="552"/>
      <c r="N60" s="552"/>
      <c r="O60" s="552"/>
      <c r="P60" s="552"/>
      <c r="Q60" s="552"/>
      <c r="R60" s="700"/>
      <c r="S60" s="141"/>
      <c r="T60" s="141"/>
    </row>
    <row r="61" spans="1:20" ht="12.75" customHeight="1">
      <c r="A61" s="324" t="s">
        <v>997</v>
      </c>
      <c r="B61" s="669">
        <v>85535430386</v>
      </c>
      <c r="C61" s="654" t="s">
        <v>1074</v>
      </c>
      <c r="D61" s="654" t="s">
        <v>245</v>
      </c>
      <c r="E61" s="253" t="s">
        <v>220</v>
      </c>
      <c r="F61" s="253"/>
      <c r="G61" s="247">
        <v>120742337.2</v>
      </c>
      <c r="H61" s="248">
        <v>44.095042200656593</v>
      </c>
      <c r="I61" s="247">
        <v>124084759.34999999</v>
      </c>
      <c r="J61" s="248">
        <v>45.262190083501736</v>
      </c>
      <c r="K61" s="244">
        <v>-2.6936605007003123E-2</v>
      </c>
      <c r="L61" s="244">
        <v>-2.5786376679783674E-2</v>
      </c>
      <c r="M61" s="552"/>
      <c r="N61" s="552"/>
      <c r="O61" s="552"/>
      <c r="P61" s="552"/>
      <c r="Q61" s="552"/>
      <c r="R61" s="700"/>
      <c r="S61" s="141"/>
      <c r="T61" s="141"/>
    </row>
    <row r="62" spans="1:20" ht="12.75" customHeight="1">
      <c r="A62" s="242" t="s">
        <v>246</v>
      </c>
      <c r="B62" s="669">
        <v>40425097619</v>
      </c>
      <c r="C62" s="654" t="s">
        <v>1075</v>
      </c>
      <c r="D62" s="654" t="s">
        <v>245</v>
      </c>
      <c r="E62" s="243" t="s">
        <v>220</v>
      </c>
      <c r="F62" s="243"/>
      <c r="G62" s="245">
        <v>15077643.119999999</v>
      </c>
      <c r="H62" s="246">
        <v>751.17101455086276</v>
      </c>
      <c r="I62" s="247">
        <v>14578580.279999999</v>
      </c>
      <c r="J62" s="248">
        <v>753.73606584750075</v>
      </c>
      <c r="K62" s="244">
        <v>3.4232609102866629E-2</v>
      </c>
      <c r="L62" s="244">
        <v>-3.4031160413610095E-3</v>
      </c>
      <c r="M62" s="552"/>
      <c r="N62" s="552"/>
      <c r="O62" s="552"/>
      <c r="P62" s="552"/>
      <c r="Q62" s="552"/>
      <c r="R62" s="700"/>
      <c r="S62" s="141"/>
      <c r="T62" s="141"/>
    </row>
    <row r="63" spans="1:20" ht="12.75" customHeight="1">
      <c r="A63" s="242" t="s">
        <v>1006</v>
      </c>
      <c r="B63" s="669">
        <v>55749429688</v>
      </c>
      <c r="C63" s="654" t="s">
        <v>1076</v>
      </c>
      <c r="D63" s="654" t="s">
        <v>245</v>
      </c>
      <c r="E63" s="243" t="s">
        <v>650</v>
      </c>
      <c r="F63" s="243"/>
      <c r="G63" s="245">
        <v>31059153.899999999</v>
      </c>
      <c r="H63" s="246">
        <v>772.97691039143251</v>
      </c>
      <c r="I63" s="247">
        <v>31132676.199999999</v>
      </c>
      <c r="J63" s="248">
        <v>774.80667821066709</v>
      </c>
      <c r="K63" s="244">
        <v>-2.3615798246088282E-3</v>
      </c>
      <c r="L63" s="244">
        <v>-2.3615798246089392E-3</v>
      </c>
      <c r="M63" s="552"/>
      <c r="N63" s="552"/>
      <c r="O63" s="552"/>
      <c r="P63" s="552"/>
      <c r="Q63" s="552"/>
      <c r="R63" s="700"/>
      <c r="S63" s="141"/>
      <c r="T63" s="141"/>
    </row>
    <row r="64" spans="1:20" ht="12.75" customHeight="1">
      <c r="A64" s="242" t="s">
        <v>1240</v>
      </c>
      <c r="B64" s="669" t="s">
        <v>1241</v>
      </c>
      <c r="C64" s="654" t="s">
        <v>1242</v>
      </c>
      <c r="D64" s="654" t="s">
        <v>245</v>
      </c>
      <c r="E64" s="243" t="s">
        <v>650</v>
      </c>
      <c r="F64" s="243"/>
      <c r="G64" s="245">
        <v>18954538.129999999</v>
      </c>
      <c r="H64" s="246">
        <v>751.22260167341199</v>
      </c>
      <c r="I64" s="247">
        <v>19053573.239999998</v>
      </c>
      <c r="J64" s="248">
        <v>755.14764656139369</v>
      </c>
      <c r="K64" s="244">
        <v>-5.1977184936676801E-3</v>
      </c>
      <c r="L64" s="244">
        <v>-5.1977184936675691E-3</v>
      </c>
      <c r="M64" s="552"/>
      <c r="N64" s="552"/>
      <c r="O64" s="552"/>
      <c r="P64" s="552"/>
      <c r="Q64" s="552"/>
      <c r="R64" s="700"/>
      <c r="S64" s="141"/>
      <c r="T64" s="141"/>
    </row>
    <row r="65" spans="1:20" ht="12.75" customHeight="1">
      <c r="A65" s="242" t="s">
        <v>247</v>
      </c>
      <c r="B65" s="669">
        <v>61515780704</v>
      </c>
      <c r="C65" s="654" t="s">
        <v>1077</v>
      </c>
      <c r="D65" s="654" t="s">
        <v>245</v>
      </c>
      <c r="E65" s="243" t="s">
        <v>222</v>
      </c>
      <c r="F65" s="243"/>
      <c r="G65" s="245">
        <v>384520752.19999999</v>
      </c>
      <c r="H65" s="246">
        <v>133.33801163944008</v>
      </c>
      <c r="I65" s="247">
        <v>375926684.99000001</v>
      </c>
      <c r="J65" s="248">
        <v>133.35502638803388</v>
      </c>
      <c r="K65" s="244">
        <v>2.2861019324096565E-2</v>
      </c>
      <c r="L65" s="244">
        <v>-1.2758985585059612E-4</v>
      </c>
      <c r="M65" s="552"/>
      <c r="N65" s="552"/>
      <c r="O65" s="552"/>
      <c r="P65" s="552"/>
      <c r="Q65" s="552"/>
      <c r="R65" s="700"/>
      <c r="S65" s="141"/>
      <c r="T65" s="141"/>
    </row>
    <row r="66" spans="1:20" ht="12.75" customHeight="1">
      <c r="A66" s="242" t="s">
        <v>1438</v>
      </c>
      <c r="B66" s="669" t="s">
        <v>1439</v>
      </c>
      <c r="C66" s="654" t="s">
        <v>1440</v>
      </c>
      <c r="D66" s="654" t="s">
        <v>245</v>
      </c>
      <c r="E66" s="243" t="s">
        <v>231</v>
      </c>
      <c r="F66" s="243"/>
      <c r="G66" s="245">
        <v>14828474.85</v>
      </c>
      <c r="H66" s="246">
        <v>741.4237425</v>
      </c>
      <c r="I66" s="247"/>
      <c r="J66" s="248"/>
      <c r="K66" s="244" t="s">
        <v>968</v>
      </c>
      <c r="L66" s="244" t="s">
        <v>968</v>
      </c>
      <c r="M66" s="552"/>
      <c r="N66" s="552"/>
      <c r="O66" s="552"/>
      <c r="P66" s="552"/>
      <c r="Q66" s="552"/>
      <c r="R66" s="700"/>
      <c r="S66" s="141"/>
      <c r="T66" s="141"/>
    </row>
    <row r="67" spans="1:20" ht="12.75" customHeight="1">
      <c r="A67" s="242" t="s">
        <v>248</v>
      </c>
      <c r="B67" s="669">
        <v>16128752508</v>
      </c>
      <c r="C67" s="654" t="s">
        <v>1078</v>
      </c>
      <c r="D67" s="654" t="s">
        <v>245</v>
      </c>
      <c r="E67" s="243" t="s">
        <v>221</v>
      </c>
      <c r="F67" s="243"/>
      <c r="G67" s="245">
        <v>48072300.740000002</v>
      </c>
      <c r="H67" s="246">
        <v>117.25981584682124</v>
      </c>
      <c r="I67" s="247">
        <v>47897996.079999998</v>
      </c>
      <c r="J67" s="248">
        <v>119.30493870578127</v>
      </c>
      <c r="K67" s="244">
        <v>3.6390804264312404E-3</v>
      </c>
      <c r="L67" s="244">
        <v>-1.7141979880678004E-2</v>
      </c>
      <c r="M67" s="552"/>
      <c r="N67" s="552"/>
      <c r="O67" s="552"/>
      <c r="P67" s="552"/>
      <c r="Q67" s="552"/>
      <c r="R67" s="700"/>
      <c r="S67" s="141"/>
      <c r="T67" s="141"/>
    </row>
    <row r="68" spans="1:20" ht="12.75" customHeight="1">
      <c r="A68" s="242" t="s">
        <v>249</v>
      </c>
      <c r="B68" s="669" t="s">
        <v>1173</v>
      </c>
      <c r="C68" s="654" t="s">
        <v>1079</v>
      </c>
      <c r="D68" s="654" t="s">
        <v>250</v>
      </c>
      <c r="E68" s="243" t="s">
        <v>231</v>
      </c>
      <c r="F68" s="243"/>
      <c r="G68" s="245">
        <v>864119390.63999999</v>
      </c>
      <c r="H68" s="246">
        <v>986.35891037316844</v>
      </c>
      <c r="I68" s="247">
        <v>873221477.21000004</v>
      </c>
      <c r="J68" s="248">
        <v>988.6829984477439</v>
      </c>
      <c r="K68" s="244">
        <v>-1.0423571576688495E-2</v>
      </c>
      <c r="L68" s="244">
        <v>-2.3506908465346088E-3</v>
      </c>
      <c r="M68" s="552"/>
      <c r="N68" s="552"/>
      <c r="O68" s="552"/>
      <c r="P68" s="552"/>
      <c r="Q68" s="552"/>
      <c r="R68" s="700"/>
      <c r="S68" s="141"/>
      <c r="T68" s="141"/>
    </row>
    <row r="69" spans="1:20" ht="12.75" customHeight="1">
      <c r="A69" s="242" t="s">
        <v>998</v>
      </c>
      <c r="B69" s="669">
        <v>97407922886</v>
      </c>
      <c r="C69" s="654" t="s">
        <v>1080</v>
      </c>
      <c r="D69" s="654" t="s">
        <v>250</v>
      </c>
      <c r="E69" s="243" t="s">
        <v>231</v>
      </c>
      <c r="F69" s="243"/>
      <c r="G69" s="245">
        <v>387506086.45999998</v>
      </c>
      <c r="H69" s="246">
        <v>846.08182110475514</v>
      </c>
      <c r="I69" s="247">
        <v>383193572.44999999</v>
      </c>
      <c r="J69" s="248">
        <v>848.67995029901556</v>
      </c>
      <c r="K69" s="244">
        <v>1.1254139735244806E-2</v>
      </c>
      <c r="L69" s="244">
        <v>-3.0613768987296508E-3</v>
      </c>
      <c r="M69" s="552"/>
      <c r="N69" s="552"/>
      <c r="O69" s="552"/>
      <c r="P69" s="552"/>
      <c r="Q69" s="552"/>
      <c r="R69" s="700"/>
      <c r="S69" s="141"/>
      <c r="T69" s="141"/>
    </row>
    <row r="70" spans="1:20" ht="12.75" customHeight="1">
      <c r="A70" s="242" t="s">
        <v>1195</v>
      </c>
      <c r="B70" s="669" t="s">
        <v>1174</v>
      </c>
      <c r="C70" s="654" t="s">
        <v>1177</v>
      </c>
      <c r="D70" s="654" t="s">
        <v>250</v>
      </c>
      <c r="E70" s="243" t="s">
        <v>231</v>
      </c>
      <c r="F70" s="243" t="s">
        <v>745</v>
      </c>
      <c r="G70" s="245">
        <v>25516408.208999999</v>
      </c>
      <c r="H70" s="246">
        <v>697.06939999999997</v>
      </c>
      <c r="I70" s="247">
        <v>26094802.234299999</v>
      </c>
      <c r="J70" s="248">
        <v>712.87019999999995</v>
      </c>
      <c r="K70" s="244">
        <v>-2.2165104763267274E-2</v>
      </c>
      <c r="L70" s="244">
        <v>-2.2165044912804577E-2</v>
      </c>
      <c r="M70" s="552"/>
      <c r="N70" s="552"/>
      <c r="O70" s="552"/>
      <c r="P70" s="552"/>
      <c r="Q70" s="552"/>
      <c r="R70" s="700"/>
      <c r="S70" s="141"/>
      <c r="T70" s="141"/>
    </row>
    <row r="71" spans="1:20" ht="12.75" customHeight="1">
      <c r="A71" s="242"/>
      <c r="B71" s="669"/>
      <c r="C71" s="654"/>
      <c r="D71" s="654"/>
      <c r="E71" s="243"/>
      <c r="F71" s="243" t="s">
        <v>746</v>
      </c>
      <c r="G71" s="245">
        <v>11152776.2261</v>
      </c>
      <c r="H71" s="246">
        <v>695.78800000000001</v>
      </c>
      <c r="I71" s="247">
        <v>11407441.812799999</v>
      </c>
      <c r="J71" s="248">
        <v>711.67579999999998</v>
      </c>
      <c r="K71" s="244">
        <v>-2.232451332026486E-2</v>
      </c>
      <c r="L71" s="244">
        <v>-2.232449101121603E-2</v>
      </c>
      <c r="M71" s="552"/>
      <c r="N71" s="552"/>
      <c r="O71" s="552"/>
      <c r="P71" s="552"/>
      <c r="Q71" s="552"/>
      <c r="R71" s="700"/>
      <c r="S71" s="141"/>
      <c r="T71" s="141"/>
    </row>
    <row r="72" spans="1:20" ht="12.75" customHeight="1">
      <c r="A72" s="242"/>
      <c r="B72" s="669"/>
      <c r="C72" s="654"/>
      <c r="D72" s="654"/>
      <c r="E72" s="243"/>
      <c r="F72" s="243" t="s">
        <v>747</v>
      </c>
      <c r="G72" s="245">
        <v>1808239.5249000001</v>
      </c>
      <c r="H72" s="246">
        <v>694.49570000000006</v>
      </c>
      <c r="I72" s="247">
        <v>1849831.0231999999</v>
      </c>
      <c r="J72" s="248">
        <v>710.46979999999996</v>
      </c>
      <c r="K72" s="244">
        <v>-2.2483944629737684E-2</v>
      </c>
      <c r="L72" s="244">
        <v>-2.2483855049151846E-2</v>
      </c>
      <c r="M72" s="552"/>
      <c r="N72" s="552"/>
      <c r="O72" s="552"/>
      <c r="P72" s="552"/>
      <c r="Q72" s="552"/>
      <c r="R72" s="700"/>
      <c r="S72" s="141"/>
      <c r="T72" s="141"/>
    </row>
    <row r="73" spans="1:20" ht="12.75" customHeight="1">
      <c r="A73" s="242" t="s">
        <v>1253</v>
      </c>
      <c r="B73" s="669" t="s">
        <v>1261</v>
      </c>
      <c r="C73" s="654" t="s">
        <v>1262</v>
      </c>
      <c r="D73" s="654" t="s">
        <v>250</v>
      </c>
      <c r="E73" s="243" t="s">
        <v>231</v>
      </c>
      <c r="F73" s="243" t="s">
        <v>745</v>
      </c>
      <c r="G73" s="245">
        <v>32306338.231899999</v>
      </c>
      <c r="H73" s="246">
        <v>678.76009999999997</v>
      </c>
      <c r="I73" s="247">
        <v>33030891.9452</v>
      </c>
      <c r="J73" s="248">
        <v>693.98310000000004</v>
      </c>
      <c r="K73" s="244">
        <v>-2.1935638749994268E-2</v>
      </c>
      <c r="L73" s="244">
        <v>-2.1935692670325913E-2</v>
      </c>
      <c r="M73" s="552"/>
      <c r="N73" s="552"/>
      <c r="O73" s="552"/>
      <c r="P73" s="552"/>
      <c r="Q73" s="552"/>
      <c r="R73" s="700"/>
      <c r="S73" s="141"/>
      <c r="T73" s="141"/>
    </row>
    <row r="74" spans="1:20" ht="12.75" customHeight="1">
      <c r="A74" s="242"/>
      <c r="B74" s="669"/>
      <c r="C74" s="654"/>
      <c r="D74" s="654"/>
      <c r="E74" s="243"/>
      <c r="F74" s="243" t="s">
        <v>746</v>
      </c>
      <c r="G74" s="245">
        <v>14069051.024599999</v>
      </c>
      <c r="H74" s="246">
        <v>678.37109999999996</v>
      </c>
      <c r="I74" s="247">
        <v>14467848.758400001</v>
      </c>
      <c r="J74" s="248">
        <v>693.64149999999995</v>
      </c>
      <c r="K74" s="244">
        <v>-2.7564411299811242E-2</v>
      </c>
      <c r="L74" s="244">
        <v>-2.2014830427533494E-2</v>
      </c>
      <c r="M74" s="552"/>
      <c r="N74" s="552"/>
      <c r="O74" s="552"/>
      <c r="P74" s="552"/>
      <c r="Q74" s="552"/>
      <c r="R74" s="700"/>
      <c r="S74" s="141"/>
      <c r="T74" s="141"/>
    </row>
    <row r="75" spans="1:20" ht="12.75" customHeight="1">
      <c r="A75" s="242"/>
      <c r="B75" s="669"/>
      <c r="C75" s="654"/>
      <c r="D75" s="654"/>
      <c r="E75" s="243"/>
      <c r="F75" s="243" t="s">
        <v>747</v>
      </c>
      <c r="G75" s="245">
        <v>3484571.6738999998</v>
      </c>
      <c r="H75" s="246">
        <v>677.98540000000003</v>
      </c>
      <c r="I75" s="247">
        <v>3597960.2869000002</v>
      </c>
      <c r="J75" s="248">
        <v>693.30250000000001</v>
      </c>
      <c r="K75" s="244">
        <v>-3.151469275879526E-2</v>
      </c>
      <c r="L75" s="244">
        <v>-2.2092953652986913E-2</v>
      </c>
      <c r="M75" s="552"/>
      <c r="N75" s="552"/>
      <c r="O75" s="552"/>
      <c r="P75" s="552"/>
      <c r="Q75" s="552"/>
      <c r="R75" s="700"/>
      <c r="S75" s="141"/>
      <c r="T75" s="141"/>
    </row>
    <row r="76" spans="1:20" ht="12.75" customHeight="1">
      <c r="A76" s="242" t="s">
        <v>251</v>
      </c>
      <c r="B76" s="669">
        <v>30096106301</v>
      </c>
      <c r="C76" s="654" t="s">
        <v>1081</v>
      </c>
      <c r="D76" s="654" t="s">
        <v>250</v>
      </c>
      <c r="E76" s="243" t="s">
        <v>222</v>
      </c>
      <c r="F76" s="243"/>
      <c r="G76" s="245">
        <v>212976878.03999999</v>
      </c>
      <c r="H76" s="246">
        <v>883.6501340114404</v>
      </c>
      <c r="I76" s="247">
        <v>217627127.5</v>
      </c>
      <c r="J76" s="248">
        <v>908.1477468182693</v>
      </c>
      <c r="K76" s="244">
        <v>-2.1367967832962353E-2</v>
      </c>
      <c r="L76" s="244">
        <v>-2.6975360443999619E-2</v>
      </c>
      <c r="M76" s="552"/>
      <c r="N76" s="552"/>
      <c r="O76" s="552"/>
      <c r="P76" s="552"/>
      <c r="Q76" s="552"/>
      <c r="R76" s="700"/>
      <c r="S76" s="141"/>
      <c r="T76" s="141"/>
    </row>
    <row r="77" spans="1:20" ht="12.75" customHeight="1">
      <c r="A77" s="242" t="s">
        <v>252</v>
      </c>
      <c r="B77" s="669">
        <v>18911840764</v>
      </c>
      <c r="C77" s="654" t="s">
        <v>1082</v>
      </c>
      <c r="D77" s="654" t="s">
        <v>250</v>
      </c>
      <c r="E77" s="243" t="s">
        <v>220</v>
      </c>
      <c r="F77" s="243"/>
      <c r="G77" s="245">
        <v>234649203.19999999</v>
      </c>
      <c r="H77" s="246">
        <v>88.462652546646098</v>
      </c>
      <c r="I77" s="247">
        <v>245324375.38999999</v>
      </c>
      <c r="J77" s="248">
        <v>88.782144696830656</v>
      </c>
      <c r="K77" s="244">
        <v>-4.3514518983404415E-2</v>
      </c>
      <c r="L77" s="244">
        <v>-3.5986081579302276E-3</v>
      </c>
      <c r="M77" s="552"/>
      <c r="N77" s="552"/>
      <c r="O77" s="552"/>
      <c r="P77" s="552"/>
      <c r="Q77" s="552"/>
      <c r="R77" s="700"/>
      <c r="S77" s="141"/>
      <c r="T77" s="141"/>
    </row>
    <row r="78" spans="1:20" ht="12.75" customHeight="1">
      <c r="A78" s="242" t="s">
        <v>253</v>
      </c>
      <c r="B78" s="669">
        <v>28173216249</v>
      </c>
      <c r="C78" s="654" t="s">
        <v>1083</v>
      </c>
      <c r="D78" s="654" t="s">
        <v>250</v>
      </c>
      <c r="E78" s="243" t="s">
        <v>222</v>
      </c>
      <c r="F78" s="243"/>
      <c r="G78" s="245">
        <v>276499787.30000001</v>
      </c>
      <c r="H78" s="246">
        <v>1006.8613403552757</v>
      </c>
      <c r="I78" s="247">
        <v>387684497.83999997</v>
      </c>
      <c r="J78" s="248">
        <v>1018.3463211942545</v>
      </c>
      <c r="K78" s="244">
        <v>-0.28679173699095561</v>
      </c>
      <c r="L78" s="244">
        <v>-1.1278069748913988E-2</v>
      </c>
      <c r="M78" s="552"/>
      <c r="N78" s="552"/>
      <c r="O78" s="552"/>
      <c r="P78" s="552"/>
      <c r="Q78" s="552"/>
      <c r="R78" s="700"/>
      <c r="S78" s="141"/>
      <c r="T78" s="141"/>
    </row>
    <row r="79" spans="1:20" ht="12.75" customHeight="1">
      <c r="A79" s="242" t="s">
        <v>1007</v>
      </c>
      <c r="B79" s="669">
        <v>62937824927</v>
      </c>
      <c r="C79" s="654" t="s">
        <v>1084</v>
      </c>
      <c r="D79" s="654" t="s">
        <v>250</v>
      </c>
      <c r="E79" s="243" t="s">
        <v>650</v>
      </c>
      <c r="F79" s="243"/>
      <c r="G79" s="245">
        <v>17635418.989999998</v>
      </c>
      <c r="H79" s="246">
        <v>767.47668660538375</v>
      </c>
      <c r="I79" s="247">
        <v>15310882.369999999</v>
      </c>
      <c r="J79" s="248">
        <v>772.16534755628004</v>
      </c>
      <c r="K79" s="244">
        <v>0.15182251184651996</v>
      </c>
      <c r="L79" s="244">
        <v>-6.0720944882268757E-3</v>
      </c>
      <c r="M79" s="552"/>
      <c r="N79" s="552"/>
      <c r="O79" s="552"/>
      <c r="P79" s="552"/>
      <c r="Q79" s="552"/>
      <c r="R79" s="700"/>
      <c r="S79" s="141"/>
      <c r="T79" s="141"/>
    </row>
    <row r="80" spans="1:20" ht="12.75" customHeight="1">
      <c r="A80" s="242" t="s">
        <v>254</v>
      </c>
      <c r="B80" s="669">
        <v>52772437018</v>
      </c>
      <c r="C80" s="654" t="s">
        <v>1085</v>
      </c>
      <c r="D80" s="654" t="s">
        <v>250</v>
      </c>
      <c r="E80" s="243" t="s">
        <v>221</v>
      </c>
      <c r="F80" s="243"/>
      <c r="G80" s="245">
        <v>216079248.77000001</v>
      </c>
      <c r="H80" s="246">
        <v>114.44814284463641</v>
      </c>
      <c r="I80" s="247">
        <v>223401597.75</v>
      </c>
      <c r="J80" s="248">
        <v>115.83592847615922</v>
      </c>
      <c r="K80" s="244">
        <v>-3.2776618671251145E-2</v>
      </c>
      <c r="L80" s="244">
        <v>-1.1980614734818151E-2</v>
      </c>
      <c r="M80" s="552"/>
      <c r="N80" s="552"/>
      <c r="O80" s="552"/>
      <c r="P80" s="552"/>
      <c r="Q80" s="552"/>
      <c r="R80" s="700"/>
      <c r="S80" s="141"/>
      <c r="T80" s="141"/>
    </row>
    <row r="81" spans="1:20" ht="12.75" customHeight="1">
      <c r="A81" s="242" t="s">
        <v>255</v>
      </c>
      <c r="B81" s="669">
        <v>66324185184</v>
      </c>
      <c r="C81" s="654" t="s">
        <v>1086</v>
      </c>
      <c r="D81" s="654" t="s">
        <v>250</v>
      </c>
      <c r="E81" s="243" t="s">
        <v>222</v>
      </c>
      <c r="F81" s="243"/>
      <c r="G81" s="245">
        <v>1658073364.46</v>
      </c>
      <c r="H81" s="246">
        <v>143.47665013720837</v>
      </c>
      <c r="I81" s="247">
        <v>1550522979.8800001</v>
      </c>
      <c r="J81" s="248">
        <v>143.47897756261807</v>
      </c>
      <c r="K81" s="244">
        <v>6.9363941054471523E-2</v>
      </c>
      <c r="L81" s="244">
        <v>-1.6221368797308955E-5</v>
      </c>
      <c r="M81" s="552"/>
      <c r="N81" s="552"/>
      <c r="O81" s="552"/>
      <c r="P81" s="552"/>
      <c r="Q81" s="552"/>
      <c r="R81" s="700"/>
      <c r="S81" s="141"/>
      <c r="T81" s="141"/>
    </row>
    <row r="82" spans="1:20" ht="12.75" customHeight="1">
      <c r="A82" s="242" t="s">
        <v>1274</v>
      </c>
      <c r="B82" s="669">
        <v>31076456551</v>
      </c>
      <c r="C82" s="654" t="s">
        <v>1087</v>
      </c>
      <c r="D82" s="654" t="s">
        <v>250</v>
      </c>
      <c r="E82" s="243" t="s">
        <v>231</v>
      </c>
      <c r="F82" s="243"/>
      <c r="G82" s="245">
        <v>93910737.189999998</v>
      </c>
      <c r="H82" s="246">
        <v>102.35147056739903</v>
      </c>
      <c r="I82" s="247">
        <v>105058222.83</v>
      </c>
      <c r="J82" s="248">
        <v>102.34182832997054</v>
      </c>
      <c r="K82" s="244">
        <v>-0.10610769285559218</v>
      </c>
      <c r="L82" s="244">
        <v>9.4215997367141924E-5</v>
      </c>
      <c r="M82" s="552"/>
      <c r="N82" s="552"/>
      <c r="O82" s="552"/>
      <c r="P82" s="552"/>
      <c r="Q82" s="552"/>
      <c r="R82" s="700"/>
      <c r="S82" s="141"/>
      <c r="T82" s="141"/>
    </row>
    <row r="83" spans="1:20" ht="12.75" customHeight="1">
      <c r="A83" s="324" t="s">
        <v>256</v>
      </c>
      <c r="B83" s="669">
        <v>51707511570</v>
      </c>
      <c r="C83" s="654" t="s">
        <v>1088</v>
      </c>
      <c r="D83" s="654" t="s">
        <v>257</v>
      </c>
      <c r="E83" s="243" t="s">
        <v>220</v>
      </c>
      <c r="F83" s="243"/>
      <c r="G83" s="245">
        <v>16936659.742199998</v>
      </c>
      <c r="H83" s="246">
        <v>811.2258275256421</v>
      </c>
      <c r="I83" s="247">
        <v>16974387.795299999</v>
      </c>
      <c r="J83" s="248">
        <v>821.49116769804425</v>
      </c>
      <c r="K83" s="244">
        <v>-2.2226458800739257E-3</v>
      </c>
      <c r="L83" s="244">
        <v>-1.2495983616193196E-2</v>
      </c>
      <c r="M83" s="552"/>
      <c r="N83" s="552"/>
      <c r="O83" s="552"/>
      <c r="P83" s="552"/>
      <c r="Q83" s="552"/>
      <c r="R83" s="700"/>
      <c r="S83" s="141"/>
      <c r="T83" s="141"/>
    </row>
    <row r="84" spans="1:20" ht="12.75" customHeight="1">
      <c r="A84" s="324" t="s">
        <v>258</v>
      </c>
      <c r="B84" s="669">
        <v>40759487854</v>
      </c>
      <c r="C84" s="654" t="s">
        <v>1089</v>
      </c>
      <c r="D84" s="654" t="s">
        <v>257</v>
      </c>
      <c r="E84" s="243" t="s">
        <v>220</v>
      </c>
      <c r="F84" s="243"/>
      <c r="G84" s="245">
        <v>19573093.018300001</v>
      </c>
      <c r="H84" s="246">
        <v>103.67721814447171</v>
      </c>
      <c r="I84" s="247">
        <v>20380429.120299999</v>
      </c>
      <c r="J84" s="248">
        <v>107.46996304171552</v>
      </c>
      <c r="K84" s="244">
        <v>-3.9613302410588025E-2</v>
      </c>
      <c r="L84" s="244">
        <v>-3.5291208723795875E-2</v>
      </c>
      <c r="M84" s="552"/>
      <c r="N84" s="552"/>
      <c r="O84" s="552"/>
      <c r="P84" s="552"/>
      <c r="Q84" s="552"/>
      <c r="R84" s="700"/>
      <c r="S84" s="141"/>
      <c r="T84" s="141"/>
    </row>
    <row r="85" spans="1:20" ht="12.75" customHeight="1">
      <c r="A85" s="242" t="s">
        <v>970</v>
      </c>
      <c r="B85" s="669">
        <v>89187481269</v>
      </c>
      <c r="C85" s="654" t="s">
        <v>1090</v>
      </c>
      <c r="D85" s="654" t="s">
        <v>259</v>
      </c>
      <c r="E85" s="243" t="s">
        <v>650</v>
      </c>
      <c r="F85" s="243"/>
      <c r="G85" s="245">
        <v>36256254.157899998</v>
      </c>
      <c r="H85" s="246">
        <v>766.88798531365649</v>
      </c>
      <c r="I85" s="247">
        <v>32972501.580699999</v>
      </c>
      <c r="J85" s="248">
        <v>768.61668022805816</v>
      </c>
      <c r="K85" s="244">
        <v>9.9590641285224768E-2</v>
      </c>
      <c r="L85" s="244">
        <v>-2.2490988796766143E-3</v>
      </c>
      <c r="M85" s="552"/>
      <c r="N85" s="552"/>
      <c r="O85" s="552"/>
      <c r="P85" s="552"/>
      <c r="Q85" s="552"/>
      <c r="R85" s="700"/>
      <c r="S85" s="141"/>
      <c r="T85" s="141"/>
    </row>
    <row r="86" spans="1:20" ht="12.75" customHeight="1">
      <c r="A86" s="242" t="s">
        <v>971</v>
      </c>
      <c r="B86" s="669">
        <v>45341487821</v>
      </c>
      <c r="C86" s="654" t="s">
        <v>1091</v>
      </c>
      <c r="D86" s="654" t="s">
        <v>259</v>
      </c>
      <c r="E86" s="256" t="s">
        <v>650</v>
      </c>
      <c r="F86" s="256"/>
      <c r="G86" s="245">
        <v>21273897.983399998</v>
      </c>
      <c r="H86" s="246">
        <v>694.93291658282396</v>
      </c>
      <c r="I86" s="247">
        <v>24820599.408500001</v>
      </c>
      <c r="J86" s="248">
        <v>706.63796796474628</v>
      </c>
      <c r="K86" s="244">
        <v>-0.14289346388167434</v>
      </c>
      <c r="L86" s="244">
        <v>-1.6564424659539778E-2</v>
      </c>
      <c r="M86" s="552"/>
      <c r="N86" s="552"/>
      <c r="O86" s="552"/>
      <c r="P86" s="552"/>
      <c r="Q86" s="552"/>
      <c r="R86" s="700"/>
      <c r="S86" s="141"/>
      <c r="T86" s="141"/>
    </row>
    <row r="87" spans="1:20" ht="12.75" customHeight="1">
      <c r="A87" s="242" t="s">
        <v>260</v>
      </c>
      <c r="B87" s="669">
        <v>37297835240</v>
      </c>
      <c r="C87" s="654" t="s">
        <v>1092</v>
      </c>
      <c r="D87" s="654" t="s">
        <v>259</v>
      </c>
      <c r="E87" s="256" t="s">
        <v>231</v>
      </c>
      <c r="F87" s="256"/>
      <c r="G87" s="245">
        <v>169890107.15790001</v>
      </c>
      <c r="H87" s="246">
        <v>1322.1571521591538</v>
      </c>
      <c r="I87" s="247">
        <v>169500738.13209999</v>
      </c>
      <c r="J87" s="248">
        <v>1327.6405503140577</v>
      </c>
      <c r="K87" s="244">
        <v>2.2971523905492841E-3</v>
      </c>
      <c r="L87" s="244">
        <v>-4.1301827920265932E-3</v>
      </c>
      <c r="M87" s="552"/>
      <c r="N87" s="552"/>
      <c r="O87" s="552"/>
      <c r="P87" s="552"/>
      <c r="Q87" s="552"/>
      <c r="R87" s="700"/>
      <c r="S87" s="141"/>
      <c r="T87" s="141"/>
    </row>
    <row r="88" spans="1:20" ht="12.75" customHeight="1">
      <c r="A88" s="242" t="s">
        <v>261</v>
      </c>
      <c r="B88" s="669">
        <v>41253175713</v>
      </c>
      <c r="C88" s="654" t="s">
        <v>1093</v>
      </c>
      <c r="D88" s="654" t="s">
        <v>259</v>
      </c>
      <c r="E88" s="256" t="s">
        <v>222</v>
      </c>
      <c r="F88" s="256"/>
      <c r="G88" s="245">
        <v>675525905.25650001</v>
      </c>
      <c r="H88" s="246">
        <v>158.11435864354499</v>
      </c>
      <c r="I88" s="247">
        <v>708593765.1918</v>
      </c>
      <c r="J88" s="248">
        <v>158.08343312307716</v>
      </c>
      <c r="K88" s="244">
        <v>-4.6666879613807E-2</v>
      </c>
      <c r="L88" s="244">
        <v>1.9562783940640927E-4</v>
      </c>
      <c r="M88" s="552"/>
      <c r="N88" s="552"/>
      <c r="O88" s="552"/>
      <c r="P88" s="552"/>
      <c r="Q88" s="552"/>
      <c r="R88" s="700"/>
      <c r="S88" s="141"/>
      <c r="T88" s="141"/>
    </row>
    <row r="89" spans="1:20" ht="12.75" customHeight="1">
      <c r="A89" s="242" t="s">
        <v>946</v>
      </c>
      <c r="B89" s="669" t="s">
        <v>1175</v>
      </c>
      <c r="C89" s="654" t="s">
        <v>1094</v>
      </c>
      <c r="D89" s="654" t="s">
        <v>259</v>
      </c>
      <c r="E89" s="256" t="s">
        <v>231</v>
      </c>
      <c r="F89" s="256"/>
      <c r="G89" s="245">
        <v>150914506.4165</v>
      </c>
      <c r="H89" s="246">
        <v>792.42465250193425</v>
      </c>
      <c r="I89" s="247">
        <v>144847691.25709999</v>
      </c>
      <c r="J89" s="248">
        <v>795.46434617138289</v>
      </c>
      <c r="K89" s="244">
        <v>4.1884099820628906E-2</v>
      </c>
      <c r="L89" s="244">
        <v>-3.8212821028106303E-3</v>
      </c>
      <c r="M89" s="552"/>
      <c r="N89" s="552"/>
      <c r="O89" s="552"/>
      <c r="P89" s="552"/>
      <c r="Q89" s="552"/>
      <c r="R89" s="700"/>
      <c r="S89" s="141"/>
      <c r="T89" s="141"/>
    </row>
    <row r="90" spans="1:20" ht="12.75" customHeight="1">
      <c r="A90" s="242" t="s">
        <v>955</v>
      </c>
      <c r="B90" s="669">
        <v>79265733460</v>
      </c>
      <c r="C90" s="654" t="s">
        <v>1095</v>
      </c>
      <c r="D90" s="654" t="s">
        <v>259</v>
      </c>
      <c r="E90" s="256" t="s">
        <v>650</v>
      </c>
      <c r="F90" s="256"/>
      <c r="G90" s="245">
        <v>116463885.3088</v>
      </c>
      <c r="H90" s="246">
        <v>900.25391677142636</v>
      </c>
      <c r="I90" s="247">
        <v>118205888.98710001</v>
      </c>
      <c r="J90" s="248">
        <v>912.51436571782551</v>
      </c>
      <c r="K90" s="244">
        <v>-1.4737029544188873E-2</v>
      </c>
      <c r="L90" s="244">
        <v>-1.3435896909693601E-2</v>
      </c>
      <c r="M90" s="552"/>
      <c r="N90" s="552"/>
      <c r="O90" s="552"/>
      <c r="P90" s="552"/>
      <c r="Q90" s="552"/>
      <c r="R90" s="700"/>
      <c r="S90" s="141"/>
      <c r="T90" s="141"/>
    </row>
    <row r="91" spans="1:20" ht="12.75" customHeight="1">
      <c r="A91" s="242" t="s">
        <v>262</v>
      </c>
      <c r="B91" s="669">
        <v>20010251059</v>
      </c>
      <c r="C91" s="654" t="s">
        <v>1096</v>
      </c>
      <c r="D91" s="654" t="s">
        <v>259</v>
      </c>
      <c r="E91" s="256" t="s">
        <v>222</v>
      </c>
      <c r="F91" s="256"/>
      <c r="G91" s="245">
        <v>176299407.4188</v>
      </c>
      <c r="H91" s="246">
        <v>786.71472238653803</v>
      </c>
      <c r="I91" s="247">
        <v>218051864.16769999</v>
      </c>
      <c r="J91" s="248">
        <v>791.95249232384583</v>
      </c>
      <c r="K91" s="244">
        <v>-0.19147947626253214</v>
      </c>
      <c r="L91" s="244">
        <v>-6.613742602082695E-3</v>
      </c>
      <c r="M91" s="552"/>
      <c r="N91" s="552"/>
      <c r="O91" s="552"/>
      <c r="P91" s="552"/>
      <c r="Q91" s="552"/>
      <c r="R91" s="700"/>
      <c r="S91" s="141"/>
      <c r="T91" s="141"/>
    </row>
    <row r="92" spans="1:20" ht="12.75" customHeight="1">
      <c r="A92" s="242" t="s">
        <v>1441</v>
      </c>
      <c r="B92" s="669" t="s">
        <v>1442</v>
      </c>
      <c r="C92" s="654" t="s">
        <v>1443</v>
      </c>
      <c r="D92" s="654" t="s">
        <v>259</v>
      </c>
      <c r="E92" s="256" t="s">
        <v>222</v>
      </c>
      <c r="F92" s="256"/>
      <c r="G92" s="245">
        <v>9972549.1886</v>
      </c>
      <c r="H92" s="246">
        <v>99.970666847352447</v>
      </c>
      <c r="I92" s="247"/>
      <c r="J92" s="248"/>
      <c r="K92" s="244"/>
      <c r="L92" s="244"/>
      <c r="M92" s="552"/>
      <c r="N92" s="552"/>
      <c r="O92" s="552"/>
      <c r="P92" s="552"/>
      <c r="Q92" s="552"/>
      <c r="R92" s="700"/>
      <c r="S92" s="141"/>
      <c r="T92" s="141"/>
    </row>
    <row r="93" spans="1:20" ht="12.75" customHeight="1">
      <c r="A93" s="324" t="s">
        <v>956</v>
      </c>
      <c r="B93" s="669">
        <v>79301865686</v>
      </c>
      <c r="C93" s="654" t="s">
        <v>1097</v>
      </c>
      <c r="D93" s="654" t="s">
        <v>259</v>
      </c>
      <c r="E93" s="256" t="s">
        <v>650</v>
      </c>
      <c r="F93" s="256"/>
      <c r="G93" s="245">
        <v>144687464.6584</v>
      </c>
      <c r="H93" s="246">
        <v>802.09857865591403</v>
      </c>
      <c r="I93" s="247">
        <v>140852969.05489999</v>
      </c>
      <c r="J93" s="248">
        <v>797.79948925154679</v>
      </c>
      <c r="K93" s="244">
        <v>2.7223392089132714E-2</v>
      </c>
      <c r="L93" s="244">
        <v>5.3886840769983291E-3</v>
      </c>
      <c r="M93" s="552"/>
      <c r="N93" s="552"/>
      <c r="O93" s="552"/>
      <c r="P93" s="552"/>
      <c r="Q93" s="552"/>
      <c r="R93" s="700"/>
      <c r="S93" s="141"/>
      <c r="T93" s="141"/>
    </row>
    <row r="94" spans="1:20" ht="12.75" customHeight="1">
      <c r="A94" s="242" t="s">
        <v>721</v>
      </c>
      <c r="B94" s="669">
        <v>21622887756</v>
      </c>
      <c r="C94" s="654" t="s">
        <v>1098</v>
      </c>
      <c r="D94" s="654" t="s">
        <v>259</v>
      </c>
      <c r="E94" s="256" t="s">
        <v>650</v>
      </c>
      <c r="F94" s="256"/>
      <c r="G94" s="247">
        <v>8142674.5104</v>
      </c>
      <c r="H94" s="248">
        <v>772.59721914987449</v>
      </c>
      <c r="I94" s="247">
        <v>43711968.1567</v>
      </c>
      <c r="J94" s="248">
        <v>778.08555325496536</v>
      </c>
      <c r="K94" s="244">
        <v>-0.81371979222692759</v>
      </c>
      <c r="L94" s="244">
        <v>-7.0536383590872331E-3</v>
      </c>
      <c r="M94" s="552"/>
      <c r="N94" s="552"/>
      <c r="O94" s="552"/>
      <c r="P94" s="552"/>
      <c r="Q94" s="552"/>
      <c r="R94" s="700"/>
      <c r="S94" s="141"/>
      <c r="T94" s="141"/>
    </row>
    <row r="95" spans="1:20" ht="12.75" customHeight="1">
      <c r="A95" s="324" t="s">
        <v>1296</v>
      </c>
      <c r="B95" s="669">
        <v>23186371200</v>
      </c>
      <c r="C95" s="654" t="s">
        <v>1099</v>
      </c>
      <c r="D95" s="654" t="s">
        <v>1147</v>
      </c>
      <c r="E95" s="256" t="s">
        <v>221</v>
      </c>
      <c r="F95" s="256"/>
      <c r="G95" s="245">
        <v>0</v>
      </c>
      <c r="H95" s="246">
        <v>0</v>
      </c>
      <c r="I95" s="247">
        <v>0</v>
      </c>
      <c r="J95" s="248">
        <v>0</v>
      </c>
      <c r="K95" s="244" t="s">
        <v>968</v>
      </c>
      <c r="L95" s="244" t="s">
        <v>968</v>
      </c>
      <c r="M95" s="552"/>
      <c r="N95" s="552"/>
      <c r="O95" s="552"/>
      <c r="P95" s="552"/>
      <c r="Q95" s="552"/>
      <c r="R95" s="700"/>
      <c r="S95" s="141"/>
      <c r="T95" s="141"/>
    </row>
    <row r="96" spans="1:20" ht="12.75" customHeight="1">
      <c r="A96" s="242" t="s">
        <v>1297</v>
      </c>
      <c r="B96" s="669">
        <v>43831181643</v>
      </c>
      <c r="C96" s="654" t="s">
        <v>1100</v>
      </c>
      <c r="D96" s="654" t="s">
        <v>1147</v>
      </c>
      <c r="E96" s="256" t="s">
        <v>222</v>
      </c>
      <c r="F96" s="256"/>
      <c r="G96" s="249">
        <v>0</v>
      </c>
      <c r="H96" s="250">
        <v>0</v>
      </c>
      <c r="I96" s="247">
        <v>0</v>
      </c>
      <c r="J96" s="248">
        <v>0</v>
      </c>
      <c r="K96" s="244" t="s">
        <v>968</v>
      </c>
      <c r="L96" s="244" t="s">
        <v>968</v>
      </c>
      <c r="M96" s="552"/>
      <c r="N96" s="552"/>
      <c r="O96" s="552"/>
      <c r="P96" s="552"/>
      <c r="Q96" s="552"/>
      <c r="R96" s="700"/>
      <c r="S96" s="141"/>
      <c r="T96" s="141"/>
    </row>
    <row r="97" spans="1:20" ht="12.75" customHeight="1">
      <c r="A97" s="242" t="s">
        <v>1298</v>
      </c>
      <c r="B97" s="669">
        <v>12203685741</v>
      </c>
      <c r="C97" s="654" t="s">
        <v>1101</v>
      </c>
      <c r="D97" s="654" t="s">
        <v>1147</v>
      </c>
      <c r="E97" s="256" t="s">
        <v>220</v>
      </c>
      <c r="F97" s="256"/>
      <c r="G97" s="249">
        <v>0</v>
      </c>
      <c r="H97" s="250">
        <v>0</v>
      </c>
      <c r="I97" s="254">
        <v>0</v>
      </c>
      <c r="J97" s="255">
        <v>0</v>
      </c>
      <c r="K97" s="244" t="s">
        <v>968</v>
      </c>
      <c r="L97" s="244" t="s">
        <v>968</v>
      </c>
      <c r="M97" s="552"/>
      <c r="N97" s="552"/>
      <c r="O97" s="552"/>
      <c r="P97" s="552"/>
      <c r="Q97" s="552"/>
      <c r="R97" s="700"/>
      <c r="S97" s="141"/>
      <c r="T97" s="141"/>
    </row>
    <row r="98" spans="1:20" ht="12.75" customHeight="1">
      <c r="A98" s="242" t="s">
        <v>1284</v>
      </c>
      <c r="B98" s="669">
        <v>37884602446</v>
      </c>
      <c r="C98" s="654" t="s">
        <v>1102</v>
      </c>
      <c r="D98" s="654" t="s">
        <v>263</v>
      </c>
      <c r="E98" s="256" t="s">
        <v>220</v>
      </c>
      <c r="F98" s="256"/>
      <c r="G98" s="249">
        <v>305757601.02139997</v>
      </c>
      <c r="H98" s="250">
        <v>114.49304239211807</v>
      </c>
      <c r="I98" s="247">
        <v>319252951.9113</v>
      </c>
      <c r="J98" s="248">
        <v>118.58477005804576</v>
      </c>
      <c r="K98" s="244">
        <v>-4.2271655779864248E-2</v>
      </c>
      <c r="L98" s="244">
        <v>-3.4504664164924703E-2</v>
      </c>
      <c r="M98" s="552"/>
      <c r="N98" s="552"/>
      <c r="O98" s="552"/>
      <c r="P98" s="552"/>
      <c r="Q98" s="552"/>
      <c r="R98" s="700"/>
      <c r="S98" s="141"/>
      <c r="T98" s="141"/>
    </row>
    <row r="99" spans="1:20" ht="12.75" customHeight="1">
      <c r="A99" s="242" t="s">
        <v>1285</v>
      </c>
      <c r="B99" s="669">
        <v>94465089647</v>
      </c>
      <c r="C99" s="654" t="s">
        <v>1103</v>
      </c>
      <c r="D99" s="654" t="s">
        <v>263</v>
      </c>
      <c r="E99" s="256" t="s">
        <v>231</v>
      </c>
      <c r="F99" s="256"/>
      <c r="G99" s="249">
        <v>736757046.48389995</v>
      </c>
      <c r="H99" s="250">
        <v>1442.8252034867228</v>
      </c>
      <c r="I99" s="247">
        <v>726477265.42289996</v>
      </c>
      <c r="J99" s="248">
        <v>1448.4834613130715</v>
      </c>
      <c r="K99" s="244">
        <v>1.4150175855834668E-2</v>
      </c>
      <c r="L99" s="244">
        <v>-3.9063323658659055E-3</v>
      </c>
      <c r="M99" s="552"/>
      <c r="N99" s="552"/>
      <c r="O99" s="552"/>
      <c r="P99" s="552"/>
      <c r="Q99" s="552"/>
      <c r="R99" s="700"/>
      <c r="S99" s="141"/>
      <c r="T99" s="141"/>
    </row>
    <row r="100" spans="1:20" ht="12.75" customHeight="1">
      <c r="A100" s="242" t="s">
        <v>1286</v>
      </c>
      <c r="B100" s="669">
        <v>78935969676</v>
      </c>
      <c r="C100" s="654" t="s">
        <v>1104</v>
      </c>
      <c r="D100" s="654" t="s">
        <v>263</v>
      </c>
      <c r="E100" s="256" t="s">
        <v>220</v>
      </c>
      <c r="F100" s="256"/>
      <c r="G100" s="245">
        <v>65483935.674099997</v>
      </c>
      <c r="H100" s="246">
        <v>768.82266471553351</v>
      </c>
      <c r="I100" s="247">
        <v>64628912.081500001</v>
      </c>
      <c r="J100" s="248">
        <v>776.95838716347248</v>
      </c>
      <c r="K100" s="244">
        <v>1.3229738286817616E-2</v>
      </c>
      <c r="L100" s="244">
        <v>-1.0471246056871775E-2</v>
      </c>
      <c r="M100" s="552"/>
      <c r="N100" s="552"/>
      <c r="O100" s="552"/>
      <c r="P100" s="552"/>
      <c r="Q100" s="552"/>
      <c r="R100" s="700"/>
      <c r="S100" s="141"/>
      <c r="T100" s="141"/>
    </row>
    <row r="101" spans="1:20" ht="12.75" customHeight="1">
      <c r="A101" s="242" t="s">
        <v>1281</v>
      </c>
      <c r="B101" s="669" t="s">
        <v>1282</v>
      </c>
      <c r="C101" s="654" t="s">
        <v>1283</v>
      </c>
      <c r="D101" s="654" t="s">
        <v>263</v>
      </c>
      <c r="E101" s="256" t="s">
        <v>650</v>
      </c>
      <c r="F101" s="256"/>
      <c r="G101" s="245">
        <v>63057215.671499997</v>
      </c>
      <c r="H101" s="246">
        <v>745.70364435395766</v>
      </c>
      <c r="I101" s="247">
        <v>63153594.443400003</v>
      </c>
      <c r="J101" s="248">
        <v>746.84340291574688</v>
      </c>
      <c r="K101" s="244">
        <v>-1.5261011308925765E-3</v>
      </c>
      <c r="L101" s="244">
        <v>-1.5261011308923544E-3</v>
      </c>
      <c r="M101" s="552"/>
      <c r="N101" s="552"/>
      <c r="O101" s="552"/>
      <c r="P101" s="552"/>
      <c r="Q101" s="552"/>
      <c r="R101" s="700"/>
      <c r="S101" s="141"/>
      <c r="T101" s="141"/>
    </row>
    <row r="102" spans="1:20" ht="12.75" customHeight="1">
      <c r="A102" s="242" t="s">
        <v>1287</v>
      </c>
      <c r="B102" s="669">
        <v>41002460007</v>
      </c>
      <c r="C102" s="654" t="s">
        <v>1105</v>
      </c>
      <c r="D102" s="654" t="s">
        <v>263</v>
      </c>
      <c r="E102" s="256" t="s">
        <v>220</v>
      </c>
      <c r="F102" s="256"/>
      <c r="G102" s="245">
        <v>279850369.5395</v>
      </c>
      <c r="H102" s="246">
        <v>1092.9775779119259</v>
      </c>
      <c r="I102" s="247">
        <v>268452381.71179998</v>
      </c>
      <c r="J102" s="248">
        <v>1091.0608751528709</v>
      </c>
      <c r="K102" s="244">
        <v>4.2458136355580711E-2</v>
      </c>
      <c r="L102" s="244">
        <v>1.7567331050949431E-3</v>
      </c>
      <c r="M102" s="552"/>
      <c r="N102" s="552"/>
      <c r="O102" s="552"/>
      <c r="P102" s="552"/>
      <c r="Q102" s="552"/>
      <c r="R102" s="700"/>
      <c r="S102" s="141"/>
      <c r="T102" s="141"/>
    </row>
    <row r="103" spans="1:20" ht="12.75" customHeight="1">
      <c r="A103" s="242" t="s">
        <v>1288</v>
      </c>
      <c r="B103" s="669">
        <v>35313366580</v>
      </c>
      <c r="C103" s="654"/>
      <c r="D103" s="654" t="s">
        <v>263</v>
      </c>
      <c r="E103" s="256" t="s">
        <v>222</v>
      </c>
      <c r="F103" s="256" t="s">
        <v>1444</v>
      </c>
      <c r="G103" s="245">
        <v>127754445.1768</v>
      </c>
      <c r="H103" s="246">
        <v>1118.1415999999999</v>
      </c>
      <c r="I103" s="247">
        <v>257483843.03940001</v>
      </c>
      <c r="J103" s="248">
        <v>1126.0736634373584</v>
      </c>
      <c r="K103" s="244">
        <v>-0.50383510021927436</v>
      </c>
      <c r="L103" s="244">
        <v>-7.0440004902927456E-3</v>
      </c>
      <c r="M103" s="552"/>
      <c r="N103" s="552"/>
      <c r="O103" s="552"/>
      <c r="P103" s="552"/>
      <c r="Q103" s="552"/>
      <c r="R103" s="700"/>
      <c r="S103" s="141"/>
      <c r="T103" s="141"/>
    </row>
    <row r="104" spans="1:20" ht="12.75" customHeight="1">
      <c r="A104" s="242"/>
      <c r="B104" s="669"/>
      <c r="C104" s="654"/>
      <c r="D104" s="654"/>
      <c r="E104" s="256"/>
      <c r="F104" s="256" t="s">
        <v>1445</v>
      </c>
      <c r="G104" s="245">
        <v>120595082.86669999</v>
      </c>
      <c r="H104" s="246">
        <v>1118.1415999999999</v>
      </c>
      <c r="I104" s="247"/>
      <c r="J104" s="248"/>
      <c r="K104" s="244"/>
      <c r="L104" s="244"/>
      <c r="M104" s="552"/>
      <c r="N104" s="552"/>
      <c r="O104" s="552"/>
      <c r="P104" s="552"/>
      <c r="Q104" s="552"/>
      <c r="R104" s="700"/>
      <c r="S104" s="141"/>
      <c r="T104" s="141"/>
    </row>
    <row r="105" spans="1:20" ht="12.75" customHeight="1">
      <c r="A105" s="242" t="s">
        <v>1289</v>
      </c>
      <c r="B105" s="669">
        <v>58320210450</v>
      </c>
      <c r="C105" s="654" t="s">
        <v>1106</v>
      </c>
      <c r="D105" s="654" t="s">
        <v>263</v>
      </c>
      <c r="E105" s="256" t="s">
        <v>650</v>
      </c>
      <c r="F105" s="256"/>
      <c r="G105" s="245">
        <v>11224158.9549</v>
      </c>
      <c r="H105" s="246">
        <v>781.81205998096425</v>
      </c>
      <c r="I105" s="247">
        <v>10840866.7476</v>
      </c>
      <c r="J105" s="248">
        <v>789.56594443182007</v>
      </c>
      <c r="K105" s="244">
        <v>3.5356232690975098E-2</v>
      </c>
      <c r="L105" s="244">
        <v>-9.8204393256038358E-3</v>
      </c>
      <c r="M105" s="552"/>
      <c r="N105" s="552"/>
      <c r="O105" s="552"/>
      <c r="P105" s="552"/>
      <c r="Q105" s="552"/>
      <c r="R105" s="700"/>
      <c r="S105" s="141"/>
      <c r="T105" s="141"/>
    </row>
    <row r="106" spans="1:20" ht="12.75" customHeight="1">
      <c r="A106" s="242" t="s">
        <v>1290</v>
      </c>
      <c r="B106" s="669">
        <v>31982273976</v>
      </c>
      <c r="C106" s="654" t="s">
        <v>1107</v>
      </c>
      <c r="D106" s="654" t="s">
        <v>263</v>
      </c>
      <c r="E106" s="256" t="s">
        <v>650</v>
      </c>
      <c r="F106" s="256"/>
      <c r="G106" s="245">
        <v>7147103.0027000001</v>
      </c>
      <c r="H106" s="246">
        <v>776.91934306377721</v>
      </c>
      <c r="I106" s="247">
        <v>7162588.0579000004</v>
      </c>
      <c r="J106" s="248">
        <v>786.04165842270447</v>
      </c>
      <c r="K106" s="244">
        <v>-2.1619357521086568E-3</v>
      </c>
      <c r="L106" s="244">
        <v>-1.1605384092787663E-2</v>
      </c>
      <c r="M106" s="552"/>
      <c r="N106" s="552"/>
      <c r="O106" s="552"/>
      <c r="P106" s="552"/>
      <c r="Q106" s="552"/>
      <c r="R106" s="700"/>
      <c r="S106" s="141"/>
      <c r="T106" s="141"/>
    </row>
    <row r="107" spans="1:20" ht="12.75" customHeight="1">
      <c r="A107" s="242" t="s">
        <v>1291</v>
      </c>
      <c r="B107" s="669" t="s">
        <v>1176</v>
      </c>
      <c r="C107" s="654" t="s">
        <v>1108</v>
      </c>
      <c r="D107" s="654" t="s">
        <v>263</v>
      </c>
      <c r="E107" s="256" t="s">
        <v>650</v>
      </c>
      <c r="F107" s="256"/>
      <c r="G107" s="245">
        <v>6625976.5005999999</v>
      </c>
      <c r="H107" s="246">
        <v>776.09819227747471</v>
      </c>
      <c r="I107" s="247">
        <v>6725519.8145000003</v>
      </c>
      <c r="J107" s="248">
        <v>786.3179667461493</v>
      </c>
      <c r="K107" s="244">
        <v>-1.4800835719105065E-2</v>
      </c>
      <c r="L107" s="244">
        <v>-1.2996999815437116E-2</v>
      </c>
      <c r="M107" s="552"/>
      <c r="N107" s="552"/>
      <c r="O107" s="552"/>
      <c r="P107" s="552"/>
      <c r="Q107" s="552"/>
      <c r="R107" s="700"/>
      <c r="S107" s="141"/>
      <c r="T107" s="141"/>
    </row>
    <row r="108" spans="1:20" ht="12.75" customHeight="1">
      <c r="A108" s="242" t="s">
        <v>1292</v>
      </c>
      <c r="B108" s="669">
        <v>40820433166</v>
      </c>
      <c r="C108" s="654" t="s">
        <v>1109</v>
      </c>
      <c r="D108" s="654" t="s">
        <v>263</v>
      </c>
      <c r="E108" s="256" t="s">
        <v>650</v>
      </c>
      <c r="F108" s="256"/>
      <c r="G108" s="245">
        <v>6475493.6848999998</v>
      </c>
      <c r="H108" s="246">
        <v>779.46735982814744</v>
      </c>
      <c r="I108" s="247">
        <v>6565037.6594000002</v>
      </c>
      <c r="J108" s="248">
        <v>789.78129432080732</v>
      </c>
      <c r="K108" s="244">
        <v>-1.3639521834545643E-2</v>
      </c>
      <c r="L108" s="244">
        <v>-1.3059228633073183E-2</v>
      </c>
      <c r="M108" s="552"/>
      <c r="N108" s="552"/>
      <c r="O108" s="552"/>
      <c r="P108" s="552"/>
      <c r="Q108" s="552"/>
      <c r="R108" s="700"/>
      <c r="S108" s="141"/>
      <c r="T108" s="141"/>
    </row>
    <row r="109" spans="1:20" ht="12.75" customHeight="1">
      <c r="A109" s="242" t="s">
        <v>1293</v>
      </c>
      <c r="B109" s="669">
        <v>84643903663</v>
      </c>
      <c r="C109" s="654" t="s">
        <v>1110</v>
      </c>
      <c r="D109" s="654" t="s">
        <v>263</v>
      </c>
      <c r="E109" s="256" t="s">
        <v>221</v>
      </c>
      <c r="F109" s="256"/>
      <c r="G109" s="245">
        <v>378818974.14950001</v>
      </c>
      <c r="H109" s="246">
        <v>1216.8540610329246</v>
      </c>
      <c r="I109" s="247">
        <v>387174694.18550003</v>
      </c>
      <c r="J109" s="248">
        <v>1224.769491099569</v>
      </c>
      <c r="K109" s="244">
        <v>-2.158126592849241E-2</v>
      </c>
      <c r="L109" s="244">
        <v>-6.4627916715479516E-3</v>
      </c>
      <c r="M109" s="552"/>
      <c r="N109" s="552"/>
      <c r="O109" s="552"/>
      <c r="P109" s="552"/>
      <c r="Q109" s="552"/>
      <c r="R109" s="700"/>
      <c r="S109" s="141"/>
      <c r="T109" s="141"/>
    </row>
    <row r="110" spans="1:20" ht="12.75" customHeight="1">
      <c r="A110" s="242" t="s">
        <v>1294</v>
      </c>
      <c r="B110" s="669">
        <v>56062339448</v>
      </c>
      <c r="C110" s="654" t="s">
        <v>1111</v>
      </c>
      <c r="D110" s="654" t="s">
        <v>263</v>
      </c>
      <c r="E110" s="256" t="s">
        <v>222</v>
      </c>
      <c r="F110" s="256"/>
      <c r="G110" s="245">
        <v>1968022531.4904997</v>
      </c>
      <c r="H110" s="246">
        <v>175.92676728232811</v>
      </c>
      <c r="I110" s="247">
        <v>1943787229.9064999</v>
      </c>
      <c r="J110" s="248">
        <v>175.92001935444003</v>
      </c>
      <c r="K110" s="244">
        <v>1.2468083549023845E-2</v>
      </c>
      <c r="L110" s="244">
        <v>3.8357930568944099E-5</v>
      </c>
      <c r="M110" s="552"/>
      <c r="N110" s="552"/>
      <c r="O110" s="552"/>
      <c r="P110" s="552"/>
      <c r="Q110" s="552"/>
      <c r="R110" s="700"/>
      <c r="S110" s="141"/>
      <c r="T110" s="141"/>
    </row>
    <row r="111" spans="1:20" ht="12.75" customHeight="1">
      <c r="A111" s="242" t="s">
        <v>1112</v>
      </c>
      <c r="B111" s="669">
        <v>53751385334</v>
      </c>
      <c r="C111" s="654" t="s">
        <v>1113</v>
      </c>
      <c r="D111" s="654" t="s">
        <v>263</v>
      </c>
      <c r="E111" s="256" t="s">
        <v>650</v>
      </c>
      <c r="F111" s="256"/>
      <c r="G111" s="245">
        <v>52019741.355899997</v>
      </c>
      <c r="H111" s="246">
        <v>784.02222989130325</v>
      </c>
      <c r="I111" s="247">
        <v>52428132.953100003</v>
      </c>
      <c r="J111" s="248">
        <v>787.5457468666599</v>
      </c>
      <c r="K111" s="244">
        <v>-7.7895506514668034E-3</v>
      </c>
      <c r="L111" s="244">
        <v>-4.4740473672486569E-3</v>
      </c>
      <c r="M111" s="552"/>
      <c r="N111" s="552"/>
      <c r="O111" s="552"/>
      <c r="P111" s="552"/>
      <c r="Q111" s="552"/>
      <c r="R111" s="700"/>
      <c r="S111" s="141"/>
      <c r="T111" s="141"/>
    </row>
    <row r="112" spans="1:20" ht="12.75" customHeight="1">
      <c r="A112" s="241" t="s">
        <v>1295</v>
      </c>
      <c r="B112" s="669">
        <v>88183360964</v>
      </c>
      <c r="C112" s="654" t="s">
        <v>1114</v>
      </c>
      <c r="D112" s="654" t="s">
        <v>263</v>
      </c>
      <c r="E112" s="256" t="s">
        <v>220</v>
      </c>
      <c r="F112" s="256"/>
      <c r="G112" s="245">
        <v>68980197.377000004</v>
      </c>
      <c r="H112" s="246">
        <v>1153.6321848537459</v>
      </c>
      <c r="I112" s="247">
        <v>63140567.232600003</v>
      </c>
      <c r="J112" s="248">
        <v>1170.9134550127233</v>
      </c>
      <c r="K112" s="244">
        <v>9.2486184403249183E-2</v>
      </c>
      <c r="L112" s="244">
        <v>-1.4758793730651587E-2</v>
      </c>
      <c r="M112" s="552"/>
      <c r="N112" s="552"/>
      <c r="O112" s="552"/>
      <c r="P112" s="552"/>
      <c r="Q112" s="552"/>
      <c r="R112" s="700"/>
      <c r="S112" s="141"/>
      <c r="T112" s="141"/>
    </row>
    <row r="113" spans="1:20" ht="12.75" customHeight="1">
      <c r="A113" s="241" t="s">
        <v>1353</v>
      </c>
      <c r="B113" s="669" t="s">
        <v>1354</v>
      </c>
      <c r="C113" s="654" t="s">
        <v>1355</v>
      </c>
      <c r="D113" s="654" t="s">
        <v>1356</v>
      </c>
      <c r="E113" s="256" t="s">
        <v>222</v>
      </c>
      <c r="F113" s="256"/>
      <c r="G113" s="245">
        <v>30281199.120000001</v>
      </c>
      <c r="H113" s="246">
        <v>1000.4877323321028</v>
      </c>
      <c r="I113" s="247">
        <v>23271450.27</v>
      </c>
      <c r="J113" s="248">
        <v>1000.1385481613736</v>
      </c>
      <c r="K113" s="244">
        <v>0.30121667402209562</v>
      </c>
      <c r="L113" s="244">
        <v>3.4913579860629262E-4</v>
      </c>
      <c r="M113" s="552"/>
      <c r="N113" s="552"/>
      <c r="O113" s="552"/>
      <c r="P113" s="552"/>
      <c r="Q113" s="552"/>
      <c r="R113" s="700"/>
      <c r="S113" s="141"/>
      <c r="T113" s="141"/>
    </row>
    <row r="114" spans="1:20" ht="18.75" customHeight="1">
      <c r="A114" s="440" t="s">
        <v>543</v>
      </c>
      <c r="B114" s="441"/>
      <c r="C114" s="441"/>
      <c r="D114" s="441"/>
      <c r="E114" s="442"/>
      <c r="F114" s="442"/>
      <c r="G114" s="443">
        <f>SUM(G10:G113)</f>
        <v>17310467974.210007</v>
      </c>
      <c r="H114" s="443"/>
      <c r="I114" s="443">
        <f>SUM(I10:I113)</f>
        <v>17732283725.220692</v>
      </c>
      <c r="J114" s="444"/>
      <c r="K114" s="445">
        <v>-2.3788010475533694E-2</v>
      </c>
      <c r="L114" s="445"/>
      <c r="M114" s="552"/>
      <c r="N114" s="552"/>
      <c r="O114" s="552"/>
      <c r="P114" s="552"/>
      <c r="Q114" s="552"/>
    </row>
    <row r="115" spans="1:20" ht="12.75" customHeight="1">
      <c r="A115" s="36" t="s">
        <v>544</v>
      </c>
      <c r="N115" s="552"/>
      <c r="O115" s="552"/>
      <c r="P115" s="552"/>
      <c r="Q115" s="552"/>
    </row>
    <row r="116" spans="1:20" ht="12.75" customHeight="1">
      <c r="A116" s="79" t="s">
        <v>657</v>
      </c>
      <c r="C116" s="742"/>
      <c r="F116" s="743" t="s">
        <v>1479</v>
      </c>
      <c r="N116" s="552"/>
      <c r="O116" s="552"/>
      <c r="P116" s="552"/>
      <c r="Q116" s="552"/>
    </row>
    <row r="117" spans="1:20" ht="12.75" customHeight="1">
      <c r="A117" s="80" t="s">
        <v>649</v>
      </c>
      <c r="F117" s="743" t="s">
        <v>1480</v>
      </c>
      <c r="N117" s="552"/>
      <c r="O117" s="552"/>
      <c r="P117" s="552"/>
      <c r="Q117" s="552"/>
    </row>
    <row r="118" spans="1:20" ht="12.75" customHeight="1">
      <c r="A118" s="51" t="s">
        <v>683</v>
      </c>
      <c r="N118" s="552"/>
      <c r="O118" s="552"/>
      <c r="P118" s="552"/>
      <c r="Q118" s="552"/>
    </row>
    <row r="119" spans="1:20" ht="12.75" customHeight="1">
      <c r="A119" s="528" t="s">
        <v>686</v>
      </c>
    </row>
    <row r="120" spans="1:20" ht="12.75" customHeight="1">
      <c r="A120" s="528" t="s">
        <v>1199</v>
      </c>
    </row>
    <row r="121" spans="1:20" ht="12.75" customHeight="1">
      <c r="A121" s="51" t="s">
        <v>1301</v>
      </c>
    </row>
    <row r="122" spans="1:20" ht="12.75" customHeight="1">
      <c r="A122" s="51" t="s">
        <v>1448</v>
      </c>
    </row>
    <row r="123" spans="1:20" ht="12.75" customHeight="1">
      <c r="A123" s="127" t="s">
        <v>1300</v>
      </c>
      <c r="B123" s="82"/>
      <c r="C123" s="82"/>
      <c r="D123" s="82"/>
      <c r="E123" s="82"/>
      <c r="F123" s="82"/>
      <c r="G123" s="82"/>
      <c r="H123" s="82"/>
      <c r="I123" s="82"/>
      <c r="J123" s="82"/>
      <c r="K123" s="82"/>
    </row>
    <row r="124" spans="1:20" ht="12.75" customHeight="1">
      <c r="A124" t="s">
        <v>1272</v>
      </c>
      <c r="B124" s="83"/>
      <c r="C124" s="83"/>
      <c r="E124" s="83"/>
      <c r="F124" s="83"/>
      <c r="G124" s="83"/>
      <c r="H124" s="83"/>
      <c r="I124" s="83"/>
      <c r="J124" s="83"/>
      <c r="K124" s="83"/>
    </row>
    <row r="125" spans="1:20" ht="12.75" customHeight="1">
      <c r="A125" t="s">
        <v>1299</v>
      </c>
    </row>
    <row r="126" spans="1:20" ht="12.75" customHeight="1">
      <c r="A126" s="74" t="s">
        <v>296</v>
      </c>
    </row>
    <row r="127" spans="1:20" ht="12.75" customHeight="1">
      <c r="L127" s="53" t="s">
        <v>405</v>
      </c>
    </row>
    <row r="128" spans="1:20" ht="12.75" customHeight="1"/>
    <row r="129" spans="1:12" ht="12.75" customHeight="1"/>
    <row r="130" spans="1:12" ht="12.75" customHeight="1"/>
    <row r="131" spans="1:12" ht="12.75" customHeight="1"/>
    <row r="132" spans="1:12">
      <c r="A132" s="89"/>
      <c r="B132" s="89"/>
      <c r="C132" s="89"/>
      <c r="D132" s="89"/>
      <c r="E132" s="89"/>
      <c r="F132" s="89"/>
      <c r="G132" s="89"/>
      <c r="H132" s="89"/>
      <c r="I132" s="89"/>
      <c r="J132" s="89"/>
      <c r="K132" s="89"/>
      <c r="L132" s="89"/>
    </row>
    <row r="133" spans="1:12" ht="12.75" customHeight="1"/>
    <row r="134" spans="1:12" ht="12.75" customHeight="1">
      <c r="A134" s="51"/>
    </row>
    <row r="135" spans="1:12" ht="12.75" customHeight="1">
      <c r="A135" s="89"/>
    </row>
    <row r="136" spans="1:12" ht="12.75" customHeight="1">
      <c r="A136" s="51"/>
    </row>
    <row r="137" spans="1:12" ht="12.75" customHeight="1">
      <c r="A137" s="51"/>
    </row>
    <row r="138" spans="1:12" ht="12.75" customHeight="1">
      <c r="A138" s="89"/>
    </row>
    <row r="139" spans="1:12" ht="12.75" customHeight="1"/>
    <row r="140" spans="1:12" ht="12.75" customHeight="1">
      <c r="A140" s="51"/>
    </row>
    <row r="141" spans="1:12" ht="12.75" customHeight="1">
      <c r="A141" s="89"/>
    </row>
    <row r="142" spans="1:12" ht="12.75" customHeight="1">
      <c r="A142" s="95"/>
    </row>
    <row r="143" spans="1:12" ht="12.75" customHeight="1">
      <c r="A143" s="51"/>
    </row>
    <row r="144" spans="1:12" ht="12.75" customHeight="1">
      <c r="A144" s="89"/>
    </row>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7">
    <mergeCell ref="G7:H7"/>
    <mergeCell ref="I7:J7"/>
    <mergeCell ref="K7:L7"/>
    <mergeCell ref="G5:H5"/>
    <mergeCell ref="G6:H6"/>
    <mergeCell ref="I5:J5"/>
    <mergeCell ref="I6:J6"/>
  </mergeCells>
  <hyperlinks>
    <hyperlink ref="A126" location="'2 Sadržaj'!A1" display="Sadržaj / Contents"/>
  </hyperlinks>
  <pageMargins left="0.7" right="0.7" top="0.75" bottom="0.75" header="0.3" footer="0.3"/>
  <pageSetup paperSize="9" scale="48" orientation="portrait" r:id="rId1"/>
  <ignoredErrors>
    <ignoredError sqref="B105:B113 B24:B92 B93:B10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6" t="s">
        <v>846</v>
      </c>
      <c r="M1" s="344" t="str">
        <f>Naslovnica!A20</f>
        <v>Svibanj 2017.</v>
      </c>
    </row>
    <row r="2" spans="1:14" ht="12.75" customHeight="1">
      <c r="A2" s="118" t="s">
        <v>847</v>
      </c>
      <c r="M2" s="112" t="str">
        <f>Naslovnica!A24</f>
        <v>May 2017</v>
      </c>
    </row>
    <row r="3" spans="1:14" ht="12.75" customHeight="1">
      <c r="A3" s="18"/>
      <c r="M3" s="19"/>
    </row>
    <row r="4" spans="1:14" ht="12.75" customHeight="1">
      <c r="A4" s="106"/>
      <c r="B4" s="106"/>
      <c r="C4" s="106"/>
      <c r="D4" s="106"/>
      <c r="E4" s="106"/>
      <c r="F4" s="106"/>
      <c r="G4" s="106"/>
      <c r="H4" s="106"/>
      <c r="I4" s="106"/>
      <c r="J4" s="106"/>
      <c r="K4" s="106"/>
      <c r="L4" s="106"/>
      <c r="M4" s="21" t="s">
        <v>442</v>
      </c>
    </row>
    <row r="5" spans="1:14" ht="25.5" customHeight="1">
      <c r="A5" s="837" t="s">
        <v>547</v>
      </c>
      <c r="B5" s="838" t="s">
        <v>665</v>
      </c>
      <c r="C5" s="839"/>
      <c r="D5" s="770" t="s">
        <v>664</v>
      </c>
      <c r="E5" s="814"/>
      <c r="F5" s="770" t="s">
        <v>666</v>
      </c>
      <c r="G5" s="814"/>
      <c r="H5" s="770" t="s">
        <v>667</v>
      </c>
      <c r="I5" s="814"/>
      <c r="J5" s="770" t="s">
        <v>950</v>
      </c>
      <c r="K5" s="814"/>
      <c r="L5" s="770" t="s">
        <v>668</v>
      </c>
      <c r="M5" s="814"/>
    </row>
    <row r="6" spans="1:14" ht="12.75" customHeight="1">
      <c r="A6" s="837"/>
      <c r="B6" s="398" t="s">
        <v>130</v>
      </c>
      <c r="C6" s="398" t="s">
        <v>131</v>
      </c>
      <c r="D6" s="398" t="s">
        <v>130</v>
      </c>
      <c r="E6" s="398" t="s">
        <v>131</v>
      </c>
      <c r="F6" s="398" t="s">
        <v>130</v>
      </c>
      <c r="G6" s="398" t="s">
        <v>131</v>
      </c>
      <c r="H6" s="398" t="s">
        <v>130</v>
      </c>
      <c r="I6" s="398" t="s">
        <v>131</v>
      </c>
      <c r="J6" s="398" t="s">
        <v>130</v>
      </c>
      <c r="K6" s="398" t="s">
        <v>131</v>
      </c>
      <c r="L6" s="398" t="s">
        <v>130</v>
      </c>
      <c r="M6" s="398" t="s">
        <v>131</v>
      </c>
    </row>
    <row r="7" spans="1:14" ht="12.75" customHeight="1">
      <c r="A7" s="837"/>
      <c r="B7" s="447" t="s">
        <v>122</v>
      </c>
      <c r="C7" s="447" t="s">
        <v>123</v>
      </c>
      <c r="D7" s="447" t="s">
        <v>122</v>
      </c>
      <c r="E7" s="447" t="s">
        <v>123</v>
      </c>
      <c r="F7" s="447" t="s">
        <v>122</v>
      </c>
      <c r="G7" s="447" t="s">
        <v>123</v>
      </c>
      <c r="H7" s="447" t="s">
        <v>122</v>
      </c>
      <c r="I7" s="447" t="s">
        <v>123</v>
      </c>
      <c r="J7" s="447" t="s">
        <v>122</v>
      </c>
      <c r="K7" s="447" t="s">
        <v>123</v>
      </c>
      <c r="L7" s="447" t="s">
        <v>122</v>
      </c>
      <c r="M7" s="447" t="s">
        <v>123</v>
      </c>
    </row>
    <row r="8" spans="1:14" ht="18">
      <c r="A8" s="196" t="s">
        <v>548</v>
      </c>
      <c r="B8" s="258">
        <v>230175.11365000001</v>
      </c>
      <c r="C8" s="259">
        <v>0.12439008545700345</v>
      </c>
      <c r="D8" s="258">
        <v>71683.749930000005</v>
      </c>
      <c r="E8" s="259">
        <v>8.4079969652758352E-2</v>
      </c>
      <c r="F8" s="258">
        <v>870994.88072000002</v>
      </c>
      <c r="G8" s="259">
        <v>9.6286538340431188E-2</v>
      </c>
      <c r="H8" s="258">
        <v>711180.85242000001</v>
      </c>
      <c r="I8" s="259">
        <v>0.14477227262499379</v>
      </c>
      <c r="J8" s="258">
        <v>79376.354040000006</v>
      </c>
      <c r="K8" s="259">
        <v>0.12226836603466221</v>
      </c>
      <c r="L8" s="258">
        <v>1963410.9507599999</v>
      </c>
      <c r="M8" s="259">
        <v>0.1134233316895826</v>
      </c>
      <c r="N8" s="87"/>
    </row>
    <row r="9" spans="1:14" ht="18">
      <c r="A9" s="196" t="s">
        <v>549</v>
      </c>
      <c r="B9" s="258">
        <v>22497.603809999997</v>
      </c>
      <c r="C9" s="259">
        <v>1.2158042701171512E-2</v>
      </c>
      <c r="D9" s="258">
        <v>30531.068159999999</v>
      </c>
      <c r="E9" s="259">
        <v>3.5810783990316515E-2</v>
      </c>
      <c r="F9" s="258">
        <v>156095.33628999998</v>
      </c>
      <c r="G9" s="259">
        <v>1.7255990724107665E-2</v>
      </c>
      <c r="H9" s="258">
        <v>69613.237180000011</v>
      </c>
      <c r="I9" s="259">
        <v>1.417089129584656E-2</v>
      </c>
      <c r="J9" s="258">
        <v>17343.001210000002</v>
      </c>
      <c r="K9" s="259">
        <v>2.6714510205587037E-2</v>
      </c>
      <c r="L9" s="258">
        <v>296080.24664999999</v>
      </c>
      <c r="M9" s="259">
        <v>1.7104115676607207E-2</v>
      </c>
      <c r="N9" s="87"/>
    </row>
    <row r="10" spans="1:14" ht="18">
      <c r="A10" s="196" t="s">
        <v>550</v>
      </c>
      <c r="B10" s="258">
        <v>1619497.3290600001</v>
      </c>
      <c r="C10" s="259">
        <v>0.87520065903163835</v>
      </c>
      <c r="D10" s="258">
        <v>775264.98849999998</v>
      </c>
      <c r="E10" s="259">
        <v>0.90933100974180647</v>
      </c>
      <c r="F10" s="258">
        <v>8799628.0023699999</v>
      </c>
      <c r="G10" s="259">
        <v>0.9727792180952084</v>
      </c>
      <c r="H10" s="258">
        <v>4306418.6099199997</v>
      </c>
      <c r="I10" s="259">
        <v>0.87664059980132292</v>
      </c>
      <c r="J10" s="258">
        <v>596182.79720000003</v>
      </c>
      <c r="K10" s="259">
        <v>0.91833767566200986</v>
      </c>
      <c r="L10" s="258">
        <v>16096991.727050001</v>
      </c>
      <c r="M10" s="259">
        <v>0.92989928122532672</v>
      </c>
      <c r="N10" s="87"/>
    </row>
    <row r="11" spans="1:14" ht="21.75" customHeight="1">
      <c r="A11" s="196" t="s">
        <v>551</v>
      </c>
      <c r="B11" s="260">
        <v>614424.86234000011</v>
      </c>
      <c r="C11" s="261">
        <v>0.332044415755544</v>
      </c>
      <c r="D11" s="260">
        <v>431789.03135</v>
      </c>
      <c r="E11" s="261">
        <v>0.50645800042204803</v>
      </c>
      <c r="F11" s="260">
        <v>8773553.6801800001</v>
      </c>
      <c r="G11" s="261">
        <v>0.96989676002476277</v>
      </c>
      <c r="H11" s="260">
        <v>4084226.8003599998</v>
      </c>
      <c r="I11" s="261">
        <v>0.83140989214207894</v>
      </c>
      <c r="J11" s="260">
        <v>393351.11339000001</v>
      </c>
      <c r="K11" s="261">
        <v>0.60590333851658529</v>
      </c>
      <c r="L11" s="260">
        <v>14297345.48762</v>
      </c>
      <c r="M11" s="261">
        <v>0.82593639344588998</v>
      </c>
      <c r="N11" s="77"/>
    </row>
    <row r="12" spans="1:14" ht="18" customHeight="1">
      <c r="A12" s="197" t="s">
        <v>464</v>
      </c>
      <c r="B12" s="260">
        <v>575543.67145999998</v>
      </c>
      <c r="C12" s="261">
        <v>0.31103243674730302</v>
      </c>
      <c r="D12" s="260">
        <v>96368.735159999997</v>
      </c>
      <c r="E12" s="261">
        <v>0.11303371176368236</v>
      </c>
      <c r="F12" s="260">
        <v>0</v>
      </c>
      <c r="G12" s="261">
        <v>0</v>
      </c>
      <c r="H12" s="260">
        <v>0</v>
      </c>
      <c r="I12" s="261">
        <v>0</v>
      </c>
      <c r="J12" s="260">
        <v>4749.0595599999997</v>
      </c>
      <c r="K12" s="261">
        <v>7.3152736684010565E-3</v>
      </c>
      <c r="L12" s="260">
        <v>676661.46617999999</v>
      </c>
      <c r="M12" s="261">
        <v>3.9089726931789408E-2</v>
      </c>
    </row>
    <row r="13" spans="1:14" ht="18" customHeight="1">
      <c r="A13" s="197" t="s">
        <v>552</v>
      </c>
      <c r="B13" s="260">
        <v>4729.2271799999999</v>
      </c>
      <c r="C13" s="261">
        <v>2.5557453355287327E-3</v>
      </c>
      <c r="D13" s="260">
        <v>251301.40119999999</v>
      </c>
      <c r="E13" s="261">
        <v>0.29475877318394705</v>
      </c>
      <c r="F13" s="260">
        <v>1462724.6920999999</v>
      </c>
      <c r="G13" s="261">
        <v>0.16170094711803285</v>
      </c>
      <c r="H13" s="260">
        <v>3106401.0573</v>
      </c>
      <c r="I13" s="261">
        <v>0.63235777400319304</v>
      </c>
      <c r="J13" s="260">
        <v>267216.36811000004</v>
      </c>
      <c r="K13" s="261">
        <v>0.41161009599990089</v>
      </c>
      <c r="L13" s="260">
        <v>5092372.7458899999</v>
      </c>
      <c r="M13" s="261">
        <v>0.29417880287389458</v>
      </c>
    </row>
    <row r="14" spans="1:14" ht="18" customHeight="1">
      <c r="A14" s="197" t="s">
        <v>553</v>
      </c>
      <c r="B14" s="260">
        <v>0</v>
      </c>
      <c r="C14" s="261">
        <v>0</v>
      </c>
      <c r="D14" s="260">
        <v>301.39451000000003</v>
      </c>
      <c r="E14" s="261">
        <v>3.5351444754290874E-4</v>
      </c>
      <c r="F14" s="260">
        <v>0</v>
      </c>
      <c r="G14" s="261">
        <v>0</v>
      </c>
      <c r="H14" s="260">
        <v>0</v>
      </c>
      <c r="I14" s="261">
        <v>0</v>
      </c>
      <c r="J14" s="260">
        <v>0</v>
      </c>
      <c r="K14" s="261">
        <v>0</v>
      </c>
      <c r="L14" s="260">
        <v>301.39451000000003</v>
      </c>
      <c r="M14" s="261">
        <v>1.7411112769803376E-5</v>
      </c>
    </row>
    <row r="15" spans="1:14" ht="19.5">
      <c r="A15" s="197" t="s">
        <v>554</v>
      </c>
      <c r="B15" s="260">
        <v>5710.8994599999996</v>
      </c>
      <c r="C15" s="261">
        <v>3.0862557667548033E-3</v>
      </c>
      <c r="D15" s="260">
        <v>37455.717979999994</v>
      </c>
      <c r="E15" s="261">
        <v>4.3932908562344719E-2</v>
      </c>
      <c r="F15" s="260">
        <v>109440.51598000001</v>
      </c>
      <c r="G15" s="261">
        <v>1.2098404561452751E-2</v>
      </c>
      <c r="H15" s="260">
        <v>72048.619760000001</v>
      </c>
      <c r="I15" s="261">
        <v>1.4666652493041587E-2</v>
      </c>
      <c r="J15" s="260">
        <v>5.0000000000000002E-5</v>
      </c>
      <c r="K15" s="261">
        <v>7.701812933675922E-11</v>
      </c>
      <c r="L15" s="260">
        <v>224655.75323</v>
      </c>
      <c r="M15" s="261">
        <v>1.2978028876082211E-2</v>
      </c>
    </row>
    <row r="16" spans="1:14" ht="19.5">
      <c r="A16" s="527" t="s">
        <v>645</v>
      </c>
      <c r="B16" s="260">
        <v>0</v>
      </c>
      <c r="C16" s="261">
        <v>0</v>
      </c>
      <c r="D16" s="260">
        <v>0</v>
      </c>
      <c r="E16" s="261">
        <v>0</v>
      </c>
      <c r="F16" s="260">
        <v>0</v>
      </c>
      <c r="G16" s="261">
        <v>0</v>
      </c>
      <c r="H16" s="260">
        <v>0</v>
      </c>
      <c r="I16" s="261">
        <v>0</v>
      </c>
      <c r="J16" s="260">
        <v>0</v>
      </c>
      <c r="K16" s="261">
        <v>0</v>
      </c>
      <c r="L16" s="260">
        <v>0</v>
      </c>
      <c r="M16" s="261">
        <v>0</v>
      </c>
    </row>
    <row r="17" spans="1:13" ht="18" customHeight="1">
      <c r="A17" s="527" t="s">
        <v>646</v>
      </c>
      <c r="B17" s="260">
        <v>12666.663640000001</v>
      </c>
      <c r="C17" s="261">
        <v>6.8452551088149247E-3</v>
      </c>
      <c r="D17" s="260">
        <v>6784.23639</v>
      </c>
      <c r="E17" s="261">
        <v>7.957429547775596E-3</v>
      </c>
      <c r="F17" s="260">
        <v>48305.444909999998</v>
      </c>
      <c r="G17" s="261">
        <v>5.3400590248400296E-3</v>
      </c>
      <c r="H17" s="260">
        <v>72187.408869999999</v>
      </c>
      <c r="I17" s="261">
        <v>1.4694905243100772E-2</v>
      </c>
      <c r="J17" s="260">
        <v>14177.799070000001</v>
      </c>
      <c r="K17" s="261">
        <v>2.1838951249676893E-2</v>
      </c>
      <c r="L17" s="260">
        <v>154121.55288</v>
      </c>
      <c r="M17" s="261">
        <v>8.9033729826428955E-3</v>
      </c>
    </row>
    <row r="18" spans="1:13" ht="18" customHeight="1">
      <c r="A18" s="174" t="s">
        <v>656</v>
      </c>
      <c r="B18" s="260">
        <v>0</v>
      </c>
      <c r="C18" s="261">
        <v>0</v>
      </c>
      <c r="D18" s="260">
        <v>24283.91504</v>
      </c>
      <c r="E18" s="261">
        <v>2.8483315139166045E-2</v>
      </c>
      <c r="F18" s="260">
        <v>4018043.0277100001</v>
      </c>
      <c r="G18" s="261">
        <v>0.44418568077149595</v>
      </c>
      <c r="H18" s="260">
        <v>785783.76416000002</v>
      </c>
      <c r="I18" s="261">
        <v>0.159958892231371</v>
      </c>
      <c r="J18" s="260">
        <v>47341.915159999997</v>
      </c>
      <c r="K18" s="261">
        <v>7.292371489685523E-2</v>
      </c>
      <c r="L18" s="260">
        <v>4875452.6220700005</v>
      </c>
      <c r="M18" s="261">
        <v>0.2816476498085328</v>
      </c>
    </row>
    <row r="19" spans="1:13" ht="18" customHeight="1">
      <c r="A19" s="196" t="s">
        <v>572</v>
      </c>
      <c r="B19" s="260">
        <v>15774.400599999999</v>
      </c>
      <c r="C19" s="261">
        <v>8.5247227971424373E-3</v>
      </c>
      <c r="D19" s="260">
        <v>15293.631069999999</v>
      </c>
      <c r="E19" s="261">
        <v>1.7938347777589292E-2</v>
      </c>
      <c r="F19" s="260">
        <v>3135039.9994800002</v>
      </c>
      <c r="G19" s="261">
        <v>0.34657166854894117</v>
      </c>
      <c r="H19" s="260">
        <v>47805.950270000001</v>
      </c>
      <c r="I19" s="261">
        <v>9.7316681713725817E-3</v>
      </c>
      <c r="J19" s="260">
        <v>59865.971440000001</v>
      </c>
      <c r="K19" s="261">
        <v>9.221530262473307E-2</v>
      </c>
      <c r="L19" s="260">
        <v>3273779.9528600001</v>
      </c>
      <c r="M19" s="261">
        <v>0.18912140086017837</v>
      </c>
    </row>
    <row r="20" spans="1:13" ht="18" customHeight="1">
      <c r="A20" s="197" t="s">
        <v>714</v>
      </c>
      <c r="B20" s="260">
        <v>1005072.46672</v>
      </c>
      <c r="C20" s="261">
        <v>0.54315624327609435</v>
      </c>
      <c r="D20" s="260">
        <v>343475.95715000003</v>
      </c>
      <c r="E20" s="261">
        <v>0.4028730093197585</v>
      </c>
      <c r="F20" s="260">
        <v>26074.322189999999</v>
      </c>
      <c r="G20" s="261">
        <v>2.8824580704456273E-3</v>
      </c>
      <c r="H20" s="260">
        <v>222191.80956000002</v>
      </c>
      <c r="I20" s="261">
        <v>4.5230707659244071E-2</v>
      </c>
      <c r="J20" s="260">
        <v>202831.68381000002</v>
      </c>
      <c r="K20" s="261">
        <v>0.31243433714542462</v>
      </c>
      <c r="L20" s="260">
        <v>1799646.2394300003</v>
      </c>
      <c r="M20" s="261">
        <v>0.10396288777943666</v>
      </c>
    </row>
    <row r="21" spans="1:13" ht="18" customHeight="1">
      <c r="A21" s="197" t="s">
        <v>715</v>
      </c>
      <c r="B21" s="260">
        <v>967730.14913999999</v>
      </c>
      <c r="C21" s="261">
        <v>0.52297589449172532</v>
      </c>
      <c r="D21" s="260">
        <v>175673.46712000002</v>
      </c>
      <c r="E21" s="261">
        <v>0.20605255443065021</v>
      </c>
      <c r="F21" s="260">
        <v>0</v>
      </c>
      <c r="G21" s="261">
        <v>0</v>
      </c>
      <c r="H21" s="260">
        <v>0</v>
      </c>
      <c r="I21" s="261">
        <v>0</v>
      </c>
      <c r="J21" s="260">
        <v>40092.785240000005</v>
      </c>
      <c r="K21" s="261">
        <v>6.175742638170463E-2</v>
      </c>
      <c r="L21" s="260">
        <v>1183496.4015000002</v>
      </c>
      <c r="M21" s="261">
        <v>6.8368827651084277E-2</v>
      </c>
    </row>
    <row r="22" spans="1:13" ht="18" customHeight="1">
      <c r="A22" s="197" t="s">
        <v>716</v>
      </c>
      <c r="B22" s="260">
        <v>1145.0231899999999</v>
      </c>
      <c r="C22" s="261">
        <v>6.1878771425709551E-4</v>
      </c>
      <c r="D22" s="260">
        <v>23905.799210000001</v>
      </c>
      <c r="E22" s="261">
        <v>2.8039812008502921E-2</v>
      </c>
      <c r="F22" s="260">
        <v>13343.69922</v>
      </c>
      <c r="G22" s="261">
        <v>1.4751161401633361E-3</v>
      </c>
      <c r="H22" s="260">
        <v>139442.46055000002</v>
      </c>
      <c r="I22" s="261">
        <v>2.8385750045928582E-2</v>
      </c>
      <c r="J22" s="260">
        <v>32735.634180000001</v>
      </c>
      <c r="K22" s="261">
        <v>5.042474614392152E-2</v>
      </c>
      <c r="L22" s="260">
        <v>210572.61635000003</v>
      </c>
      <c r="M22" s="261">
        <v>1.2164466995441929E-2</v>
      </c>
    </row>
    <row r="23" spans="1:13" ht="18" customHeight="1">
      <c r="A23" s="197" t="s">
        <v>553</v>
      </c>
      <c r="B23" s="260">
        <v>0</v>
      </c>
      <c r="C23" s="261">
        <v>0</v>
      </c>
      <c r="D23" s="260">
        <v>0</v>
      </c>
      <c r="E23" s="261">
        <v>0</v>
      </c>
      <c r="F23" s="260">
        <v>0</v>
      </c>
      <c r="G23" s="261">
        <v>0</v>
      </c>
      <c r="H23" s="260">
        <v>0</v>
      </c>
      <c r="I23" s="261">
        <v>0</v>
      </c>
      <c r="J23" s="260">
        <v>0</v>
      </c>
      <c r="K23" s="261">
        <v>0</v>
      </c>
      <c r="L23" s="260">
        <v>0</v>
      </c>
      <c r="M23" s="261">
        <v>0</v>
      </c>
    </row>
    <row r="24" spans="1:13" ht="19.5">
      <c r="A24" s="197" t="s">
        <v>717</v>
      </c>
      <c r="B24" s="260">
        <v>212.30951999999999</v>
      </c>
      <c r="C24" s="261">
        <v>1.1473525055490021E-4</v>
      </c>
      <c r="D24" s="260">
        <v>14527.411169999999</v>
      </c>
      <c r="E24" s="261">
        <v>1.7039626017047328E-2</v>
      </c>
      <c r="F24" s="260">
        <v>0</v>
      </c>
      <c r="G24" s="261">
        <v>0</v>
      </c>
      <c r="H24" s="260">
        <v>33082.678520000001</v>
      </c>
      <c r="I24" s="261">
        <v>6.7345099879516611E-3</v>
      </c>
      <c r="J24" s="260">
        <v>0</v>
      </c>
      <c r="K24" s="261">
        <v>0</v>
      </c>
      <c r="L24" s="260">
        <v>47822.399210000003</v>
      </c>
      <c r="M24" s="261">
        <v>2.7626289064384946E-3</v>
      </c>
    </row>
    <row r="25" spans="1:13" ht="19.5">
      <c r="A25" s="527" t="s">
        <v>645</v>
      </c>
      <c r="B25" s="260">
        <v>0</v>
      </c>
      <c r="C25" s="261">
        <v>0</v>
      </c>
      <c r="D25" s="260">
        <v>0</v>
      </c>
      <c r="E25" s="261">
        <v>0</v>
      </c>
      <c r="F25" s="260">
        <v>0</v>
      </c>
      <c r="G25" s="261">
        <v>0</v>
      </c>
      <c r="H25" s="260">
        <v>0</v>
      </c>
      <c r="I25" s="261">
        <v>0</v>
      </c>
      <c r="J25" s="260">
        <v>0</v>
      </c>
      <c r="K25" s="261">
        <v>0</v>
      </c>
      <c r="L25" s="260">
        <v>0</v>
      </c>
      <c r="M25" s="261">
        <v>0</v>
      </c>
    </row>
    <row r="26" spans="1:13" ht="19.5">
      <c r="A26" s="527" t="s">
        <v>663</v>
      </c>
      <c r="B26" s="260">
        <v>35984.98487</v>
      </c>
      <c r="C26" s="261">
        <v>1.9446825819556954E-2</v>
      </c>
      <c r="D26" s="260">
        <v>124409.88784000001</v>
      </c>
      <c r="E26" s="261">
        <v>0.14592400096681538</v>
      </c>
      <c r="F26" s="260">
        <v>0</v>
      </c>
      <c r="G26" s="261">
        <v>0</v>
      </c>
      <c r="H26" s="260">
        <v>44707.278680000003</v>
      </c>
      <c r="I26" s="261">
        <v>9.1008838544491093E-3</v>
      </c>
      <c r="J26" s="260">
        <v>130003.26439</v>
      </c>
      <c r="K26" s="261">
        <v>0.20025216461979847</v>
      </c>
      <c r="L26" s="260">
        <v>335105.41578000004</v>
      </c>
      <c r="M26" s="261">
        <v>1.93585416798648E-2</v>
      </c>
    </row>
    <row r="27" spans="1:13" ht="18" customHeight="1">
      <c r="A27" s="174" t="s">
        <v>656</v>
      </c>
      <c r="B27" s="260">
        <v>0</v>
      </c>
      <c r="C27" s="261">
        <v>0</v>
      </c>
      <c r="D27" s="260">
        <v>4959.3918099999992</v>
      </c>
      <c r="E27" s="261">
        <v>5.8170158967426975E-3</v>
      </c>
      <c r="F27" s="260">
        <v>12730.62297</v>
      </c>
      <c r="G27" s="261">
        <v>1.4073419302822914E-3</v>
      </c>
      <c r="H27" s="260">
        <v>4959.3918099999992</v>
      </c>
      <c r="I27" s="261">
        <v>1.0095637709147216E-3</v>
      </c>
      <c r="J27" s="260">
        <v>0</v>
      </c>
      <c r="K27" s="261">
        <v>0</v>
      </c>
      <c r="L27" s="260">
        <v>22649.406589999999</v>
      </c>
      <c r="M27" s="261">
        <v>1.3084225466071617E-3</v>
      </c>
    </row>
    <row r="28" spans="1:13" ht="18" customHeight="1">
      <c r="A28" s="197" t="s">
        <v>572</v>
      </c>
      <c r="B28" s="260">
        <v>0</v>
      </c>
      <c r="C28" s="261">
        <v>0</v>
      </c>
      <c r="D28" s="260">
        <v>0</v>
      </c>
      <c r="E28" s="261">
        <v>0</v>
      </c>
      <c r="F28" s="260">
        <v>0</v>
      </c>
      <c r="G28" s="261">
        <v>0</v>
      </c>
      <c r="H28" s="260">
        <v>0</v>
      </c>
      <c r="I28" s="261">
        <v>0</v>
      </c>
      <c r="J28" s="260">
        <v>0</v>
      </c>
      <c r="K28" s="261">
        <v>0</v>
      </c>
      <c r="L28" s="260">
        <v>0</v>
      </c>
      <c r="M28" s="261">
        <v>0</v>
      </c>
    </row>
    <row r="29" spans="1:13" ht="18" customHeight="1">
      <c r="A29" s="197" t="s">
        <v>965</v>
      </c>
      <c r="B29" s="624">
        <v>929.91471999999999</v>
      </c>
      <c r="C29" s="625">
        <v>5.0253986912075289E-4</v>
      </c>
      <c r="D29" s="624">
        <v>3278.9961499999999</v>
      </c>
      <c r="E29" s="625">
        <v>3.8460306143684392E-3</v>
      </c>
      <c r="F29" s="624">
        <v>0</v>
      </c>
      <c r="G29" s="625">
        <v>0</v>
      </c>
      <c r="H29" s="624">
        <v>1012.47483</v>
      </c>
      <c r="I29" s="625">
        <v>2.0610549569202957E-4</v>
      </c>
      <c r="J29" s="624">
        <v>11344.50985</v>
      </c>
      <c r="K29" s="625">
        <v>1.7474658537788779E-2</v>
      </c>
      <c r="L29" s="624">
        <v>16565.895550000001</v>
      </c>
      <c r="M29" s="625">
        <v>9.569871579738925E-4</v>
      </c>
    </row>
    <row r="30" spans="1:13" ht="18" customHeight="1">
      <c r="A30" s="196" t="s">
        <v>718</v>
      </c>
      <c r="B30" s="258">
        <v>1873099.9612400001</v>
      </c>
      <c r="C30" s="259">
        <v>1.0122513270589339</v>
      </c>
      <c r="D30" s="258">
        <v>880758.80273999996</v>
      </c>
      <c r="E30" s="259">
        <v>1.0330677939992496</v>
      </c>
      <c r="F30" s="258">
        <v>9826718.2193800006</v>
      </c>
      <c r="G30" s="259">
        <v>1.0863217471597473</v>
      </c>
      <c r="H30" s="258">
        <v>5088225.1743499991</v>
      </c>
      <c r="I30" s="259">
        <v>1.0357898692178551</v>
      </c>
      <c r="J30" s="258">
        <v>704246.66230000008</v>
      </c>
      <c r="K30" s="259">
        <v>1.084795210440048</v>
      </c>
      <c r="L30" s="258">
        <v>18373048.820010003</v>
      </c>
      <c r="M30" s="259">
        <v>1.0613837157494905</v>
      </c>
    </row>
    <row r="31" spans="1:13" ht="18" customHeight="1">
      <c r="A31" s="197" t="s">
        <v>966</v>
      </c>
      <c r="B31" s="624">
        <v>22670.219960000002</v>
      </c>
      <c r="C31" s="625">
        <v>1.2251327058934051E-2</v>
      </c>
      <c r="D31" s="624">
        <v>28192.487289999997</v>
      </c>
      <c r="E31" s="625">
        <v>3.3067793999249771E-2</v>
      </c>
      <c r="F31" s="624">
        <v>780854.74010000005</v>
      </c>
      <c r="G31" s="625">
        <v>8.6321747159747275E-2</v>
      </c>
      <c r="H31" s="624">
        <v>175814.53435</v>
      </c>
      <c r="I31" s="625">
        <v>3.5789869217855139E-2</v>
      </c>
      <c r="J31" s="624">
        <v>55048.86393</v>
      </c>
      <c r="K31" s="625">
        <v>8.479521044004798E-2</v>
      </c>
      <c r="L31" s="624">
        <v>1062580.8456300001</v>
      </c>
      <c r="M31" s="625">
        <v>6.1383715749490468E-2</v>
      </c>
    </row>
    <row r="32" spans="1:13" ht="26.25" customHeight="1">
      <c r="A32" s="448" t="s">
        <v>720</v>
      </c>
      <c r="B32" s="449">
        <v>1850429.7412800002</v>
      </c>
      <c r="C32" s="450">
        <v>1</v>
      </c>
      <c r="D32" s="449">
        <v>852566.31544999999</v>
      </c>
      <c r="E32" s="450">
        <v>1</v>
      </c>
      <c r="F32" s="449">
        <v>9045863.4792800006</v>
      </c>
      <c r="G32" s="450">
        <v>1</v>
      </c>
      <c r="H32" s="449">
        <v>4912410.6399999987</v>
      </c>
      <c r="I32" s="450">
        <v>1</v>
      </c>
      <c r="J32" s="449">
        <v>649197.79837000009</v>
      </c>
      <c r="K32" s="450">
        <v>1</v>
      </c>
      <c r="L32" s="449">
        <v>17310467.974380001</v>
      </c>
      <c r="M32" s="450">
        <v>1</v>
      </c>
    </row>
    <row r="33" spans="1:13" ht="19.5">
      <c r="A33" s="174" t="s">
        <v>684</v>
      </c>
      <c r="B33" s="260">
        <v>277.68471</v>
      </c>
      <c r="C33" s="261">
        <v>1.5006498426031392E-4</v>
      </c>
      <c r="D33" s="260">
        <v>424.86592999999999</v>
      </c>
      <c r="E33" s="261">
        <v>4.9833769209583188E-4</v>
      </c>
      <c r="F33" s="260">
        <v>1951.69992</v>
      </c>
      <c r="G33" s="261">
        <v>2.1575606623629303E-4</v>
      </c>
      <c r="H33" s="260">
        <v>2538.7884300000001</v>
      </c>
      <c r="I33" s="261">
        <v>5.1681111699570798E-4</v>
      </c>
      <c r="J33" s="260">
        <v>1674.4639099999999</v>
      </c>
      <c r="K33" s="261">
        <v>2.579281559802311E-3</v>
      </c>
      <c r="L33" s="260">
        <v>6867.5028999999995</v>
      </c>
      <c r="M33" s="261">
        <v>3.967254328516193E-4</v>
      </c>
    </row>
    <row r="34" spans="1:13" ht="19.5">
      <c r="A34" s="174" t="s">
        <v>685</v>
      </c>
      <c r="B34" s="260">
        <v>640</v>
      </c>
      <c r="C34" s="261">
        <v>3.4586560393116679E-4</v>
      </c>
      <c r="D34" s="260">
        <v>0</v>
      </c>
      <c r="E34" s="261">
        <v>0</v>
      </c>
      <c r="F34" s="260">
        <v>546392.41219000006</v>
      </c>
      <c r="G34" s="261">
        <v>6.0402460576764065E-2</v>
      </c>
      <c r="H34" s="260">
        <v>88122.146260000009</v>
      </c>
      <c r="I34" s="261">
        <v>1.7938676694178E-2</v>
      </c>
      <c r="J34" s="260">
        <v>18010.713010000003</v>
      </c>
      <c r="K34" s="261">
        <v>2.7743028481028643E-2</v>
      </c>
      <c r="L34" s="260">
        <v>653165.27146000008</v>
      </c>
      <c r="M34" s="261">
        <v>3.7732386693803063E-2</v>
      </c>
    </row>
    <row r="35" spans="1:13" ht="12.75" customHeight="1">
      <c r="A35" s="36" t="s">
        <v>545</v>
      </c>
    </row>
    <row r="36" spans="1:13" ht="12.75" customHeight="1">
      <c r="A36" s="65" t="s">
        <v>546</v>
      </c>
    </row>
    <row r="37" spans="1:13" ht="12.75" customHeight="1"/>
    <row r="38" spans="1:13" ht="12.75" customHeight="1"/>
    <row r="39" spans="1:13" ht="12.75" customHeight="1"/>
    <row r="40" spans="1:13" ht="12.75" customHeight="1"/>
    <row r="41" spans="1:13" ht="12.75" customHeight="1">
      <c r="A41" s="446" t="s">
        <v>848</v>
      </c>
      <c r="G41" s="344" t="str">
        <f>Naslovnica!A20</f>
        <v>Svibanj 2017.</v>
      </c>
    </row>
    <row r="42" spans="1:13">
      <c r="A42" s="118" t="s">
        <v>849</v>
      </c>
      <c r="G42" s="112" t="str">
        <f>Naslovnica!A24</f>
        <v>May 2017</v>
      </c>
    </row>
    <row r="43" spans="1:13" ht="12.75" customHeight="1"/>
    <row r="44" spans="1:13">
      <c r="G44" s="21" t="s">
        <v>700</v>
      </c>
    </row>
    <row r="45" spans="1:13" ht="22.5">
      <c r="A45" s="836" t="s">
        <v>689</v>
      </c>
      <c r="B45" s="540" t="s">
        <v>690</v>
      </c>
      <c r="C45" s="540" t="s">
        <v>691</v>
      </c>
      <c r="D45" s="540" t="s">
        <v>692</v>
      </c>
      <c r="E45" s="540" t="s">
        <v>693</v>
      </c>
      <c r="F45" s="540" t="s">
        <v>694</v>
      </c>
      <c r="G45" s="540" t="s">
        <v>695</v>
      </c>
    </row>
    <row r="46" spans="1:13" ht="22.5">
      <c r="A46" s="836"/>
      <c r="B46" s="541" t="s">
        <v>696</v>
      </c>
      <c r="C46" s="541" t="s">
        <v>696</v>
      </c>
      <c r="D46" s="541" t="s">
        <v>696</v>
      </c>
      <c r="E46" s="541" t="s">
        <v>696</v>
      </c>
      <c r="F46" s="541" t="s">
        <v>696</v>
      </c>
      <c r="G46" s="541" t="s">
        <v>696</v>
      </c>
    </row>
    <row r="47" spans="1:13" ht="22.5">
      <c r="A47" s="200" t="s">
        <v>697</v>
      </c>
      <c r="B47" s="543">
        <v>64609.565849999999</v>
      </c>
      <c r="C47" s="543">
        <v>7085.5688399999981</v>
      </c>
      <c r="D47" s="543">
        <v>1013084.1564999998</v>
      </c>
      <c r="E47" s="543">
        <v>191340.69171999997</v>
      </c>
      <c r="F47" s="543">
        <v>47226.091620000028</v>
      </c>
      <c r="G47" s="543">
        <v>1323346.0745299999</v>
      </c>
    </row>
    <row r="48" spans="1:13" ht="22.5">
      <c r="A48" s="542" t="s">
        <v>698</v>
      </c>
      <c r="B48" s="543">
        <v>49889.643380000001</v>
      </c>
      <c r="C48" s="543">
        <v>18635.327039999996</v>
      </c>
      <c r="D48" s="543">
        <v>1255075.0612100002</v>
      </c>
      <c r="E48" s="543">
        <v>393478.15270000004</v>
      </c>
      <c r="F48" s="543">
        <v>62327.417789999978</v>
      </c>
      <c r="G48" s="543">
        <v>1779405.6021199999</v>
      </c>
    </row>
    <row r="49" spans="1:7" ht="33">
      <c r="A49" s="448" t="s">
        <v>699</v>
      </c>
      <c r="B49" s="544">
        <v>14719.922469999998</v>
      </c>
      <c r="C49" s="544">
        <v>-11549.758199999998</v>
      </c>
      <c r="D49" s="544">
        <v>-241990.90471000038</v>
      </c>
      <c r="E49" s="544">
        <v>-202137.46098000006</v>
      </c>
      <c r="F49" s="544">
        <v>-15101.326169999949</v>
      </c>
      <c r="G49" s="544">
        <v>-456059.52759000007</v>
      </c>
    </row>
    <row r="50" spans="1:7" ht="12.75" customHeight="1">
      <c r="A50" s="36" t="s">
        <v>545</v>
      </c>
    </row>
    <row r="51" spans="1:7" ht="12.75" customHeight="1">
      <c r="A51" s="65" t="s">
        <v>546</v>
      </c>
    </row>
    <row r="52" spans="1:7" ht="12.75" customHeight="1"/>
    <row r="53" spans="1:7" ht="12.75" customHeight="1"/>
    <row r="54" spans="1:7" ht="12.75" customHeight="1"/>
    <row r="55" spans="1:7" ht="12.75" customHeight="1">
      <c r="A55" s="74" t="s">
        <v>296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651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4" t="s">
        <v>27</v>
      </c>
      <c r="B1" s="495"/>
      <c r="C1" s="495"/>
      <c r="D1" s="495"/>
      <c r="E1" s="495"/>
      <c r="F1" s="495"/>
      <c r="G1" s="495"/>
      <c r="H1" s="495"/>
      <c r="I1" s="495"/>
      <c r="J1" s="495"/>
      <c r="K1" s="495"/>
      <c r="L1" s="495"/>
      <c r="M1" s="495"/>
      <c r="N1" s="495"/>
      <c r="O1" s="495"/>
      <c r="P1" s="495"/>
      <c r="Q1" s="495"/>
    </row>
    <row r="2" spans="1:17" ht="16.5">
      <c r="A2" s="496" t="s">
        <v>28</v>
      </c>
      <c r="B2" s="497"/>
      <c r="C2" s="497"/>
      <c r="D2" s="497"/>
      <c r="E2" s="498"/>
      <c r="F2" s="498"/>
      <c r="G2" s="498"/>
      <c r="H2" s="498"/>
      <c r="I2" s="498"/>
      <c r="J2" s="498"/>
      <c r="K2" s="498"/>
      <c r="L2" s="498"/>
      <c r="M2" s="498"/>
      <c r="N2" s="498"/>
      <c r="O2" s="498"/>
      <c r="P2" s="498"/>
      <c r="Q2" s="498"/>
    </row>
    <row r="3" spans="1:17" ht="12.75" customHeight="1">
      <c r="A3" s="8"/>
      <c r="B3" s="9"/>
      <c r="C3" s="9"/>
      <c r="D3" s="9"/>
      <c r="E3" s="10"/>
      <c r="F3" s="10"/>
    </row>
    <row r="4" spans="1:17" ht="12.75" customHeight="1">
      <c r="A4" s="343" t="s">
        <v>619</v>
      </c>
      <c r="B4" s="11"/>
      <c r="C4" s="11"/>
      <c r="D4" s="12"/>
      <c r="E4" s="13"/>
      <c r="Q4" s="344" t="str">
        <f>Naslovnica!A20</f>
        <v>Svibanj 2017.</v>
      </c>
    </row>
    <row r="5" spans="1:17" ht="12.75" customHeight="1">
      <c r="A5" s="111" t="s">
        <v>618</v>
      </c>
      <c r="B5" s="16"/>
      <c r="C5" s="16"/>
      <c r="D5" s="17"/>
      <c r="E5" s="18"/>
      <c r="Q5" s="112" t="str">
        <f>Naslovnica!A24</f>
        <v>May 2017</v>
      </c>
    </row>
    <row r="6" spans="1:17" ht="12.75" customHeight="1"/>
    <row r="7" spans="1:17" ht="12.75" customHeight="1">
      <c r="A7" s="565"/>
      <c r="B7" s="589"/>
      <c r="C7" s="759" t="s">
        <v>108</v>
      </c>
      <c r="D7" s="759"/>
      <c r="E7" s="589"/>
      <c r="F7" s="759" t="s">
        <v>109</v>
      </c>
      <c r="G7" s="759"/>
      <c r="H7" s="589"/>
      <c r="I7" s="759" t="s">
        <v>110</v>
      </c>
      <c r="J7" s="759"/>
      <c r="K7" s="589"/>
      <c r="L7" s="759" t="s">
        <v>111</v>
      </c>
      <c r="M7" s="759"/>
      <c r="N7" s="589"/>
      <c r="O7" s="759" t="s">
        <v>743</v>
      </c>
      <c r="P7" s="759"/>
      <c r="Q7" s="755" t="s">
        <v>748</v>
      </c>
    </row>
    <row r="8" spans="1:17" ht="15" customHeight="1">
      <c r="A8" s="554"/>
      <c r="B8" s="757" t="s">
        <v>744</v>
      </c>
      <c r="C8" s="758"/>
      <c r="D8" s="758"/>
      <c r="E8" s="757" t="s">
        <v>744</v>
      </c>
      <c r="F8" s="758"/>
      <c r="G8" s="758"/>
      <c r="H8" s="757" t="s">
        <v>744</v>
      </c>
      <c r="I8" s="758"/>
      <c r="J8" s="758"/>
      <c r="K8" s="757" t="s">
        <v>744</v>
      </c>
      <c r="L8" s="758"/>
      <c r="M8" s="758"/>
      <c r="N8" s="757" t="s">
        <v>744</v>
      </c>
      <c r="O8" s="758"/>
      <c r="P8" s="758"/>
      <c r="Q8" s="756"/>
    </row>
    <row r="9" spans="1:17">
      <c r="A9" s="564" t="s">
        <v>742</v>
      </c>
      <c r="B9" s="588" t="s">
        <v>745</v>
      </c>
      <c r="C9" s="588" t="s">
        <v>746</v>
      </c>
      <c r="D9" s="588" t="s">
        <v>747</v>
      </c>
      <c r="E9" s="588" t="s">
        <v>745</v>
      </c>
      <c r="F9" s="588" t="s">
        <v>746</v>
      </c>
      <c r="G9" s="588" t="s">
        <v>747</v>
      </c>
      <c r="H9" s="588" t="s">
        <v>745</v>
      </c>
      <c r="I9" s="588" t="s">
        <v>746</v>
      </c>
      <c r="J9" s="588" t="s">
        <v>747</v>
      </c>
      <c r="K9" s="588" t="s">
        <v>745</v>
      </c>
      <c r="L9" s="588" t="s">
        <v>746</v>
      </c>
      <c r="M9" s="588" t="s">
        <v>747</v>
      </c>
      <c r="N9" s="588" t="s">
        <v>745</v>
      </c>
      <c r="O9" s="588" t="s">
        <v>746</v>
      </c>
      <c r="P9" s="588" t="s">
        <v>747</v>
      </c>
      <c r="Q9" s="756"/>
    </row>
    <row r="10" spans="1:17" ht="22.5" customHeight="1">
      <c r="A10" s="499" t="s">
        <v>431</v>
      </c>
      <c r="B10" s="566">
        <v>2286</v>
      </c>
      <c r="C10" s="566">
        <v>623241</v>
      </c>
      <c r="D10" s="566">
        <v>8440</v>
      </c>
      <c r="E10" s="566">
        <v>824</v>
      </c>
      <c r="F10" s="566">
        <v>289232</v>
      </c>
      <c r="G10" s="566">
        <v>3130</v>
      </c>
      <c r="H10" s="566">
        <v>963</v>
      </c>
      <c r="I10" s="566">
        <v>325870</v>
      </c>
      <c r="J10" s="566">
        <v>3946</v>
      </c>
      <c r="K10" s="566">
        <v>1474</v>
      </c>
      <c r="L10" s="566">
        <v>537290</v>
      </c>
      <c r="M10" s="566">
        <v>8334</v>
      </c>
      <c r="N10" s="566">
        <v>5547</v>
      </c>
      <c r="O10" s="566">
        <v>1775633</v>
      </c>
      <c r="P10" s="566">
        <v>23850</v>
      </c>
      <c r="Q10" s="566">
        <v>1805030</v>
      </c>
    </row>
    <row r="11" spans="1:17" ht="21.75">
      <c r="A11" s="555" t="s">
        <v>620</v>
      </c>
      <c r="B11" s="571">
        <v>1.2664609452474474E-3</v>
      </c>
      <c r="C11" s="571">
        <v>0.3452801338481909</v>
      </c>
      <c r="D11" s="571">
        <v>4.6758225625058861E-3</v>
      </c>
      <c r="E11" s="571">
        <v>4.5650210799820501E-4</v>
      </c>
      <c r="F11" s="571">
        <v>0.16023667196667091</v>
      </c>
      <c r="G11" s="571">
        <v>1.7340432014980361E-3</v>
      </c>
      <c r="H11" s="571">
        <v>5.335091383522712E-4</v>
      </c>
      <c r="I11" s="571">
        <v>0.18053439555021247</v>
      </c>
      <c r="J11" s="571">
        <v>2.1861132501952876E-3</v>
      </c>
      <c r="K11" s="571">
        <v>8.1660692620067258E-4</v>
      </c>
      <c r="L11" s="571">
        <v>0.29766264272615967</v>
      </c>
      <c r="M11" s="571">
        <v>4.6170977767682536E-3</v>
      </c>
      <c r="N11" s="571">
        <v>3.0730791177985962E-3</v>
      </c>
      <c r="O11" s="571">
        <v>0.98371384409123397</v>
      </c>
      <c r="P11" s="571">
        <v>1.3213076790967462E-2</v>
      </c>
      <c r="Q11" s="571">
        <v>1</v>
      </c>
    </row>
    <row r="12" spans="1:17" ht="22.5">
      <c r="A12" s="190" t="s">
        <v>621</v>
      </c>
      <c r="B12" s="567">
        <v>3</v>
      </c>
      <c r="C12" s="567">
        <v>59</v>
      </c>
      <c r="D12" s="567">
        <v>0</v>
      </c>
      <c r="E12" s="567">
        <v>7</v>
      </c>
      <c r="F12" s="567">
        <v>15</v>
      </c>
      <c r="G12" s="567">
        <v>0</v>
      </c>
      <c r="H12" s="567">
        <v>15</v>
      </c>
      <c r="I12" s="567">
        <v>36</v>
      </c>
      <c r="J12" s="567">
        <v>5</v>
      </c>
      <c r="K12" s="567">
        <v>2</v>
      </c>
      <c r="L12" s="567">
        <v>13</v>
      </c>
      <c r="M12" s="567">
        <v>2</v>
      </c>
      <c r="N12" s="567">
        <v>27</v>
      </c>
      <c r="O12" s="567">
        <v>123</v>
      </c>
      <c r="P12" s="567">
        <v>7</v>
      </c>
      <c r="Q12" s="567">
        <v>157</v>
      </c>
    </row>
    <row r="13" spans="1:17" ht="22.5">
      <c r="A13" s="190" t="s">
        <v>622</v>
      </c>
      <c r="B13" s="567">
        <v>0</v>
      </c>
      <c r="C13" s="567">
        <v>3</v>
      </c>
      <c r="D13" s="567">
        <v>0</v>
      </c>
      <c r="E13" s="567">
        <v>0</v>
      </c>
      <c r="F13" s="567">
        <v>3</v>
      </c>
      <c r="G13" s="567">
        <v>0</v>
      </c>
      <c r="H13" s="567">
        <v>0</v>
      </c>
      <c r="I13" s="567">
        <v>0</v>
      </c>
      <c r="J13" s="567">
        <v>0</v>
      </c>
      <c r="K13" s="567">
        <v>0</v>
      </c>
      <c r="L13" s="567">
        <v>2</v>
      </c>
      <c r="M13" s="567">
        <v>0</v>
      </c>
      <c r="N13" s="567">
        <v>0</v>
      </c>
      <c r="O13" s="567">
        <v>8</v>
      </c>
      <c r="P13" s="567">
        <v>0</v>
      </c>
      <c r="Q13" s="567">
        <v>8</v>
      </c>
    </row>
    <row r="14" spans="1:17" ht="22.5">
      <c r="A14" s="190" t="s">
        <v>623</v>
      </c>
      <c r="B14" s="567">
        <v>0</v>
      </c>
      <c r="C14" s="567">
        <v>2678</v>
      </c>
      <c r="D14" s="567">
        <v>0</v>
      </c>
      <c r="E14" s="567">
        <v>0</v>
      </c>
      <c r="F14" s="567">
        <v>2679</v>
      </c>
      <c r="G14" s="567">
        <v>0</v>
      </c>
      <c r="H14" s="567">
        <v>0</v>
      </c>
      <c r="I14" s="567">
        <v>2678</v>
      </c>
      <c r="J14" s="567">
        <v>0</v>
      </c>
      <c r="K14" s="567">
        <v>0</v>
      </c>
      <c r="L14" s="567">
        <v>2679</v>
      </c>
      <c r="M14" s="567">
        <v>0</v>
      </c>
      <c r="N14" s="567">
        <v>0</v>
      </c>
      <c r="O14" s="567">
        <v>10714</v>
      </c>
      <c r="P14" s="567">
        <v>0</v>
      </c>
      <c r="Q14" s="567">
        <v>10714</v>
      </c>
    </row>
    <row r="15" spans="1:17" ht="21.75">
      <c r="A15" s="555" t="s">
        <v>624</v>
      </c>
      <c r="B15" s="569">
        <v>3</v>
      </c>
      <c r="C15" s="569">
        <v>2740</v>
      </c>
      <c r="D15" s="569">
        <v>0</v>
      </c>
      <c r="E15" s="569">
        <v>7</v>
      </c>
      <c r="F15" s="569">
        <v>2697</v>
      </c>
      <c r="G15" s="569">
        <v>0</v>
      </c>
      <c r="H15" s="569">
        <v>15</v>
      </c>
      <c r="I15" s="569">
        <v>2714</v>
      </c>
      <c r="J15" s="569">
        <v>5</v>
      </c>
      <c r="K15" s="569">
        <v>2</v>
      </c>
      <c r="L15" s="569">
        <v>2694</v>
      </c>
      <c r="M15" s="569">
        <v>2</v>
      </c>
      <c r="N15" s="569">
        <v>27</v>
      </c>
      <c r="O15" s="569">
        <v>10845</v>
      </c>
      <c r="P15" s="569">
        <v>7</v>
      </c>
      <c r="Q15" s="569">
        <v>10879</v>
      </c>
    </row>
    <row r="16" spans="1:17" ht="22.5">
      <c r="A16" s="556" t="s">
        <v>736</v>
      </c>
      <c r="B16" s="567">
        <v>10</v>
      </c>
      <c r="C16" s="567">
        <v>571</v>
      </c>
      <c r="D16" s="567">
        <v>0</v>
      </c>
      <c r="E16" s="567">
        <v>0</v>
      </c>
      <c r="F16" s="567">
        <v>182</v>
      </c>
      <c r="G16" s="567">
        <v>0</v>
      </c>
      <c r="H16" s="567">
        <v>2</v>
      </c>
      <c r="I16" s="567">
        <v>240</v>
      </c>
      <c r="J16" s="567">
        <v>0</v>
      </c>
      <c r="K16" s="567">
        <v>1</v>
      </c>
      <c r="L16" s="567">
        <v>516</v>
      </c>
      <c r="M16" s="567">
        <v>0</v>
      </c>
      <c r="N16" s="567">
        <v>13</v>
      </c>
      <c r="O16" s="567">
        <v>1509</v>
      </c>
      <c r="P16" s="567">
        <v>0</v>
      </c>
      <c r="Q16" s="567">
        <v>1522</v>
      </c>
    </row>
    <row r="17" spans="1:17" ht="22.5">
      <c r="A17" s="556" t="s">
        <v>737</v>
      </c>
      <c r="B17" s="568">
        <v>11</v>
      </c>
      <c r="C17" s="567">
        <v>10</v>
      </c>
      <c r="D17" s="567">
        <v>560</v>
      </c>
      <c r="E17" s="567">
        <v>1</v>
      </c>
      <c r="F17" s="567">
        <v>0</v>
      </c>
      <c r="G17" s="567">
        <v>181</v>
      </c>
      <c r="H17" s="567">
        <v>3</v>
      </c>
      <c r="I17" s="567">
        <v>2</v>
      </c>
      <c r="J17" s="567">
        <v>237</v>
      </c>
      <c r="K17" s="567">
        <v>13</v>
      </c>
      <c r="L17" s="567">
        <v>1</v>
      </c>
      <c r="M17" s="567">
        <v>503</v>
      </c>
      <c r="N17" s="567">
        <v>28</v>
      </c>
      <c r="O17" s="567">
        <v>13</v>
      </c>
      <c r="P17" s="567">
        <v>1481</v>
      </c>
      <c r="Q17" s="567">
        <v>1522</v>
      </c>
    </row>
    <row r="18" spans="1:17" ht="22.5">
      <c r="A18" s="557" t="s">
        <v>738</v>
      </c>
      <c r="B18" s="567">
        <v>0</v>
      </c>
      <c r="C18" s="567">
        <v>17</v>
      </c>
      <c r="D18" s="567">
        <v>0</v>
      </c>
      <c r="E18" s="567">
        <v>1</v>
      </c>
      <c r="F18" s="567">
        <v>6</v>
      </c>
      <c r="G18" s="567">
        <v>0</v>
      </c>
      <c r="H18" s="567">
        <v>0</v>
      </c>
      <c r="I18" s="567">
        <v>7</v>
      </c>
      <c r="J18" s="567">
        <v>0</v>
      </c>
      <c r="K18" s="567">
        <v>2</v>
      </c>
      <c r="L18" s="567">
        <v>14</v>
      </c>
      <c r="M18" s="567">
        <v>0</v>
      </c>
      <c r="N18" s="567">
        <v>3</v>
      </c>
      <c r="O18" s="567">
        <v>44</v>
      </c>
      <c r="P18" s="567">
        <v>0</v>
      </c>
      <c r="Q18" s="567">
        <v>47</v>
      </c>
    </row>
    <row r="19" spans="1:17" ht="22.5">
      <c r="A19" s="557" t="s">
        <v>739</v>
      </c>
      <c r="B19" s="567">
        <v>3</v>
      </c>
      <c r="C19" s="567">
        <v>9</v>
      </c>
      <c r="D19" s="567">
        <v>0</v>
      </c>
      <c r="E19" s="567">
        <v>0</v>
      </c>
      <c r="F19" s="567">
        <v>25</v>
      </c>
      <c r="G19" s="567">
        <v>0</v>
      </c>
      <c r="H19" s="567">
        <v>0</v>
      </c>
      <c r="I19" s="567">
        <v>4</v>
      </c>
      <c r="J19" s="567">
        <v>0</v>
      </c>
      <c r="K19" s="567">
        <v>0</v>
      </c>
      <c r="L19" s="567">
        <v>6</v>
      </c>
      <c r="M19" s="567">
        <v>0</v>
      </c>
      <c r="N19" s="567">
        <v>3</v>
      </c>
      <c r="O19" s="567">
        <v>44</v>
      </c>
      <c r="P19" s="567">
        <v>0</v>
      </c>
      <c r="Q19" s="567">
        <v>47</v>
      </c>
    </row>
    <row r="20" spans="1:17" ht="22.5" customHeight="1">
      <c r="A20" s="555" t="s">
        <v>625</v>
      </c>
      <c r="B20" s="569">
        <v>4</v>
      </c>
      <c r="C20" s="569">
        <v>-569</v>
      </c>
      <c r="D20" s="569">
        <v>560</v>
      </c>
      <c r="E20" s="569">
        <v>0</v>
      </c>
      <c r="F20" s="569">
        <v>-163</v>
      </c>
      <c r="G20" s="569">
        <v>181</v>
      </c>
      <c r="H20" s="569">
        <v>1</v>
      </c>
      <c r="I20" s="569">
        <v>-241</v>
      </c>
      <c r="J20" s="569">
        <v>237</v>
      </c>
      <c r="K20" s="569">
        <v>10</v>
      </c>
      <c r="L20" s="569">
        <v>-523</v>
      </c>
      <c r="M20" s="569">
        <v>503</v>
      </c>
      <c r="N20" s="569">
        <v>15</v>
      </c>
      <c r="O20" s="569">
        <v>-1496</v>
      </c>
      <c r="P20" s="569">
        <v>1481</v>
      </c>
      <c r="Q20" s="569">
        <v>0</v>
      </c>
    </row>
    <row r="21" spans="1:17" ht="22.5" customHeight="1">
      <c r="A21" s="555" t="s">
        <v>626</v>
      </c>
      <c r="B21" s="569">
        <v>0</v>
      </c>
      <c r="C21" s="569">
        <v>61</v>
      </c>
      <c r="D21" s="569">
        <v>131</v>
      </c>
      <c r="E21" s="569">
        <v>0</v>
      </c>
      <c r="F21" s="569">
        <v>21</v>
      </c>
      <c r="G21" s="569">
        <v>44</v>
      </c>
      <c r="H21" s="569">
        <v>0</v>
      </c>
      <c r="I21" s="569">
        <v>40</v>
      </c>
      <c r="J21" s="569">
        <v>66</v>
      </c>
      <c r="K21" s="569">
        <v>0</v>
      </c>
      <c r="L21" s="569">
        <v>43</v>
      </c>
      <c r="M21" s="569">
        <v>140</v>
      </c>
      <c r="N21" s="569">
        <v>0</v>
      </c>
      <c r="O21" s="569">
        <v>165</v>
      </c>
      <c r="P21" s="569">
        <v>381</v>
      </c>
      <c r="Q21" s="569">
        <v>546</v>
      </c>
    </row>
    <row r="22" spans="1:17" ht="21.75">
      <c r="A22" s="499" t="s">
        <v>598</v>
      </c>
      <c r="B22" s="566">
        <v>2293</v>
      </c>
      <c r="C22" s="566">
        <v>625351</v>
      </c>
      <c r="D22" s="566">
        <v>8869</v>
      </c>
      <c r="E22" s="566">
        <v>831</v>
      </c>
      <c r="F22" s="566">
        <v>291745</v>
      </c>
      <c r="G22" s="566">
        <v>3267</v>
      </c>
      <c r="H22" s="570">
        <v>979</v>
      </c>
      <c r="I22" s="566">
        <v>328303</v>
      </c>
      <c r="J22" s="566">
        <v>4122</v>
      </c>
      <c r="K22" s="566">
        <v>1486</v>
      </c>
      <c r="L22" s="566">
        <v>539418</v>
      </c>
      <c r="M22" s="566">
        <v>8699</v>
      </c>
      <c r="N22" s="566">
        <v>5589</v>
      </c>
      <c r="O22" s="566">
        <v>1784817</v>
      </c>
      <c r="P22" s="566">
        <v>24957</v>
      </c>
      <c r="Q22" s="566">
        <v>1815363</v>
      </c>
    </row>
    <row r="23" spans="1:17" ht="22.5">
      <c r="A23" s="555" t="s">
        <v>627</v>
      </c>
      <c r="B23" s="571">
        <v>3.0621172353455816E-3</v>
      </c>
      <c r="C23" s="571">
        <v>3.385528230652348E-3</v>
      </c>
      <c r="D23" s="571">
        <v>5.0829383886255922E-2</v>
      </c>
      <c r="E23" s="571">
        <v>8.4951456310679609E-3</v>
      </c>
      <c r="F23" s="571">
        <v>8.6885268573325212E-3</v>
      </c>
      <c r="G23" s="571">
        <v>4.3769968051118213E-2</v>
      </c>
      <c r="H23" s="571">
        <v>1.6614745586708203E-2</v>
      </c>
      <c r="I23" s="571">
        <v>7.4661674901034154E-3</v>
      </c>
      <c r="J23" s="571">
        <v>4.4602128737962494E-2</v>
      </c>
      <c r="K23" s="571">
        <v>8.1411126187245584E-3</v>
      </c>
      <c r="L23" s="571">
        <v>3.9606171713599736E-3</v>
      </c>
      <c r="M23" s="571">
        <v>4.3796496280297574E-2</v>
      </c>
      <c r="N23" s="571">
        <v>7.5716603569497025E-3</v>
      </c>
      <c r="O23" s="571">
        <v>5.17223998427603E-3</v>
      </c>
      <c r="P23" s="571">
        <v>4.641509433962264E-2</v>
      </c>
      <c r="Q23" s="571">
        <v>5.7245585945939958E-3</v>
      </c>
    </row>
    <row r="24" spans="1:17" ht="21.75">
      <c r="A24" s="555" t="s">
        <v>620</v>
      </c>
      <c r="B24" s="571">
        <v>1.2631082598907216E-3</v>
      </c>
      <c r="C24" s="571">
        <v>0.34447711008762433</v>
      </c>
      <c r="D24" s="571">
        <v>4.8855242725559574E-3</v>
      </c>
      <c r="E24" s="571">
        <v>4.577596877318751E-4</v>
      </c>
      <c r="F24" s="571">
        <v>0.16070890505094573</v>
      </c>
      <c r="G24" s="571">
        <v>1.7996400719856029E-3</v>
      </c>
      <c r="H24" s="571">
        <v>5.3928608217750388E-4</v>
      </c>
      <c r="I24" s="571">
        <v>0.18084702618704909</v>
      </c>
      <c r="J24" s="571">
        <v>2.2706202561140663E-3</v>
      </c>
      <c r="K24" s="571">
        <v>8.1856906855543488E-4</v>
      </c>
      <c r="L24" s="571">
        <v>0.29714057188562287</v>
      </c>
      <c r="M24" s="571">
        <v>4.7918790897467888E-3</v>
      </c>
      <c r="N24" s="571">
        <v>3.0787230983555353E-3</v>
      </c>
      <c r="O24" s="571">
        <v>0.98317361321124208</v>
      </c>
      <c r="P24" s="571">
        <v>1.3747663690402416E-2</v>
      </c>
      <c r="Q24" s="571">
        <v>1</v>
      </c>
    </row>
    <row r="25" spans="1:17">
      <c r="A25" s="36" t="s">
        <v>628</v>
      </c>
    </row>
    <row r="26" spans="1:17" ht="12.75" customHeight="1">
      <c r="A26" s="563" t="s">
        <v>740</v>
      </c>
      <c r="B26" s="561"/>
      <c r="C26" s="561"/>
      <c r="D26" s="561"/>
      <c r="E26" s="561"/>
      <c r="F26" s="562"/>
    </row>
    <row r="27" spans="1:17" ht="12.75" customHeight="1">
      <c r="A27" s="558" t="s">
        <v>741</v>
      </c>
      <c r="B27" s="560"/>
      <c r="C27" s="560"/>
      <c r="D27" s="560"/>
      <c r="E27" s="560"/>
      <c r="F27" s="560"/>
    </row>
    <row r="28" spans="1:17" ht="12.75" customHeight="1">
      <c r="A28" s="559"/>
      <c r="B28" s="558"/>
      <c r="C28" s="558"/>
      <c r="D28" s="558"/>
      <c r="E28" s="558"/>
      <c r="F28" s="558"/>
    </row>
    <row r="29" spans="1:17" ht="12.75" customHeight="1">
      <c r="A29" s="501" t="s">
        <v>775</v>
      </c>
      <c r="F29" s="344" t="str">
        <f>Naslovnica!A20</f>
        <v>Svibanj 2017.</v>
      </c>
    </row>
    <row r="30" spans="1:17" ht="12.75" customHeight="1">
      <c r="A30" s="111" t="s">
        <v>776</v>
      </c>
      <c r="F30" s="112" t="str">
        <f>Naslovnica!A24</f>
        <v>May 2017</v>
      </c>
    </row>
    <row r="31" spans="1:17" ht="12.75" customHeight="1"/>
    <row r="32" spans="1:17" ht="12.75" customHeight="1">
      <c r="G32" s="87"/>
    </row>
    <row r="33" spans="1:8" ht="12.75" customHeight="1"/>
    <row r="34" spans="1:8" ht="12.75" customHeight="1">
      <c r="G34" s="87"/>
      <c r="H34" s="77"/>
    </row>
    <row r="35" spans="1:8" ht="12.75" customHeight="1">
      <c r="A35" s="632"/>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0"/>
    </row>
    <row r="50" spans="1:17" ht="12.75" customHeight="1">
      <c r="A50" s="587"/>
    </row>
    <row r="51" spans="1:17" ht="12.75" customHeight="1">
      <c r="A51" s="587" t="s">
        <v>628</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1.7109375" bestFit="1" customWidth="1"/>
    <col min="9" max="9" width="8.7109375" customWidth="1"/>
    <col min="10" max="10" width="10.140625" customWidth="1"/>
    <col min="12" max="12" width="12.42578125" bestFit="1" customWidth="1"/>
    <col min="13" max="13" width="9.28515625" bestFit="1" customWidth="1"/>
  </cols>
  <sheetData>
    <row r="1" spans="1:13" ht="12.75" customHeight="1">
      <c r="A1" s="433" t="s">
        <v>985</v>
      </c>
      <c r="F1" s="464" t="s">
        <v>1115</v>
      </c>
      <c r="G1" s="531" t="s">
        <v>1263</v>
      </c>
    </row>
    <row r="2" spans="1:13">
      <c r="A2" s="121" t="s">
        <v>850</v>
      </c>
      <c r="F2" s="90" t="s">
        <v>1196</v>
      </c>
      <c r="G2" s="532" t="s">
        <v>1264</v>
      </c>
    </row>
    <row r="3" spans="1:13" ht="12.75" customHeight="1"/>
    <row r="4" spans="1:13" ht="12.75" customHeight="1">
      <c r="C4" s="665"/>
      <c r="G4" s="529" t="s">
        <v>702</v>
      </c>
    </row>
    <row r="5" spans="1:13" ht="22.5" customHeight="1">
      <c r="A5" s="419" t="s">
        <v>658</v>
      </c>
      <c r="B5" s="419" t="s">
        <v>1152</v>
      </c>
      <c r="C5" s="419" t="s">
        <v>1153</v>
      </c>
      <c r="D5" s="419" t="s">
        <v>659</v>
      </c>
      <c r="E5" s="419"/>
      <c r="F5" s="419" t="s">
        <v>660</v>
      </c>
      <c r="G5" s="419" t="s">
        <v>677</v>
      </c>
    </row>
    <row r="6" spans="1:13" ht="12.75" customHeight="1">
      <c r="A6" s="242" t="s">
        <v>229</v>
      </c>
      <c r="B6" s="669">
        <v>47572962490</v>
      </c>
      <c r="C6" s="242" t="s">
        <v>1116</v>
      </c>
      <c r="D6" s="242" t="s">
        <v>228</v>
      </c>
      <c r="E6" s="242"/>
      <c r="F6" s="247">
        <v>13754752.6</v>
      </c>
      <c r="G6" s="248">
        <v>178.56107736918935</v>
      </c>
      <c r="H6" s="549"/>
      <c r="I6" s="549"/>
      <c r="J6" s="549"/>
      <c r="K6" s="550"/>
      <c r="L6" s="549"/>
      <c r="M6" s="549"/>
    </row>
    <row r="7" spans="1:13" ht="12.75" customHeight="1">
      <c r="A7" s="242" t="s">
        <v>722</v>
      </c>
      <c r="B7" s="669">
        <v>97433886648</v>
      </c>
      <c r="C7" s="242" t="s">
        <v>1119</v>
      </c>
      <c r="D7" s="242" t="s">
        <v>643</v>
      </c>
      <c r="E7" s="242"/>
      <c r="F7" s="247">
        <v>14352903.449999999</v>
      </c>
      <c r="G7" s="248">
        <v>1142.6301523250158</v>
      </c>
      <c r="H7" s="549"/>
      <c r="I7" s="549"/>
      <c r="J7" s="549"/>
      <c r="K7" s="549"/>
      <c r="L7" s="549"/>
      <c r="M7" s="549"/>
    </row>
    <row r="8" spans="1:13" ht="12.75" customHeight="1">
      <c r="A8" s="242" t="s">
        <v>1238</v>
      </c>
      <c r="B8" s="669">
        <v>93273216321</v>
      </c>
      <c r="C8" s="242" t="s">
        <v>1118</v>
      </c>
      <c r="D8" s="242" t="s">
        <v>643</v>
      </c>
      <c r="E8" s="242"/>
      <c r="F8" s="247">
        <v>231098083.81</v>
      </c>
      <c r="G8" s="248">
        <v>799.82458054087624</v>
      </c>
      <c r="H8" s="549"/>
      <c r="I8" s="549"/>
      <c r="J8" s="549"/>
      <c r="K8" s="549"/>
      <c r="L8" s="549"/>
      <c r="M8" s="549"/>
    </row>
    <row r="9" spans="1:13" ht="12.75" customHeight="1">
      <c r="A9" s="242" t="s">
        <v>941</v>
      </c>
      <c r="B9" s="669">
        <v>57255663752</v>
      </c>
      <c r="C9" s="242" t="s">
        <v>1117</v>
      </c>
      <c r="D9" s="242" t="s">
        <v>1310</v>
      </c>
      <c r="E9" s="242"/>
      <c r="F9" s="247">
        <v>53974486.630000003</v>
      </c>
      <c r="G9" s="248">
        <v>239.16413406314655</v>
      </c>
      <c r="M9" s="549"/>
    </row>
    <row r="10" spans="1:13" ht="12.75" customHeight="1">
      <c r="A10" s="242" t="s">
        <v>1311</v>
      </c>
      <c r="B10" s="669">
        <v>13264226136</v>
      </c>
      <c r="C10" s="242" t="s">
        <v>1120</v>
      </c>
      <c r="D10" s="324" t="s">
        <v>723</v>
      </c>
      <c r="E10" s="324"/>
      <c r="F10" s="252">
        <v>21664528.52</v>
      </c>
      <c r="G10" s="248">
        <v>1.0480902490160318</v>
      </c>
      <c r="H10" s="549"/>
      <c r="I10" s="549"/>
      <c r="J10" s="549"/>
      <c r="K10" s="549"/>
      <c r="L10" s="549"/>
      <c r="M10" s="549"/>
    </row>
    <row r="11" spans="1:13" ht="12.75" customHeight="1">
      <c r="A11" s="242" t="s">
        <v>1237</v>
      </c>
      <c r="B11" s="669">
        <v>75398635234</v>
      </c>
      <c r="C11" s="242" t="s">
        <v>1121</v>
      </c>
      <c r="D11" s="242" t="s">
        <v>1000</v>
      </c>
      <c r="E11" s="242"/>
      <c r="F11" s="247">
        <v>53295511.920000002</v>
      </c>
      <c r="G11" s="248">
        <v>6891.066788438924</v>
      </c>
      <c r="H11" s="549"/>
      <c r="I11" s="549"/>
      <c r="J11" s="549"/>
      <c r="K11" s="549"/>
      <c r="L11" s="549"/>
      <c r="M11" s="549"/>
    </row>
    <row r="12" spans="1:13" ht="12.75" customHeight="1">
      <c r="A12" s="242" t="s">
        <v>1001</v>
      </c>
      <c r="B12" s="669">
        <v>45897406091</v>
      </c>
      <c r="C12" s="659" t="s">
        <v>1122</v>
      </c>
      <c r="D12" s="242" t="s">
        <v>1000</v>
      </c>
      <c r="E12" s="242"/>
      <c r="F12" s="247">
        <v>5139369.95</v>
      </c>
      <c r="G12" s="248">
        <v>46.110360678661813</v>
      </c>
      <c r="H12" s="549"/>
      <c r="I12" s="549"/>
      <c r="J12" s="549"/>
      <c r="K12" s="549"/>
      <c r="L12" s="549"/>
      <c r="M12" s="549"/>
    </row>
    <row r="13" spans="1:13" ht="12.75" customHeight="1">
      <c r="A13" s="242" t="s">
        <v>725</v>
      </c>
      <c r="B13" s="669">
        <v>48815690681</v>
      </c>
      <c r="C13" s="242" t="s">
        <v>1123</v>
      </c>
      <c r="D13" s="242" t="s">
        <v>1000</v>
      </c>
      <c r="E13" s="242"/>
      <c r="F13" s="254">
        <v>9674726.3200000003</v>
      </c>
      <c r="G13" s="255">
        <v>1182.234069146898</v>
      </c>
      <c r="H13" s="549"/>
      <c r="I13" s="549"/>
      <c r="J13" s="549"/>
      <c r="K13" s="549"/>
      <c r="L13" s="549"/>
      <c r="M13" s="549"/>
    </row>
    <row r="14" spans="1:13" ht="12.75" customHeight="1">
      <c r="A14" s="242" t="s">
        <v>990</v>
      </c>
      <c r="B14" s="669">
        <v>81393286204</v>
      </c>
      <c r="C14" s="242" t="s">
        <v>1124</v>
      </c>
      <c r="D14" s="242" t="s">
        <v>263</v>
      </c>
      <c r="E14" s="242"/>
      <c r="F14" s="252">
        <v>14081411.353</v>
      </c>
      <c r="G14" s="257">
        <v>60.051678949836607</v>
      </c>
      <c r="H14" s="549"/>
      <c r="I14" s="549"/>
      <c r="J14" s="549"/>
      <c r="K14" s="549"/>
      <c r="L14" s="549"/>
      <c r="M14" s="549"/>
    </row>
    <row r="15" spans="1:13" ht="18.75" customHeight="1">
      <c r="A15" s="440" t="s">
        <v>543</v>
      </c>
      <c r="B15" s="461"/>
      <c r="C15" s="462"/>
      <c r="D15" s="441"/>
      <c r="E15" s="441"/>
      <c r="F15" s="443">
        <f>SUM(F6:F14)</f>
        <v>417035774.55299997</v>
      </c>
      <c r="G15" s="444"/>
    </row>
    <row r="16" spans="1:13" ht="12.75" customHeight="1">
      <c r="A16" s="36" t="s">
        <v>544</v>
      </c>
    </row>
    <row r="17" spans="1:7" ht="12.75" customHeight="1">
      <c r="A17" s="79" t="s">
        <v>1236</v>
      </c>
    </row>
    <row r="18" spans="1:7" ht="12.75" customHeight="1">
      <c r="A18" s="89"/>
    </row>
    <row r="19" spans="1:7" ht="12.75" customHeight="1">
      <c r="A19" s="433" t="s">
        <v>986</v>
      </c>
      <c r="G19" s="531" t="s">
        <v>1263</v>
      </c>
    </row>
    <row r="20" spans="1:7" ht="12.75" customHeight="1">
      <c r="A20" s="121" t="s">
        <v>987</v>
      </c>
      <c r="G20" s="532" t="s">
        <v>1264</v>
      </c>
    </row>
    <row r="21" spans="1:7" ht="12.75" customHeight="1">
      <c r="A21" s="89"/>
    </row>
    <row r="22" spans="1:7" ht="12.75" customHeight="1">
      <c r="A22" s="89"/>
      <c r="G22" s="630" t="s">
        <v>702</v>
      </c>
    </row>
    <row r="23" spans="1:7" ht="22.5">
      <c r="A23" s="419" t="s">
        <v>984</v>
      </c>
      <c r="B23" s="419" t="s">
        <v>1152</v>
      </c>
      <c r="C23" s="419" t="s">
        <v>1153</v>
      </c>
      <c r="D23" s="419" t="s">
        <v>659</v>
      </c>
      <c r="E23" s="419" t="s">
        <v>1315</v>
      </c>
      <c r="F23" s="419" t="s">
        <v>660</v>
      </c>
      <c r="G23" s="419" t="s">
        <v>677</v>
      </c>
    </row>
    <row r="24" spans="1:7" ht="12.75" customHeight="1">
      <c r="A24" s="242" t="s">
        <v>1313</v>
      </c>
      <c r="B24" s="669" t="s">
        <v>1316</v>
      </c>
      <c r="C24" s="242" t="s">
        <v>1317</v>
      </c>
      <c r="D24" s="242" t="s">
        <v>1310</v>
      </c>
      <c r="E24" s="243" t="s">
        <v>745</v>
      </c>
      <c r="F24" s="252">
        <v>6316259.3366</v>
      </c>
      <c r="G24" s="248">
        <v>111.10299999999999</v>
      </c>
    </row>
    <row r="25" spans="1:7" ht="12.75" customHeight="1">
      <c r="A25" s="242"/>
      <c r="B25" s="669"/>
      <c r="C25" s="242"/>
      <c r="D25" s="242"/>
      <c r="E25" s="243" t="s">
        <v>746</v>
      </c>
      <c r="F25" s="252">
        <v>1906296.7634000001</v>
      </c>
      <c r="G25" s="248">
        <v>110.7197</v>
      </c>
    </row>
    <row r="26" spans="1:7" ht="12.75" customHeight="1">
      <c r="A26" s="242" t="s">
        <v>1314</v>
      </c>
      <c r="B26" s="669" t="s">
        <v>1318</v>
      </c>
      <c r="C26" s="242" t="s">
        <v>1319</v>
      </c>
      <c r="D26" s="242" t="s">
        <v>1310</v>
      </c>
      <c r="E26" s="242"/>
      <c r="F26" s="252">
        <v>6584807.4900000002</v>
      </c>
      <c r="G26" s="248">
        <v>97.523277098642197</v>
      </c>
    </row>
    <row r="27" spans="1:7" ht="12.75" customHeight="1">
      <c r="A27" s="242" t="s">
        <v>1312</v>
      </c>
      <c r="B27" s="669" t="s">
        <v>1182</v>
      </c>
      <c r="C27" s="242" t="s">
        <v>1125</v>
      </c>
      <c r="D27" s="242" t="s">
        <v>723</v>
      </c>
      <c r="E27" s="242"/>
      <c r="F27" s="252">
        <v>42509498.810000002</v>
      </c>
      <c r="G27" s="248">
        <v>1.0462087305941759</v>
      </c>
    </row>
    <row r="28" spans="1:7" ht="12.75" customHeight="1">
      <c r="A28" s="242" t="s">
        <v>1320</v>
      </c>
      <c r="B28" s="669" t="s">
        <v>1321</v>
      </c>
      <c r="C28" s="242" t="s">
        <v>1322</v>
      </c>
      <c r="D28" s="242" t="s">
        <v>723</v>
      </c>
      <c r="E28" s="242"/>
      <c r="F28" s="252" t="s">
        <v>947</v>
      </c>
      <c r="G28" s="248" t="s">
        <v>947</v>
      </c>
    </row>
    <row r="29" spans="1:7" ht="12.75" customHeight="1">
      <c r="A29" s="242" t="s">
        <v>724</v>
      </c>
      <c r="B29" s="669">
        <v>34464772270</v>
      </c>
      <c r="C29" s="242" t="s">
        <v>1126</v>
      </c>
      <c r="D29" s="242" t="s">
        <v>1000</v>
      </c>
      <c r="E29" s="242"/>
      <c r="F29" s="252">
        <v>20452528.600000001</v>
      </c>
      <c r="G29" s="248">
        <v>1348.996382392836</v>
      </c>
    </row>
    <row r="30" spans="1:7" ht="12.75" customHeight="1">
      <c r="A30" s="242" t="s">
        <v>726</v>
      </c>
      <c r="B30" s="669">
        <v>23551463350</v>
      </c>
      <c r="C30" s="242" t="s">
        <v>1127</v>
      </c>
      <c r="D30" s="242" t="s">
        <v>1000</v>
      </c>
      <c r="E30" s="242"/>
      <c r="F30" s="252">
        <v>13784759.01</v>
      </c>
      <c r="G30" s="248">
        <v>574.0244354960214</v>
      </c>
    </row>
    <row r="31" spans="1:7" ht="12.75" customHeight="1">
      <c r="A31" s="242" t="s">
        <v>999</v>
      </c>
      <c r="B31" s="669">
        <v>84595320778</v>
      </c>
      <c r="C31" s="242" t="s">
        <v>1128</v>
      </c>
      <c r="D31" s="242" t="s">
        <v>1000</v>
      </c>
      <c r="E31" s="242"/>
      <c r="F31" s="247">
        <v>4086690.22</v>
      </c>
      <c r="G31" s="248">
        <v>2318.3681376816817</v>
      </c>
    </row>
    <row r="32" spans="1:7" ht="12.75" customHeight="1">
      <c r="A32" s="242" t="s">
        <v>961</v>
      </c>
      <c r="B32" s="669">
        <v>34988643147</v>
      </c>
      <c r="C32" s="242" t="s">
        <v>1129</v>
      </c>
      <c r="D32" s="242" t="s">
        <v>1000</v>
      </c>
      <c r="E32" s="242"/>
      <c r="F32" s="247">
        <v>35745049.100000001</v>
      </c>
      <c r="G32" s="248">
        <v>2000.5602960321462</v>
      </c>
    </row>
    <row r="33" spans="1:7" ht="18.75" customHeight="1">
      <c r="A33" s="440" t="s">
        <v>543</v>
      </c>
      <c r="B33" s="461"/>
      <c r="C33" s="462"/>
      <c r="D33" s="441"/>
      <c r="E33" s="441"/>
      <c r="F33" s="443">
        <f>SUM(F24:F32)</f>
        <v>131385889.33000001</v>
      </c>
      <c r="G33" s="444"/>
    </row>
    <row r="34" spans="1:7" ht="12.75" customHeight="1">
      <c r="A34" s="36" t="s">
        <v>544</v>
      </c>
    </row>
    <row r="35" spans="1:7" ht="12.75" customHeight="1">
      <c r="A35" s="79" t="s">
        <v>657</v>
      </c>
    </row>
    <row r="36" spans="1:7" ht="12.75" customHeight="1">
      <c r="A36" s="79"/>
    </row>
    <row r="37" spans="1:7" ht="12.75" customHeight="1">
      <c r="A37" s="433" t="s">
        <v>1220</v>
      </c>
      <c r="G37" s="531" t="s">
        <v>1263</v>
      </c>
    </row>
    <row r="38" spans="1:7" ht="12.75" customHeight="1">
      <c r="A38" s="121" t="s">
        <v>1219</v>
      </c>
      <c r="G38" s="532" t="s">
        <v>1264</v>
      </c>
    </row>
    <row r="39" spans="1:7" ht="12.75" customHeight="1">
      <c r="A39" s="121"/>
    </row>
    <row r="40" spans="1:7" ht="12.75" customHeight="1">
      <c r="A40" s="79"/>
      <c r="G40" s="693" t="s">
        <v>702</v>
      </c>
    </row>
    <row r="41" spans="1:7" ht="47.25" customHeight="1">
      <c r="A41" s="457" t="s">
        <v>701</v>
      </c>
      <c r="B41" s="419" t="s">
        <v>1155</v>
      </c>
      <c r="C41" s="419" t="s">
        <v>1153</v>
      </c>
      <c r="D41" s="457" t="s">
        <v>706</v>
      </c>
      <c r="E41" s="457"/>
      <c r="F41" s="457" t="s">
        <v>704</v>
      </c>
      <c r="G41" s="457" t="s">
        <v>708</v>
      </c>
    </row>
    <row r="42" spans="1:7">
      <c r="A42" s="262" t="s">
        <v>995</v>
      </c>
      <c r="B42" s="242">
        <v>8269700991</v>
      </c>
      <c r="C42" s="242" t="s">
        <v>1143</v>
      </c>
      <c r="D42" s="262" t="s">
        <v>641</v>
      </c>
      <c r="E42" s="262"/>
      <c r="F42" s="263">
        <v>1228303076.47</v>
      </c>
      <c r="G42" s="248">
        <v>319.41301704771365</v>
      </c>
    </row>
    <row r="43" spans="1:7">
      <c r="A43" s="36" t="s">
        <v>544</v>
      </c>
      <c r="G43" s="738" t="s">
        <v>1357</v>
      </c>
    </row>
    <row r="44" spans="1:7">
      <c r="A44" s="522" t="s">
        <v>1201</v>
      </c>
    </row>
    <row r="45" spans="1:7" ht="12.75" customHeight="1">
      <c r="A45" s="535" t="s">
        <v>681</v>
      </c>
      <c r="B45" s="631"/>
      <c r="C45" s="631"/>
      <c r="D45" s="631"/>
      <c r="E45" s="737"/>
      <c r="F45" s="631"/>
      <c r="G45" s="631"/>
    </row>
    <row r="46" spans="1:7" ht="21.75" customHeight="1">
      <c r="A46" s="840" t="s">
        <v>682</v>
      </c>
      <c r="B46" s="840"/>
      <c r="C46" s="840"/>
      <c r="D46" s="840"/>
      <c r="E46" s="840"/>
      <c r="F46" s="840"/>
      <c r="G46" s="840"/>
    </row>
    <row r="47" spans="1:7" ht="12.75" customHeight="1">
      <c r="A47" s="89"/>
    </row>
    <row r="48" spans="1:7" ht="12.75" customHeight="1">
      <c r="A48" s="463" t="s">
        <v>851</v>
      </c>
      <c r="F48" s="464"/>
      <c r="G48" s="531" t="s">
        <v>1183</v>
      </c>
    </row>
    <row r="49" spans="1:9" ht="12.75" customHeight="1">
      <c r="A49" s="533" t="s">
        <v>852</v>
      </c>
      <c r="F49" s="90"/>
      <c r="G49" s="532" t="s">
        <v>1184</v>
      </c>
    </row>
    <row r="50" spans="1:9" ht="12.75" customHeight="1"/>
    <row r="51" spans="1:9" ht="12.75" customHeight="1">
      <c r="G51" s="529" t="s">
        <v>702</v>
      </c>
    </row>
    <row r="52" spans="1:9" ht="35.25" customHeight="1">
      <c r="A52" s="457" t="s">
        <v>707</v>
      </c>
      <c r="B52" s="419" t="s">
        <v>1152</v>
      </c>
      <c r="C52" s="419" t="s">
        <v>1153</v>
      </c>
      <c r="D52" s="457" t="s">
        <v>706</v>
      </c>
      <c r="E52" s="457"/>
      <c r="F52" s="457" t="s">
        <v>704</v>
      </c>
      <c r="G52" s="419" t="s">
        <v>677</v>
      </c>
    </row>
    <row r="53" spans="1:9" ht="12.75" customHeight="1">
      <c r="A53" s="266" t="s">
        <v>268</v>
      </c>
      <c r="B53" s="669">
        <v>40266711905</v>
      </c>
      <c r="C53" s="266" t="s">
        <v>1130</v>
      </c>
      <c r="D53" s="266" t="s">
        <v>269</v>
      </c>
      <c r="E53" s="266"/>
      <c r="F53" s="267">
        <v>23357717.129999999</v>
      </c>
      <c r="G53" s="268">
        <v>127.190686009601</v>
      </c>
    </row>
    <row r="54" spans="1:9" ht="12.75" customHeight="1">
      <c r="A54" s="266" t="s">
        <v>270</v>
      </c>
      <c r="B54" s="669">
        <v>92162729453</v>
      </c>
      <c r="C54" s="266" t="s">
        <v>1131</v>
      </c>
      <c r="D54" s="269" t="s">
        <v>271</v>
      </c>
      <c r="E54" s="269"/>
      <c r="F54" s="267">
        <v>49464767.770000003</v>
      </c>
      <c r="G54" s="268">
        <v>343.96089999999998</v>
      </c>
    </row>
    <row r="55" spans="1:9" ht="18.75" customHeight="1">
      <c r="A55" s="440" t="s">
        <v>543</v>
      </c>
      <c r="B55" s="461"/>
      <c r="C55" s="462"/>
      <c r="D55" s="458"/>
      <c r="E55" s="458"/>
      <c r="F55" s="459">
        <f>SUM(F53:F54)</f>
        <v>72822484.900000006</v>
      </c>
      <c r="G55" s="460"/>
    </row>
    <row r="56" spans="1:9" ht="12.75" customHeight="1">
      <c r="A56" s="67" t="s">
        <v>299</v>
      </c>
    </row>
    <row r="57" spans="1:9" ht="12.75" customHeight="1">
      <c r="A57" s="79" t="s">
        <v>657</v>
      </c>
    </row>
    <row r="58" spans="1:9" ht="12.75" customHeight="1"/>
    <row r="59" spans="1:9" ht="12.75" customHeight="1">
      <c r="A59" s="463" t="s">
        <v>923</v>
      </c>
      <c r="F59" s="464"/>
      <c r="I59" s="531" t="s">
        <v>1183</v>
      </c>
    </row>
    <row r="60" spans="1:9" ht="12.75" customHeight="1">
      <c r="A60" s="533" t="s">
        <v>1137</v>
      </c>
      <c r="F60" s="90"/>
      <c r="I60" s="532" t="s">
        <v>1184</v>
      </c>
    </row>
    <row r="61" spans="1:9" ht="12.75" customHeight="1">
      <c r="A61" s="534"/>
    </row>
    <row r="62" spans="1:9" ht="12.75" customHeight="1">
      <c r="I62" s="529" t="s">
        <v>703</v>
      </c>
    </row>
    <row r="63" spans="1:9" ht="66.75" customHeight="1">
      <c r="A63" s="457" t="s">
        <v>705</v>
      </c>
      <c r="B63" s="419" t="s">
        <v>1152</v>
      </c>
      <c r="C63" s="419" t="s">
        <v>1153</v>
      </c>
      <c r="D63" s="457" t="s">
        <v>706</v>
      </c>
      <c r="E63" s="457"/>
      <c r="F63" s="457" t="s">
        <v>661</v>
      </c>
      <c r="G63" s="457" t="s">
        <v>1138</v>
      </c>
      <c r="H63" s="457" t="s">
        <v>704</v>
      </c>
      <c r="I63" s="419" t="s">
        <v>677</v>
      </c>
    </row>
    <row r="64" spans="1:9" ht="12.75" customHeight="1">
      <c r="A64" s="266" t="s">
        <v>272</v>
      </c>
      <c r="B64" s="669">
        <v>50454412454</v>
      </c>
      <c r="C64" s="266" t="s">
        <v>1132</v>
      </c>
      <c r="D64" s="269" t="s">
        <v>273</v>
      </c>
      <c r="E64" s="269"/>
      <c r="F64" s="273">
        <v>155000000</v>
      </c>
      <c r="G64" s="273">
        <v>77500000</v>
      </c>
      <c r="H64" s="271">
        <v>12368167.470000001</v>
      </c>
      <c r="I64" s="272">
        <v>0.77434462426479422</v>
      </c>
    </row>
    <row r="65" spans="1:9" ht="12.75" customHeight="1">
      <c r="A65" s="266" t="s">
        <v>274</v>
      </c>
      <c r="B65" s="669">
        <v>79640747340</v>
      </c>
      <c r="C65" s="266" t="s">
        <v>1133</v>
      </c>
      <c r="D65" s="266" t="s">
        <v>269</v>
      </c>
      <c r="E65" s="266"/>
      <c r="F65" s="270">
        <v>380000000</v>
      </c>
      <c r="G65" s="270">
        <v>190000000</v>
      </c>
      <c r="H65" s="271">
        <v>266279345.28</v>
      </c>
      <c r="I65" s="272">
        <v>160.52933329570695</v>
      </c>
    </row>
    <row r="66" spans="1:9" ht="12.75" customHeight="1">
      <c r="A66" s="266" t="s">
        <v>1002</v>
      </c>
      <c r="B66" s="669">
        <v>37735093339</v>
      </c>
      <c r="C66" s="266" t="s">
        <v>1134</v>
      </c>
      <c r="D66" s="266" t="s">
        <v>269</v>
      </c>
      <c r="E66" s="266"/>
      <c r="F66" s="270">
        <v>600000000</v>
      </c>
      <c r="G66" s="270">
        <v>300000000</v>
      </c>
      <c r="H66" s="271">
        <v>111556916.04000001</v>
      </c>
      <c r="I66" s="272">
        <v>8.1689712324213293</v>
      </c>
    </row>
    <row r="67" spans="1:9" ht="12.75" customHeight="1">
      <c r="A67" s="266" t="s">
        <v>276</v>
      </c>
      <c r="B67" s="669">
        <v>61196386099</v>
      </c>
      <c r="C67" s="266" t="s">
        <v>1135</v>
      </c>
      <c r="D67" s="266" t="s">
        <v>277</v>
      </c>
      <c r="E67" s="266"/>
      <c r="F67" s="270">
        <v>340000000</v>
      </c>
      <c r="G67" s="270">
        <v>170000000</v>
      </c>
      <c r="H67" s="271">
        <v>222052621.5596</v>
      </c>
      <c r="I67" s="272">
        <v>3.4866913947915594</v>
      </c>
    </row>
    <row r="68" spans="1:9" ht="12.75" customHeight="1">
      <c r="A68" s="266" t="s">
        <v>275</v>
      </c>
      <c r="B68" s="669">
        <v>48379655657</v>
      </c>
      <c r="C68" s="266" t="s">
        <v>1136</v>
      </c>
      <c r="D68" s="269" t="s">
        <v>271</v>
      </c>
      <c r="E68" s="269"/>
      <c r="F68" s="273">
        <v>540000000</v>
      </c>
      <c r="G68" s="273">
        <v>262500000</v>
      </c>
      <c r="H68" s="271">
        <v>259191862.55000001</v>
      </c>
      <c r="I68" s="272">
        <v>225.39733643344636</v>
      </c>
    </row>
    <row r="69" spans="1:9" ht="18.75" customHeight="1">
      <c r="A69" s="440" t="s">
        <v>543</v>
      </c>
      <c r="B69" s="461"/>
      <c r="C69" s="462"/>
      <c r="D69" s="461"/>
      <c r="E69" s="461"/>
      <c r="F69" s="462"/>
      <c r="G69" s="462"/>
      <c r="H69" s="459">
        <f>SUM(H64:H68)</f>
        <v>871448912.89960003</v>
      </c>
      <c r="I69" s="460"/>
    </row>
    <row r="70" spans="1:9" ht="12.75" customHeight="1">
      <c r="A70" s="67" t="s">
        <v>299</v>
      </c>
    </row>
    <row r="71" spans="1:9" ht="12.75" customHeight="1">
      <c r="A71" s="79" t="s">
        <v>657</v>
      </c>
      <c r="F71" s="78"/>
    </row>
    <row r="72" spans="1:9" ht="12.75" customHeight="1">
      <c r="A72" s="528" t="s">
        <v>1154</v>
      </c>
    </row>
    <row r="73" spans="1:9" ht="12.75" customHeight="1"/>
    <row r="74" spans="1:9">
      <c r="A74" s="535" t="s">
        <v>680</v>
      </c>
    </row>
    <row r="75" spans="1:9" ht="21" customHeight="1">
      <c r="A75" s="841" t="s">
        <v>679</v>
      </c>
      <c r="B75" s="841"/>
      <c r="C75" s="841"/>
      <c r="D75" s="841"/>
      <c r="E75" s="841"/>
      <c r="F75" s="841"/>
      <c r="G75" s="841"/>
    </row>
    <row r="76" spans="1:9" ht="12.75" customHeight="1">
      <c r="A76" s="536"/>
    </row>
    <row r="77" spans="1:9" ht="12.75" customHeight="1">
      <c r="A77" s="74" t="s">
        <v>296</v>
      </c>
    </row>
    <row r="78" spans="1:9" ht="12.75" customHeight="1">
      <c r="I78" s="53" t="s">
        <v>652</v>
      </c>
    </row>
    <row r="79" spans="1:9" ht="12.75" customHeight="1"/>
    <row r="80" spans="1:9" ht="12.75" customHeight="1">
      <c r="A80" s="537"/>
    </row>
    <row r="81" spans="1:1" ht="12.75" customHeight="1">
      <c r="A81" s="535"/>
    </row>
    <row r="82" spans="1:1" ht="12.75" customHeight="1">
      <c r="A82" s="535"/>
    </row>
    <row r="83" spans="1:1" ht="12.75" customHeight="1">
      <c r="A83" s="535"/>
    </row>
    <row r="84" spans="1:1" ht="12.75" customHeight="1">
      <c r="A84" s="536"/>
    </row>
    <row r="85" spans="1:1" ht="12.75" customHeight="1">
      <c r="A85" s="536"/>
    </row>
    <row r="86" spans="1:1" ht="12.75" customHeight="1">
      <c r="A86" s="536"/>
    </row>
    <row r="87" spans="1:1" ht="12.75" customHeight="1">
      <c r="A87" s="536"/>
    </row>
    <row r="88" spans="1:1" ht="12.75" customHeight="1"/>
    <row r="89" spans="1:1" ht="12.75" customHeight="1"/>
  </sheetData>
  <sortState ref="A6:D15">
    <sortCondition ref="B6"/>
  </sortState>
  <mergeCells count="2">
    <mergeCell ref="A46:G46"/>
    <mergeCell ref="A75:G75"/>
  </mergeCells>
  <hyperlinks>
    <hyperlink ref="A77" location="'2 Sadržaj'!A1" display="Sadržaj / Contents"/>
  </hyperlinks>
  <pageMargins left="0.7" right="0.7" top="0.75" bottom="0.75" header="0.3" footer="0.3"/>
  <pageSetup paperSize="9" scale="64" orientation="portrait" r:id="rId1"/>
  <rowBreaks count="1" manualBreakCount="1">
    <brk id="78" max="7" man="1"/>
  </rowBreaks>
  <ignoredErrors>
    <ignoredError sqref="B26:B28 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6" t="s">
        <v>853</v>
      </c>
      <c r="F1" s="455" t="str">
        <f>Naslovnica!A20</f>
        <v>Svibanj 2017.</v>
      </c>
    </row>
    <row r="2" spans="1:6" ht="12.75" customHeight="1">
      <c r="A2" s="118" t="s">
        <v>1016</v>
      </c>
      <c r="F2" s="547" t="str">
        <f>Naslovnica!A24</f>
        <v>May 2017</v>
      </c>
    </row>
    <row r="3" spans="1:6" ht="12.75" customHeight="1"/>
    <row r="4" spans="1:6" ht="12.75" customHeight="1">
      <c r="F4" s="551" t="s">
        <v>702</v>
      </c>
    </row>
    <row r="5" spans="1:6" ht="54.75">
      <c r="A5" s="457" t="s">
        <v>992</v>
      </c>
      <c r="B5" s="419" t="s">
        <v>1155</v>
      </c>
      <c r="C5" s="419" t="s">
        <v>1153</v>
      </c>
      <c r="D5" s="457" t="s">
        <v>706</v>
      </c>
      <c r="E5" s="457" t="s">
        <v>704</v>
      </c>
      <c r="F5" s="457" t="s">
        <v>708</v>
      </c>
    </row>
    <row r="6" spans="1:6" ht="12.75" customHeight="1">
      <c r="A6" s="262" t="s">
        <v>730</v>
      </c>
      <c r="B6" s="669" t="s">
        <v>1181</v>
      </c>
      <c r="C6" s="242" t="s">
        <v>1139</v>
      </c>
      <c r="D6" s="660" t="s">
        <v>245</v>
      </c>
      <c r="E6" s="263">
        <v>28283405.780000001</v>
      </c>
      <c r="F6" s="553">
        <v>748.29008604283888</v>
      </c>
    </row>
    <row r="7" spans="1:6" ht="12.75" customHeight="1">
      <c r="A7" s="262" t="s">
        <v>991</v>
      </c>
      <c r="B7" s="669">
        <v>66839822146</v>
      </c>
      <c r="C7" s="242" t="s">
        <v>1140</v>
      </c>
      <c r="D7" s="660" t="s">
        <v>245</v>
      </c>
      <c r="E7" s="263">
        <v>21724092.879999999</v>
      </c>
      <c r="F7" s="553">
        <v>748.30603840399431</v>
      </c>
    </row>
    <row r="8" spans="1:6">
      <c r="A8" s="440" t="s">
        <v>543</v>
      </c>
      <c r="B8" s="461"/>
      <c r="C8" s="462"/>
      <c r="D8" s="451"/>
      <c r="E8" s="452">
        <f>SUM(E6:E7)</f>
        <v>50007498.659999996</v>
      </c>
      <c r="F8" s="453"/>
    </row>
    <row r="9" spans="1:6" ht="12.75" customHeight="1">
      <c r="A9" s="36" t="s">
        <v>545</v>
      </c>
    </row>
    <row r="10" spans="1:6" ht="12.75" customHeight="1"/>
    <row r="11" spans="1:6" ht="12.75" customHeight="1">
      <c r="A11" s="446" t="s">
        <v>1217</v>
      </c>
      <c r="F11" s="455" t="str">
        <f>'5 Tablica 3,4'!A8</f>
        <v>Travanj 2017.</v>
      </c>
    </row>
    <row r="12" spans="1:6" ht="12.75" customHeight="1">
      <c r="A12" s="118" t="s">
        <v>1218</v>
      </c>
      <c r="F12" s="547" t="str">
        <f>'5 Tablica 3,4'!B8</f>
        <v>April 2017</v>
      </c>
    </row>
    <row r="13" spans="1:6" ht="12.75" customHeight="1"/>
    <row r="14" spans="1:6" ht="12.75" customHeight="1">
      <c r="F14" s="64" t="s">
        <v>702</v>
      </c>
    </row>
    <row r="15" spans="1:6" ht="54.75">
      <c r="A15" s="457" t="s">
        <v>701</v>
      </c>
      <c r="B15" s="419" t="s">
        <v>1155</v>
      </c>
      <c r="C15" s="419" t="s">
        <v>1153</v>
      </c>
      <c r="D15" s="457" t="s">
        <v>706</v>
      </c>
      <c r="E15" s="457" t="s">
        <v>704</v>
      </c>
      <c r="F15" s="457" t="s">
        <v>708</v>
      </c>
    </row>
    <row r="16" spans="1:6" ht="12.75" customHeight="1">
      <c r="A16" s="262" t="s">
        <v>993</v>
      </c>
      <c r="B16" s="669" t="s">
        <v>1180</v>
      </c>
      <c r="C16" s="242" t="s">
        <v>1141</v>
      </c>
      <c r="D16" s="660" t="s">
        <v>298</v>
      </c>
      <c r="E16" s="263">
        <v>189259280.74000001</v>
      </c>
      <c r="F16" s="553">
        <v>62.125184639796636</v>
      </c>
    </row>
    <row r="17" spans="1:6" ht="12.75" customHeight="1">
      <c r="A17" s="262" t="s">
        <v>942</v>
      </c>
      <c r="B17" s="669">
        <v>75111210338</v>
      </c>
      <c r="C17" s="242" t="s">
        <v>1142</v>
      </c>
      <c r="D17" s="661" t="s">
        <v>951</v>
      </c>
      <c r="E17" s="263">
        <v>22715696.9813</v>
      </c>
      <c r="F17" s="553">
        <v>44.892681781225299</v>
      </c>
    </row>
    <row r="18" spans="1:6">
      <c r="A18" s="440" t="s">
        <v>1024</v>
      </c>
      <c r="B18" s="419"/>
      <c r="C18" s="419"/>
      <c r="D18" s="642"/>
      <c r="E18" s="452">
        <f>SUM(E16:E17)</f>
        <v>211974977.72130001</v>
      </c>
      <c r="F18" s="643"/>
    </row>
    <row r="19" spans="1:6" ht="12.75" customHeight="1">
      <c r="A19" s="36" t="s">
        <v>545</v>
      </c>
    </row>
    <row r="20" spans="1:6" ht="12.75" customHeight="1"/>
    <row r="21" spans="1:6" ht="12.75" customHeight="1">
      <c r="A21" s="454" t="s">
        <v>854</v>
      </c>
      <c r="F21" s="455" t="str">
        <f>'5 Tablica 3,4'!A8</f>
        <v>Travanj 2017.</v>
      </c>
    </row>
    <row r="22" spans="1:6" ht="12.75" customHeight="1">
      <c r="A22" s="546" t="s">
        <v>1017</v>
      </c>
      <c r="F22" s="547" t="str">
        <f>'5 Tablica 3,4'!B8</f>
        <v>April 2017</v>
      </c>
    </row>
    <row r="23" spans="1:6" ht="12.75" customHeight="1"/>
    <row r="24" spans="1:6" ht="12.75" customHeight="1">
      <c r="F24" s="64" t="s">
        <v>702</v>
      </c>
    </row>
    <row r="25" spans="1:6" ht="54.75">
      <c r="A25" s="457" t="s">
        <v>701</v>
      </c>
      <c r="B25" s="419" t="s">
        <v>1155</v>
      </c>
      <c r="C25" s="419" t="s">
        <v>1153</v>
      </c>
      <c r="D25" s="457" t="s">
        <v>706</v>
      </c>
      <c r="E25" s="457" t="s">
        <v>704</v>
      </c>
      <c r="F25" s="457" t="s">
        <v>708</v>
      </c>
    </row>
    <row r="26" spans="1:6" ht="12.75" customHeight="1">
      <c r="A26" s="262" t="s">
        <v>994</v>
      </c>
      <c r="B26" s="669">
        <v>56903349567</v>
      </c>
      <c r="C26" s="242" t="s">
        <v>1144</v>
      </c>
      <c r="D26" s="660" t="s">
        <v>951</v>
      </c>
      <c r="E26" s="263">
        <v>69812959.496000007</v>
      </c>
      <c r="F26" s="553">
        <v>34.851205735703175</v>
      </c>
    </row>
    <row r="27" spans="1:6" ht="12.75" customHeight="1">
      <c r="A27" s="36" t="s">
        <v>545</v>
      </c>
    </row>
    <row r="28" spans="1:6" ht="12.75" customHeight="1">
      <c r="A28" s="51"/>
    </row>
    <row r="29" spans="1:6" ht="19.5" customHeight="1">
      <c r="A29" s="842" t="s">
        <v>681</v>
      </c>
      <c r="B29" s="842"/>
      <c r="C29" s="842"/>
      <c r="D29" s="842"/>
    </row>
    <row r="30" spans="1:6" ht="21.75" customHeight="1">
      <c r="A30" s="840" t="s">
        <v>682</v>
      </c>
      <c r="B30" s="840"/>
      <c r="C30" s="840"/>
      <c r="D30" s="840"/>
      <c r="E30" s="89"/>
      <c r="F30" s="89"/>
    </row>
    <row r="31" spans="1:6" ht="12.75" customHeight="1">
      <c r="A31" s="51"/>
    </row>
    <row r="32" spans="1:6" ht="12.75" customHeight="1"/>
    <row r="33" spans="1:5" ht="12.75" customHeight="1">
      <c r="A33" s="456" t="s">
        <v>855</v>
      </c>
      <c r="E33" s="344" t="str">
        <f>Naslovnica!A20</f>
        <v>Svibanj 2017.</v>
      </c>
    </row>
    <row r="34" spans="1:5" ht="12.75" customHeight="1">
      <c r="A34" s="546" t="s">
        <v>856</v>
      </c>
      <c r="E34" s="112" t="str">
        <f>Naslovnica!A24</f>
        <v>May 2017</v>
      </c>
    </row>
    <row r="35" spans="1:5" ht="12.75" customHeight="1"/>
    <row r="36" spans="1:5" ht="12.75" customHeight="1">
      <c r="E36" s="76" t="s">
        <v>703</v>
      </c>
    </row>
    <row r="37" spans="1:5" ht="22.5" customHeight="1">
      <c r="A37" s="457" t="s">
        <v>709</v>
      </c>
      <c r="B37" s="419" t="s">
        <v>1155</v>
      </c>
      <c r="C37" s="419" t="s">
        <v>1153</v>
      </c>
      <c r="D37" s="457" t="s">
        <v>706</v>
      </c>
      <c r="E37" s="457" t="s">
        <v>704</v>
      </c>
    </row>
    <row r="38" spans="1:5" ht="22.5" customHeight="1">
      <c r="A38" s="264" t="s">
        <v>265</v>
      </c>
      <c r="B38" s="669">
        <v>39146857475</v>
      </c>
      <c r="C38" s="242" t="s">
        <v>1145</v>
      </c>
      <c r="D38" s="662" t="s">
        <v>1246</v>
      </c>
      <c r="E38" s="265">
        <v>842672811.92999995</v>
      </c>
    </row>
    <row r="39" spans="1:5" ht="12.75" customHeight="1">
      <c r="A39" s="264" t="s">
        <v>266</v>
      </c>
      <c r="B39" s="669">
        <v>76591684374</v>
      </c>
      <c r="C39" s="242" t="s">
        <v>1146</v>
      </c>
      <c r="D39" s="662" t="s">
        <v>267</v>
      </c>
      <c r="E39" s="265">
        <v>189679930.71316665</v>
      </c>
    </row>
    <row r="40" spans="1:5" ht="12.75" customHeight="1">
      <c r="A40" s="36" t="s">
        <v>545</v>
      </c>
    </row>
    <row r="41" spans="1:5" ht="12.75" customHeight="1"/>
    <row r="42" spans="1:5" ht="12.75" customHeight="1">
      <c r="A42" s="528" t="s">
        <v>1156</v>
      </c>
      <c r="B42" s="641"/>
      <c r="C42" s="641"/>
      <c r="D42" s="641"/>
    </row>
    <row r="43" spans="1:5" ht="12.75" customHeight="1">
      <c r="B43" s="89"/>
      <c r="C43" s="89"/>
      <c r="D43" s="89"/>
    </row>
    <row r="44" spans="1:5" ht="12.75" customHeight="1">
      <c r="A44" s="127" t="s">
        <v>1300</v>
      </c>
    </row>
    <row r="45" spans="1:5" ht="12.75" customHeight="1">
      <c r="A45" t="s">
        <v>1273</v>
      </c>
    </row>
    <row r="46" spans="1:5" ht="12.75" customHeight="1"/>
    <row r="47" spans="1:5" ht="12.75" customHeight="1">
      <c r="A47" s="74" t="s">
        <v>296</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662</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0" t="s">
        <v>416</v>
      </c>
      <c r="B1" s="481"/>
      <c r="C1" s="481"/>
      <c r="D1" s="481"/>
      <c r="E1" s="511"/>
      <c r="F1" s="493"/>
      <c r="G1" s="482" t="s">
        <v>1362</v>
      </c>
    </row>
    <row r="2" spans="1:7" ht="15" customHeight="1">
      <c r="A2" s="483" t="s">
        <v>417</v>
      </c>
      <c r="B2" s="481"/>
      <c r="C2" s="481"/>
      <c r="D2" s="481"/>
      <c r="E2" s="512"/>
      <c r="F2" s="493"/>
      <c r="G2" s="484" t="s">
        <v>1363</v>
      </c>
    </row>
    <row r="3" spans="1:7" ht="12.75" customHeight="1">
      <c r="A3" s="68" t="s">
        <v>278</v>
      </c>
    </row>
    <row r="4" spans="1:7" ht="12.75" customHeight="1"/>
    <row r="5" spans="1:7" ht="12.75" customHeight="1">
      <c r="A5" s="466" t="s">
        <v>857</v>
      </c>
    </row>
    <row r="6" spans="1:7" ht="12.75" customHeight="1">
      <c r="A6" s="69" t="s">
        <v>858</v>
      </c>
    </row>
    <row r="7" spans="1:7" ht="12.75" customHeight="1"/>
    <row r="8" spans="1:7" ht="34.5" customHeight="1">
      <c r="A8" s="465" t="s">
        <v>279</v>
      </c>
      <c r="B8" s="843" t="s">
        <v>561</v>
      </c>
      <c r="C8" s="843"/>
    </row>
    <row r="9" spans="1:7" ht="12.75" customHeight="1">
      <c r="A9" s="636" t="s">
        <v>1157</v>
      </c>
      <c r="B9" s="274">
        <v>21</v>
      </c>
      <c r="C9" s="275"/>
      <c r="D9" s="77"/>
      <c r="F9" s="77"/>
    </row>
    <row r="10" spans="1:7" ht="12.75" customHeight="1">
      <c r="A10" s="637" t="s">
        <v>1185</v>
      </c>
      <c r="B10" s="274">
        <v>20</v>
      </c>
      <c r="C10" s="275"/>
      <c r="F10" s="87"/>
    </row>
    <row r="11" spans="1:7" ht="12.75" customHeight="1">
      <c r="A11" s="636" t="s">
        <v>1255</v>
      </c>
      <c r="B11" s="274">
        <v>20</v>
      </c>
      <c r="C11" s="275"/>
      <c r="F11" s="87"/>
    </row>
    <row r="12" spans="1:7" ht="12.75" customHeight="1">
      <c r="A12" s="638" t="s">
        <v>1269</v>
      </c>
      <c r="B12" s="274">
        <v>19</v>
      </c>
      <c r="C12" s="275"/>
    </row>
    <row r="13" spans="1:7" ht="12.75" customHeight="1">
      <c r="A13" s="638" t="s">
        <v>1371</v>
      </c>
      <c r="B13" s="274">
        <v>18</v>
      </c>
      <c r="C13" s="275"/>
    </row>
    <row r="14" spans="1:7" ht="12.75" customHeight="1">
      <c r="A14" s="27" t="s">
        <v>283</v>
      </c>
    </row>
    <row r="15" spans="1:7" ht="12.75" customHeight="1"/>
    <row r="16" spans="1:7" ht="12.75" customHeight="1">
      <c r="A16" s="466" t="s">
        <v>859</v>
      </c>
    </row>
    <row r="17" spans="1:16" ht="12.75" customHeight="1">
      <c r="A17" s="69" t="s">
        <v>860</v>
      </c>
    </row>
    <row r="18" spans="1:16" ht="12.75" customHeight="1">
      <c r="E18" s="845" t="s">
        <v>563</v>
      </c>
      <c r="F18" s="845"/>
      <c r="G18" s="845"/>
    </row>
    <row r="19" spans="1:16" ht="73.5" customHeight="1">
      <c r="A19" s="843" t="s">
        <v>586</v>
      </c>
      <c r="B19" s="843" t="s">
        <v>558</v>
      </c>
      <c r="C19" s="844"/>
      <c r="D19" s="844"/>
      <c r="E19" s="843" t="s">
        <v>1225</v>
      </c>
      <c r="F19" s="817"/>
      <c r="G19" s="817"/>
    </row>
    <row r="20" spans="1:16" ht="27.75" customHeight="1">
      <c r="A20" s="843"/>
      <c r="B20" s="518" t="s">
        <v>1157</v>
      </c>
      <c r="C20" s="518" t="s">
        <v>1352</v>
      </c>
      <c r="D20" s="401" t="s">
        <v>980</v>
      </c>
      <c r="E20" s="518" t="s">
        <v>1157</v>
      </c>
      <c r="F20" s="518" t="s">
        <v>1352</v>
      </c>
      <c r="G20" s="628" t="s">
        <v>980</v>
      </c>
    </row>
    <row r="21" spans="1:16" ht="16.5" customHeight="1">
      <c r="A21" s="276" t="s">
        <v>280</v>
      </c>
      <c r="B21" s="277">
        <v>46498</v>
      </c>
      <c r="C21" s="277">
        <v>45413</v>
      </c>
      <c r="D21" s="278">
        <v>-2.3334336960729493E-2</v>
      </c>
      <c r="E21" s="277">
        <v>3249626.2019900004</v>
      </c>
      <c r="F21" s="277">
        <v>3013557.1036700006</v>
      </c>
      <c r="G21" s="279">
        <v>-7.2645000885159128E-2</v>
      </c>
      <c r="H21" s="77"/>
      <c r="I21" s="141"/>
    </row>
    <row r="22" spans="1:16" ht="16.5" customHeight="1">
      <c r="A22" s="276" t="s">
        <v>281</v>
      </c>
      <c r="B22" s="277">
        <v>59844</v>
      </c>
      <c r="C22" s="277">
        <v>68128</v>
      </c>
      <c r="D22" s="278">
        <v>0.13842657576365217</v>
      </c>
      <c r="E22" s="277">
        <v>9151337.9027999993</v>
      </c>
      <c r="F22" s="277">
        <v>10077650.72257</v>
      </c>
      <c r="G22" s="279">
        <v>0.10122157323975334</v>
      </c>
    </row>
    <row r="23" spans="1:16" ht="16.5" customHeight="1">
      <c r="A23" s="276" t="s">
        <v>282</v>
      </c>
      <c r="B23" s="277">
        <v>1196</v>
      </c>
      <c r="C23" s="277">
        <v>679</v>
      </c>
      <c r="D23" s="278">
        <v>-0.43227424749163879</v>
      </c>
      <c r="E23" s="277">
        <v>66796.769360000006</v>
      </c>
      <c r="F23" s="277">
        <v>30580.752760000003</v>
      </c>
      <c r="G23" s="279">
        <v>-0.54218215861330687</v>
      </c>
    </row>
    <row r="24" spans="1:16" ht="16.5" customHeight="1">
      <c r="A24" s="280" t="s">
        <v>129</v>
      </c>
      <c r="B24" s="281">
        <v>107538</v>
      </c>
      <c r="C24" s="281">
        <v>114220</v>
      </c>
      <c r="D24" s="282">
        <v>6.2136175119492647E-2</v>
      </c>
      <c r="E24" s="281">
        <v>12467760.874150001</v>
      </c>
      <c r="F24" s="281">
        <v>13121788.579000002</v>
      </c>
      <c r="G24" s="283">
        <v>5.2457511132253741E-2</v>
      </c>
    </row>
    <row r="25" spans="1:16" ht="12.75" customHeight="1">
      <c r="A25" s="27" t="s">
        <v>283</v>
      </c>
    </row>
    <row r="26" spans="1:16" ht="69" customHeight="1">
      <c r="A26" s="846" t="s">
        <v>1224</v>
      </c>
      <c r="B26" s="846"/>
      <c r="C26" s="846"/>
      <c r="D26" s="846"/>
      <c r="E26" s="846"/>
      <c r="F26" s="846"/>
      <c r="G26" s="846"/>
    </row>
    <row r="27" spans="1:16" ht="23.25" customHeight="1">
      <c r="A27" s="847" t="s">
        <v>1308</v>
      </c>
      <c r="B27" s="848"/>
      <c r="C27" s="848"/>
      <c r="D27" s="848"/>
      <c r="E27" s="848"/>
      <c r="F27" s="848"/>
      <c r="G27" s="848"/>
      <c r="J27" s="526"/>
      <c r="K27" s="130"/>
      <c r="L27" s="130"/>
      <c r="M27" s="130"/>
      <c r="N27" s="130"/>
      <c r="O27" s="130"/>
      <c r="P27" s="130"/>
    </row>
    <row r="28" spans="1:16" ht="12.75" customHeight="1"/>
    <row r="29" spans="1:16" ht="12.75" customHeight="1">
      <c r="A29" s="466" t="s">
        <v>861</v>
      </c>
    </row>
    <row r="30" spans="1:16" ht="12.75" customHeight="1">
      <c r="A30" s="69" t="s">
        <v>862</v>
      </c>
    </row>
    <row r="31" spans="1:16" ht="12.75" customHeight="1">
      <c r="E31" s="845" t="s">
        <v>563</v>
      </c>
      <c r="F31" s="845"/>
      <c r="G31" s="845"/>
    </row>
    <row r="32" spans="1:16" ht="78" customHeight="1">
      <c r="A32" s="843" t="s">
        <v>586</v>
      </c>
      <c r="B32" s="843" t="s">
        <v>559</v>
      </c>
      <c r="C32" s="844"/>
      <c r="D32" s="467"/>
      <c r="E32" s="843" t="s">
        <v>1226</v>
      </c>
      <c r="F32" s="817"/>
      <c r="G32" s="817"/>
    </row>
    <row r="33" spans="1:9" ht="32.25" customHeight="1">
      <c r="A33" s="843"/>
      <c r="B33" s="518" t="s">
        <v>1372</v>
      </c>
      <c r="C33" s="518" t="s">
        <v>1373</v>
      </c>
      <c r="D33" s="628" t="s">
        <v>980</v>
      </c>
      <c r="E33" s="518" t="s">
        <v>1372</v>
      </c>
      <c r="F33" s="518" t="s">
        <v>1373</v>
      </c>
      <c r="G33" s="628" t="s">
        <v>980</v>
      </c>
    </row>
    <row r="34" spans="1:9" ht="16.5" customHeight="1">
      <c r="A34" s="276" t="s">
        <v>280</v>
      </c>
      <c r="B34" s="277">
        <v>3922</v>
      </c>
      <c r="C34" s="277">
        <v>3595</v>
      </c>
      <c r="D34" s="278">
        <v>-8.3375828658847531E-2</v>
      </c>
      <c r="E34" s="277">
        <v>424328.27001999994</v>
      </c>
      <c r="F34" s="277">
        <v>340066.79881000007</v>
      </c>
      <c r="G34" s="284">
        <v>-0.19857614296126996</v>
      </c>
      <c r="H34" s="77"/>
      <c r="I34" s="77"/>
    </row>
    <row r="35" spans="1:9" ht="16.5" customHeight="1">
      <c r="A35" s="276" t="s">
        <v>281</v>
      </c>
      <c r="B35" s="277">
        <v>5145</v>
      </c>
      <c r="C35" s="277">
        <v>7045</v>
      </c>
      <c r="D35" s="278">
        <v>0.369290573372206</v>
      </c>
      <c r="E35" s="277">
        <v>1048149.12382</v>
      </c>
      <c r="F35" s="277">
        <v>1379458.2281899997</v>
      </c>
      <c r="G35" s="284">
        <v>0.31608966399984884</v>
      </c>
      <c r="H35" s="77"/>
    </row>
    <row r="36" spans="1:9" ht="16.5" customHeight="1">
      <c r="A36" s="280" t="s">
        <v>129</v>
      </c>
      <c r="B36" s="281">
        <v>9067</v>
      </c>
      <c r="C36" s="281">
        <v>10640</v>
      </c>
      <c r="D36" s="282">
        <v>0.17348626888717328</v>
      </c>
      <c r="E36" s="281">
        <v>1472477.39384</v>
      </c>
      <c r="F36" s="281">
        <v>1719525.0269999998</v>
      </c>
      <c r="G36" s="285">
        <v>0.1677768597287165</v>
      </c>
    </row>
    <row r="37" spans="1:9" ht="12.75" customHeight="1">
      <c r="A37" s="27" t="s">
        <v>283</v>
      </c>
    </row>
    <row r="38" spans="1:9" ht="70.5" customHeight="1">
      <c r="A38" s="846" t="s">
        <v>1227</v>
      </c>
      <c r="B38" s="846"/>
      <c r="C38" s="846"/>
      <c r="D38" s="846"/>
      <c r="E38" s="846"/>
      <c r="F38" s="846"/>
      <c r="G38" s="846"/>
    </row>
    <row r="39" spans="1:9" ht="24.75" customHeight="1">
      <c r="A39" s="847" t="s">
        <v>1309</v>
      </c>
      <c r="B39" s="848"/>
      <c r="C39" s="848"/>
      <c r="D39" s="848"/>
      <c r="E39" s="848"/>
      <c r="F39" s="848"/>
      <c r="G39" s="848"/>
    </row>
    <row r="40" spans="1:9" ht="12.75" customHeight="1"/>
    <row r="41" spans="1:9" ht="12.75" customHeight="1"/>
    <row r="42" spans="1:9" ht="12.75" customHeight="1"/>
    <row r="43" spans="1:9" ht="12.75" customHeight="1"/>
    <row r="44" spans="1:9" ht="12.75" customHeight="1">
      <c r="A44" s="74" t="s">
        <v>296</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9" t="s">
        <v>863</v>
      </c>
    </row>
    <row r="2" spans="1:6" ht="12.75" customHeight="1">
      <c r="A2" s="52" t="s">
        <v>864</v>
      </c>
    </row>
    <row r="3" spans="1:6" ht="12.75" customHeight="1"/>
    <row r="4" spans="1:6" ht="12.75" customHeight="1">
      <c r="E4" s="107" t="s">
        <v>436</v>
      </c>
      <c r="F4" s="133"/>
    </row>
    <row r="5" spans="1:6" ht="22.5" customHeight="1">
      <c r="A5" s="843" t="s">
        <v>322</v>
      </c>
      <c r="B5" s="468" t="s">
        <v>560</v>
      </c>
      <c r="C5" s="468" t="s">
        <v>560</v>
      </c>
      <c r="D5" s="850" t="s">
        <v>320</v>
      </c>
      <c r="E5" s="850" t="s">
        <v>321</v>
      </c>
    </row>
    <row r="6" spans="1:6" ht="22.5" customHeight="1">
      <c r="A6" s="849"/>
      <c r="B6" s="519" t="s">
        <v>1157</v>
      </c>
      <c r="C6" s="519" t="s">
        <v>1352</v>
      </c>
      <c r="D6" s="850"/>
      <c r="E6" s="850"/>
    </row>
    <row r="7" spans="1:6" ht="12.75" customHeight="1">
      <c r="A7" s="286" t="s">
        <v>364</v>
      </c>
      <c r="B7" s="287">
        <v>11960709.123740003</v>
      </c>
      <c r="C7" s="287">
        <v>12822370.484370001</v>
      </c>
      <c r="D7" s="288">
        <v>7.204099286385493E-2</v>
      </c>
      <c r="E7" s="287">
        <v>861661.36062999815</v>
      </c>
      <c r="F7" s="77"/>
    </row>
    <row r="8" spans="1:6" ht="12.75" customHeight="1">
      <c r="A8" s="289" t="s">
        <v>353</v>
      </c>
      <c r="B8" s="290">
        <v>10782.430329999999</v>
      </c>
      <c r="C8" s="290">
        <v>13098.91223</v>
      </c>
      <c r="D8" s="291">
        <v>0.21483856877376187</v>
      </c>
      <c r="E8" s="290">
        <v>2316.4819000000007</v>
      </c>
      <c r="F8" s="87"/>
    </row>
    <row r="9" spans="1:6" ht="12.75" customHeight="1">
      <c r="A9" s="289" t="s">
        <v>354</v>
      </c>
      <c r="B9" s="290">
        <v>5029010.8953299988</v>
      </c>
      <c r="C9" s="290">
        <v>5134038.9978300007</v>
      </c>
      <c r="D9" s="291">
        <v>2.0884445209202525E-2</v>
      </c>
      <c r="E9" s="290">
        <v>105028.1025000019</v>
      </c>
      <c r="F9" s="87"/>
    </row>
    <row r="10" spans="1:6" ht="12.75" customHeight="1">
      <c r="A10" s="289" t="s">
        <v>355</v>
      </c>
      <c r="B10" s="290">
        <v>273253.45143999998</v>
      </c>
      <c r="C10" s="290">
        <v>421792.08607999998</v>
      </c>
      <c r="D10" s="291">
        <v>0.54359289464497607</v>
      </c>
      <c r="E10" s="290">
        <v>148538.63464</v>
      </c>
    </row>
    <row r="11" spans="1:6" ht="12.75" customHeight="1">
      <c r="A11" s="289" t="s">
        <v>356</v>
      </c>
      <c r="B11" s="290">
        <v>6516915.35078</v>
      </c>
      <c r="C11" s="290">
        <v>7140265.9837699998</v>
      </c>
      <c r="D11" s="291">
        <v>9.5651178423760239E-2</v>
      </c>
      <c r="E11" s="290">
        <v>623350.63298999984</v>
      </c>
    </row>
    <row r="12" spans="1:6" ht="12.75" customHeight="1">
      <c r="A12" s="289" t="s">
        <v>357</v>
      </c>
      <c r="B12" s="290">
        <v>130746.99586</v>
      </c>
      <c r="C12" s="290">
        <v>113174.50446</v>
      </c>
      <c r="D12" s="291">
        <v>-0.134400727790458</v>
      </c>
      <c r="E12" s="290">
        <v>-17572.491399999999</v>
      </c>
    </row>
    <row r="13" spans="1:6" ht="12.75" customHeight="1">
      <c r="A13" s="286" t="s">
        <v>365</v>
      </c>
      <c r="B13" s="287">
        <v>4007105.5623100004</v>
      </c>
      <c r="C13" s="287">
        <v>4499635.8200300001</v>
      </c>
      <c r="D13" s="288">
        <v>0.12291422076638973</v>
      </c>
      <c r="E13" s="287">
        <v>492530.25771999964</v>
      </c>
    </row>
    <row r="14" spans="1:6" ht="12.75" customHeight="1">
      <c r="A14" s="289" t="s">
        <v>358</v>
      </c>
      <c r="B14" s="290">
        <v>363297.29042999999</v>
      </c>
      <c r="C14" s="290">
        <v>293778.71130000002</v>
      </c>
      <c r="D14" s="291">
        <v>-0.19135452138307316</v>
      </c>
      <c r="E14" s="290">
        <v>-69518.579129999969</v>
      </c>
    </row>
    <row r="15" spans="1:6" ht="12.75" customHeight="1">
      <c r="A15" s="289" t="s">
        <v>359</v>
      </c>
      <c r="B15" s="290">
        <v>3090160.2551599997</v>
      </c>
      <c r="C15" s="290">
        <v>3652535.5504400004</v>
      </c>
      <c r="D15" s="291">
        <v>0.18198903902829547</v>
      </c>
      <c r="E15" s="290">
        <v>562375.29528000066</v>
      </c>
    </row>
    <row r="16" spans="1:6" ht="12.75" customHeight="1">
      <c r="A16" s="289" t="s">
        <v>360</v>
      </c>
      <c r="B16" s="290">
        <v>304640.79491999996</v>
      </c>
      <c r="C16" s="290">
        <v>186928.36132</v>
      </c>
      <c r="D16" s="291">
        <v>-0.38639747388694862</v>
      </c>
      <c r="E16" s="290">
        <v>-117712.43359999996</v>
      </c>
    </row>
    <row r="17" spans="1:7" ht="12.75" customHeight="1">
      <c r="A17" s="289" t="s">
        <v>361</v>
      </c>
      <c r="B17" s="290">
        <v>249007.2218</v>
      </c>
      <c r="C17" s="290">
        <v>366393.19697000005</v>
      </c>
      <c r="D17" s="291">
        <v>0.47141594657958652</v>
      </c>
      <c r="E17" s="290">
        <v>117385.97517000005</v>
      </c>
    </row>
    <row r="18" spans="1:7" ht="22.5">
      <c r="A18" s="292" t="s">
        <v>370</v>
      </c>
      <c r="B18" s="290">
        <v>74113.047960000011</v>
      </c>
      <c r="C18" s="290">
        <v>86238.795209999997</v>
      </c>
      <c r="D18" s="291">
        <v>0.16361150409769201</v>
      </c>
      <c r="E18" s="290">
        <v>12125.747249999986</v>
      </c>
    </row>
    <row r="19" spans="1:7" ht="12.75" customHeight="1">
      <c r="A19" s="293" t="s">
        <v>373</v>
      </c>
      <c r="B19" s="287">
        <v>16041927.734009998</v>
      </c>
      <c r="C19" s="287">
        <v>17408245.099609997</v>
      </c>
      <c r="D19" s="288">
        <v>8.5171644471587524E-2</v>
      </c>
      <c r="E19" s="287">
        <v>1366317.3655999992</v>
      </c>
    </row>
    <row r="20" spans="1:7" ht="12.75" customHeight="1">
      <c r="A20" s="289" t="s">
        <v>362</v>
      </c>
      <c r="B20" s="290">
        <v>9262670.6119900011</v>
      </c>
      <c r="C20" s="290">
        <v>8874181.31996</v>
      </c>
      <c r="D20" s="291">
        <v>-4.1941391236251423E-2</v>
      </c>
      <c r="E20" s="290">
        <v>-388489.29203000106</v>
      </c>
    </row>
    <row r="21" spans="1:7" ht="12.75" customHeight="1">
      <c r="A21" s="286" t="s">
        <v>366</v>
      </c>
      <c r="B21" s="287">
        <v>1798536.8391899997</v>
      </c>
      <c r="C21" s="287">
        <v>2207406.63277</v>
      </c>
      <c r="D21" s="288">
        <v>0.22733467820661457</v>
      </c>
      <c r="E21" s="287">
        <v>408869.79358000029</v>
      </c>
    </row>
    <row r="22" spans="1:7" ht="12.75" customHeight="1">
      <c r="A22" s="286" t="s">
        <v>367</v>
      </c>
      <c r="B22" s="287">
        <v>134903.39744999999</v>
      </c>
      <c r="C22" s="287">
        <v>100533.92906000001</v>
      </c>
      <c r="D22" s="288">
        <v>-0.25477096233057089</v>
      </c>
      <c r="E22" s="287">
        <v>-34369.46838999998</v>
      </c>
    </row>
    <row r="23" spans="1:7" ht="12.75" customHeight="1">
      <c r="A23" s="286" t="s">
        <v>368</v>
      </c>
      <c r="B23" s="287">
        <v>9081188.7202199977</v>
      </c>
      <c r="C23" s="287">
        <v>10764258.691089999</v>
      </c>
      <c r="D23" s="288">
        <v>0.18533586546026848</v>
      </c>
      <c r="E23" s="287">
        <v>1683069.9708700012</v>
      </c>
    </row>
    <row r="24" spans="1:7" ht="12.75" customHeight="1">
      <c r="A24" s="286" t="s">
        <v>369</v>
      </c>
      <c r="B24" s="287">
        <v>4709310.2696599998</v>
      </c>
      <c r="C24" s="287">
        <v>3968895.8382700006</v>
      </c>
      <c r="D24" s="288">
        <v>-0.15722353996511151</v>
      </c>
      <c r="E24" s="287">
        <v>-740414.43138999911</v>
      </c>
    </row>
    <row r="25" spans="1:7" ht="21.75">
      <c r="A25" s="294" t="s">
        <v>371</v>
      </c>
      <c r="B25" s="287">
        <v>317988.50747999997</v>
      </c>
      <c r="C25" s="287">
        <v>367150.00842000003</v>
      </c>
      <c r="D25" s="288">
        <v>0.15460150220395022</v>
      </c>
      <c r="E25" s="287">
        <v>49161.500940000056</v>
      </c>
    </row>
    <row r="26" spans="1:7">
      <c r="A26" s="293" t="s">
        <v>374</v>
      </c>
      <c r="B26" s="287">
        <v>16041927.733999999</v>
      </c>
      <c r="C26" s="287">
        <v>17408245.099609997</v>
      </c>
      <c r="D26" s="288">
        <v>8.5171644472263899E-2</v>
      </c>
      <c r="E26" s="287">
        <v>1366317.3656099979</v>
      </c>
    </row>
    <row r="27" spans="1:7" ht="12.75" customHeight="1">
      <c r="A27" s="289" t="s">
        <v>363</v>
      </c>
      <c r="B27" s="290">
        <v>9262670.6119900011</v>
      </c>
      <c r="C27" s="290">
        <v>8874181.31996</v>
      </c>
      <c r="D27" s="291">
        <v>-4.1941391236251423E-2</v>
      </c>
      <c r="E27" s="290">
        <v>-388489.29203000106</v>
      </c>
    </row>
    <row r="28" spans="1:7" ht="12.75" customHeight="1">
      <c r="A28" s="36" t="s">
        <v>264</v>
      </c>
    </row>
    <row r="29" spans="1:7" ht="12.75" customHeight="1">
      <c r="F29" s="130"/>
      <c r="G29" s="130"/>
    </row>
    <row r="30" spans="1:7" ht="26.25" customHeight="1">
      <c r="A30" s="847" t="s">
        <v>1308</v>
      </c>
      <c r="B30" s="847"/>
      <c r="C30" s="847"/>
      <c r="D30" s="847"/>
      <c r="E30" s="847"/>
      <c r="F30" s="130"/>
      <c r="G30" s="130"/>
    </row>
    <row r="31" spans="1:7" ht="12.75" customHeight="1"/>
    <row r="32" spans="1:7" ht="12.75" customHeight="1">
      <c r="A32" s="74"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346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6" t="s">
        <v>865</v>
      </c>
    </row>
    <row r="2" spans="1:8" ht="12.75" customHeight="1">
      <c r="A2" s="66" t="s">
        <v>866</v>
      </c>
    </row>
    <row r="3" spans="1:8" ht="12.75" customHeight="1">
      <c r="E3" s="845" t="s">
        <v>563</v>
      </c>
      <c r="F3" s="845"/>
    </row>
    <row r="4" spans="1:8" ht="84.75" customHeight="1">
      <c r="A4" s="468" t="s">
        <v>284</v>
      </c>
      <c r="B4" s="850" t="s">
        <v>1228</v>
      </c>
      <c r="C4" s="850"/>
      <c r="D4" s="629" t="s">
        <v>981</v>
      </c>
      <c r="E4" s="843" t="s">
        <v>1229</v>
      </c>
      <c r="F4" s="844"/>
      <c r="G4" s="629" t="s">
        <v>981</v>
      </c>
    </row>
    <row r="5" spans="1:8" ht="15" customHeight="1" thickBot="1">
      <c r="A5" s="470"/>
      <c r="B5" s="518" t="s">
        <v>1157</v>
      </c>
      <c r="C5" s="518" t="s">
        <v>1352</v>
      </c>
      <c r="D5" s="520"/>
      <c r="E5" s="518" t="s">
        <v>1157</v>
      </c>
      <c r="F5" s="518" t="s">
        <v>1352</v>
      </c>
      <c r="G5" s="471"/>
    </row>
    <row r="6" spans="1:8" ht="12.75" customHeight="1">
      <c r="A6" s="472" t="s">
        <v>285</v>
      </c>
      <c r="B6" s="473"/>
      <c r="C6" s="473"/>
      <c r="D6" s="474"/>
      <c r="E6" s="473"/>
      <c r="F6" s="473"/>
      <c r="G6" s="474"/>
    </row>
    <row r="7" spans="1:8" ht="12.75" customHeight="1">
      <c r="A7" s="295" t="s">
        <v>574</v>
      </c>
      <c r="B7" s="296">
        <v>64</v>
      </c>
      <c r="C7" s="296">
        <v>55</v>
      </c>
      <c r="D7" s="297">
        <v>-0.140625</v>
      </c>
      <c r="E7" s="296">
        <v>612238.26975000009</v>
      </c>
      <c r="F7" s="298">
        <v>409159.94565999997</v>
      </c>
      <c r="G7" s="297">
        <v>-0.33169818700311671</v>
      </c>
      <c r="H7" s="77"/>
    </row>
    <row r="8" spans="1:8" ht="12.75" customHeight="1">
      <c r="A8" s="295" t="s">
        <v>573</v>
      </c>
      <c r="B8" s="296">
        <v>37941</v>
      </c>
      <c r="C8" s="296">
        <v>37148</v>
      </c>
      <c r="D8" s="297">
        <v>-2.0900872407158481E-2</v>
      </c>
      <c r="E8" s="296">
        <v>1805208.9470199998</v>
      </c>
      <c r="F8" s="298">
        <v>1871478.5305899999</v>
      </c>
      <c r="G8" s="297">
        <v>3.6710201153941996E-2</v>
      </c>
      <c r="H8" s="77"/>
    </row>
    <row r="9" spans="1:8" ht="12.75" customHeight="1">
      <c r="A9" s="299" t="s">
        <v>575</v>
      </c>
      <c r="B9" s="296">
        <v>6331</v>
      </c>
      <c r="C9" s="296">
        <v>6356</v>
      </c>
      <c r="D9" s="297">
        <v>3.9488232506713003E-3</v>
      </c>
      <c r="E9" s="296">
        <v>418115.66651000007</v>
      </c>
      <c r="F9" s="298">
        <v>445911.39688000007</v>
      </c>
      <c r="G9" s="297">
        <v>6.647856704822902E-2</v>
      </c>
    </row>
    <row r="10" spans="1:8" ht="12.75" customHeight="1">
      <c r="A10" s="295" t="s">
        <v>562</v>
      </c>
      <c r="B10" s="296">
        <v>337</v>
      </c>
      <c r="C10" s="296">
        <v>277</v>
      </c>
      <c r="D10" s="297">
        <v>-0.17804154302670624</v>
      </c>
      <c r="E10" s="296">
        <v>188486.19555999999</v>
      </c>
      <c r="F10" s="298">
        <v>147935.86752999999</v>
      </c>
      <c r="G10" s="297">
        <v>-0.21513685874725927</v>
      </c>
    </row>
    <row r="11" spans="1:8" ht="12.75" customHeight="1">
      <c r="A11" s="300" t="s">
        <v>637</v>
      </c>
      <c r="B11" s="296">
        <v>0</v>
      </c>
      <c r="C11" s="296">
        <v>0</v>
      </c>
      <c r="D11" s="297" t="s">
        <v>947</v>
      </c>
      <c r="E11" s="296">
        <v>0</v>
      </c>
      <c r="F11" s="298">
        <v>0</v>
      </c>
      <c r="G11" s="297" t="s">
        <v>947</v>
      </c>
    </row>
    <row r="12" spans="1:8" ht="29.25">
      <c r="A12" s="299" t="s">
        <v>638</v>
      </c>
      <c r="B12" s="296">
        <v>1515</v>
      </c>
      <c r="C12" s="296">
        <v>1309</v>
      </c>
      <c r="D12" s="297">
        <v>-0.13597359735973596</v>
      </c>
      <c r="E12" s="296">
        <v>224569.26780999999</v>
      </c>
      <c r="F12" s="298">
        <v>138706.44925000001</v>
      </c>
      <c r="G12" s="297">
        <v>-0.38234447392260923</v>
      </c>
      <c r="H12" s="87"/>
    </row>
    <row r="13" spans="1:8" ht="12.75" customHeight="1">
      <c r="A13" s="295" t="s">
        <v>949</v>
      </c>
      <c r="B13" s="296">
        <v>310</v>
      </c>
      <c r="C13" s="296">
        <v>268</v>
      </c>
      <c r="D13" s="297">
        <v>-0.13548387096774195</v>
      </c>
      <c r="E13" s="296">
        <v>1007.85534</v>
      </c>
      <c r="F13" s="298">
        <v>364.91376000000002</v>
      </c>
      <c r="G13" s="297">
        <v>-0.63793041965724961</v>
      </c>
      <c r="H13" s="87"/>
    </row>
    <row r="14" spans="1:8" ht="22.5" customHeight="1">
      <c r="A14" s="301" t="s">
        <v>286</v>
      </c>
      <c r="B14" s="302">
        <v>46498</v>
      </c>
      <c r="C14" s="302">
        <v>45413</v>
      </c>
      <c r="D14" s="303">
        <v>-2.3334336960729493E-2</v>
      </c>
      <c r="E14" s="302">
        <v>3249626.2019900004</v>
      </c>
      <c r="F14" s="302">
        <v>3013557.1036700006</v>
      </c>
      <c r="G14" s="303">
        <v>-7.2645000885159128E-2</v>
      </c>
    </row>
    <row r="15" spans="1:8" ht="15" customHeight="1">
      <c r="A15" s="475" t="s">
        <v>287</v>
      </c>
      <c r="B15" s="476"/>
      <c r="C15" s="476"/>
      <c r="D15" s="477"/>
      <c r="E15" s="476"/>
      <c r="F15" s="476"/>
      <c r="G15" s="478"/>
    </row>
    <row r="16" spans="1:8" ht="12.75" customHeight="1">
      <c r="A16" s="295" t="s">
        <v>574</v>
      </c>
      <c r="B16" s="296">
        <v>589</v>
      </c>
      <c r="C16" s="296">
        <v>511</v>
      </c>
      <c r="D16" s="297">
        <v>-0.13242784380305603</v>
      </c>
      <c r="E16" s="296">
        <v>1635118.7498500003</v>
      </c>
      <c r="F16" s="296">
        <v>1315041.1835999999</v>
      </c>
      <c r="G16" s="297">
        <v>-0.19575187813078598</v>
      </c>
    </row>
    <row r="17" spans="1:7" ht="12.75" customHeight="1">
      <c r="A17" s="295" t="s">
        <v>573</v>
      </c>
      <c r="B17" s="296">
        <v>34109</v>
      </c>
      <c r="C17" s="296">
        <v>40369</v>
      </c>
      <c r="D17" s="297">
        <v>0.18352927379870415</v>
      </c>
      <c r="E17" s="296">
        <v>2243273.1830099998</v>
      </c>
      <c r="F17" s="296">
        <v>3052169.7043699995</v>
      </c>
      <c r="G17" s="297">
        <v>0.36058761255043892</v>
      </c>
    </row>
    <row r="18" spans="1:7" ht="12.75" customHeight="1">
      <c r="A18" s="299" t="s">
        <v>575</v>
      </c>
      <c r="B18" s="296">
        <v>16332</v>
      </c>
      <c r="C18" s="296">
        <v>18394</v>
      </c>
      <c r="D18" s="297">
        <v>0.12625520450649033</v>
      </c>
      <c r="E18" s="296">
        <v>2680351.3584399996</v>
      </c>
      <c r="F18" s="296">
        <v>3123732.0018699998</v>
      </c>
      <c r="G18" s="297">
        <v>0.16541885153745428</v>
      </c>
    </row>
    <row r="19" spans="1:7" ht="12.75" customHeight="1">
      <c r="A19" s="295" t="s">
        <v>562</v>
      </c>
      <c r="B19" s="296">
        <v>624</v>
      </c>
      <c r="C19" s="296">
        <v>746</v>
      </c>
      <c r="D19" s="297">
        <v>0.19551282051282051</v>
      </c>
      <c r="E19" s="296">
        <v>266461.85401999991</v>
      </c>
      <c r="F19" s="296">
        <v>345682.25870999997</v>
      </c>
      <c r="G19" s="297">
        <v>0.29730486182106197</v>
      </c>
    </row>
    <row r="20" spans="1:7" ht="12.75" customHeight="1">
      <c r="A20" s="300" t="s">
        <v>637</v>
      </c>
      <c r="B20" s="296">
        <v>2</v>
      </c>
      <c r="C20" s="296">
        <v>2</v>
      </c>
      <c r="D20" s="297">
        <v>0</v>
      </c>
      <c r="E20" s="296">
        <v>754.65768999999989</v>
      </c>
      <c r="F20" s="296">
        <v>594.43067000000008</v>
      </c>
      <c r="G20" s="297">
        <v>-0.21231748132057043</v>
      </c>
    </row>
    <row r="21" spans="1:7" ht="29.25">
      <c r="A21" s="299" t="s">
        <v>638</v>
      </c>
      <c r="B21" s="296">
        <v>7222</v>
      </c>
      <c r="C21" s="296">
        <v>7205</v>
      </c>
      <c r="D21" s="297">
        <v>-2.353918582110219E-3</v>
      </c>
      <c r="E21" s="296">
        <v>2259940.1139600002</v>
      </c>
      <c r="F21" s="296">
        <v>2181146.8821900003</v>
      </c>
      <c r="G21" s="297">
        <v>-3.4865185711462861E-2</v>
      </c>
    </row>
    <row r="22" spans="1:7" ht="12.75" customHeight="1">
      <c r="A22" s="295" t="s">
        <v>949</v>
      </c>
      <c r="B22" s="296">
        <v>966</v>
      </c>
      <c r="C22" s="296">
        <v>901</v>
      </c>
      <c r="D22" s="297">
        <v>-6.7287784679089024E-2</v>
      </c>
      <c r="E22" s="296">
        <v>65437.985829999998</v>
      </c>
      <c r="F22" s="296">
        <v>59284.261159999995</v>
      </c>
      <c r="G22" s="297">
        <v>-9.4039029348895894E-2</v>
      </c>
    </row>
    <row r="23" spans="1:7" ht="22.5" customHeight="1">
      <c r="A23" s="301" t="s">
        <v>286</v>
      </c>
      <c r="B23" s="302">
        <v>59844</v>
      </c>
      <c r="C23" s="304">
        <v>68128</v>
      </c>
      <c r="D23" s="303">
        <v>0.13842657576365217</v>
      </c>
      <c r="E23" s="302">
        <v>9151337.9027999993</v>
      </c>
      <c r="F23" s="302">
        <v>10077650.72257</v>
      </c>
      <c r="G23" s="303">
        <v>0.10122157323975334</v>
      </c>
    </row>
    <row r="24" spans="1:7" ht="15" customHeight="1">
      <c r="A24" s="475" t="s">
        <v>288</v>
      </c>
      <c r="B24" s="476"/>
      <c r="C24" s="476"/>
      <c r="D24" s="477"/>
      <c r="E24" s="476"/>
      <c r="F24" s="476"/>
      <c r="G24" s="479"/>
    </row>
    <row r="25" spans="1:7" ht="12.75" customHeight="1">
      <c r="A25" s="295" t="s">
        <v>574</v>
      </c>
      <c r="B25" s="296">
        <v>226</v>
      </c>
      <c r="C25" s="296">
        <v>137</v>
      </c>
      <c r="D25" s="297">
        <v>-0.39380530973451328</v>
      </c>
      <c r="E25" s="296">
        <v>64706.82273</v>
      </c>
      <c r="F25" s="296">
        <v>30310.682079999999</v>
      </c>
      <c r="G25" s="297">
        <v>-0.53156899379101996</v>
      </c>
    </row>
    <row r="26" spans="1:7" ht="12.75" customHeight="1">
      <c r="A26" s="295" t="s">
        <v>573</v>
      </c>
      <c r="B26" s="296">
        <v>256</v>
      </c>
      <c r="C26" s="296">
        <v>143</v>
      </c>
      <c r="D26" s="297">
        <v>-0.44140625</v>
      </c>
      <c r="E26" s="296">
        <v>1.7264600000000001</v>
      </c>
      <c r="F26" s="296">
        <v>0</v>
      </c>
      <c r="G26" s="297">
        <v>-1</v>
      </c>
    </row>
    <row r="27" spans="1:7" ht="12.75" customHeight="1">
      <c r="A27" s="299" t="s">
        <v>575</v>
      </c>
      <c r="B27" s="296">
        <v>344</v>
      </c>
      <c r="C27" s="296">
        <v>191</v>
      </c>
      <c r="D27" s="297">
        <v>-0.44476744186046513</v>
      </c>
      <c r="E27" s="296">
        <v>14.72592</v>
      </c>
      <c r="F27" s="296">
        <v>14.55678</v>
      </c>
      <c r="G27" s="297">
        <v>-1.1485869813227323E-2</v>
      </c>
    </row>
    <row r="28" spans="1:7" ht="12.75" customHeight="1">
      <c r="A28" s="295" t="s">
        <v>562</v>
      </c>
      <c r="B28" s="296">
        <v>50</v>
      </c>
      <c r="C28" s="296">
        <v>20</v>
      </c>
      <c r="D28" s="297">
        <v>-0.6</v>
      </c>
      <c r="E28" s="296">
        <v>493.21965999999998</v>
      </c>
      <c r="F28" s="296">
        <v>0</v>
      </c>
      <c r="G28" s="297">
        <v>-1</v>
      </c>
    </row>
    <row r="29" spans="1:7" ht="12.75" customHeight="1">
      <c r="A29" s="300" t="s">
        <v>639</v>
      </c>
      <c r="B29" s="296">
        <v>0</v>
      </c>
      <c r="C29" s="296">
        <v>0</v>
      </c>
      <c r="D29" s="297" t="s">
        <v>947</v>
      </c>
      <c r="E29" s="296">
        <v>0</v>
      </c>
      <c r="F29" s="296">
        <v>0</v>
      </c>
      <c r="G29" s="297" t="s">
        <v>947</v>
      </c>
    </row>
    <row r="30" spans="1:7" ht="29.25">
      <c r="A30" s="299" t="s">
        <v>638</v>
      </c>
      <c r="B30" s="296">
        <v>320</v>
      </c>
      <c r="C30" s="296">
        <v>188</v>
      </c>
      <c r="D30" s="297">
        <v>-0.41249999999999998</v>
      </c>
      <c r="E30" s="296">
        <v>1580.27459</v>
      </c>
      <c r="F30" s="296">
        <v>255.51390000000001</v>
      </c>
      <c r="G30" s="297">
        <v>-0.83831044198464277</v>
      </c>
    </row>
    <row r="31" spans="1:7" ht="12.75" customHeight="1">
      <c r="A31" s="295" t="s">
        <v>949</v>
      </c>
      <c r="B31" s="296">
        <v>0</v>
      </c>
      <c r="C31" s="296">
        <v>0</v>
      </c>
      <c r="D31" s="297" t="s">
        <v>947</v>
      </c>
      <c r="E31" s="296">
        <v>0</v>
      </c>
      <c r="F31" s="296">
        <v>0</v>
      </c>
      <c r="G31" s="297" t="s">
        <v>947</v>
      </c>
    </row>
    <row r="32" spans="1:7" ht="22.5" customHeight="1">
      <c r="A32" s="301" t="s">
        <v>286</v>
      </c>
      <c r="B32" s="302">
        <v>1196</v>
      </c>
      <c r="C32" s="302">
        <v>679</v>
      </c>
      <c r="D32" s="303">
        <v>-0.43227424749163879</v>
      </c>
      <c r="E32" s="302">
        <v>66796.769360000006</v>
      </c>
      <c r="F32" s="302">
        <v>30580.752760000003</v>
      </c>
      <c r="G32" s="303">
        <v>-0.54218215861330687</v>
      </c>
    </row>
    <row r="33" spans="1:8" ht="12.75" customHeight="1">
      <c r="A33" s="27" t="s">
        <v>290</v>
      </c>
    </row>
    <row r="34" spans="1:8" ht="72.75" customHeight="1">
      <c r="A34" s="852" t="s">
        <v>1230</v>
      </c>
      <c r="B34" s="852"/>
      <c r="C34" s="852"/>
      <c r="D34" s="852"/>
      <c r="E34" s="852"/>
      <c r="F34" s="852"/>
      <c r="G34" s="852"/>
    </row>
    <row r="35" spans="1:8" ht="25.5" customHeight="1">
      <c r="A35" s="847" t="s">
        <v>1308</v>
      </c>
      <c r="B35" s="847"/>
      <c r="C35" s="847"/>
      <c r="D35" s="847"/>
      <c r="E35" s="847"/>
      <c r="F35" s="130"/>
      <c r="G35" s="130"/>
    </row>
    <row r="36" spans="1:8" ht="12.75" customHeight="1"/>
    <row r="37" spans="1:8" ht="12.75" customHeight="1"/>
    <row r="38" spans="1:8" ht="12.75" customHeight="1">
      <c r="A38" s="456" t="s">
        <v>867</v>
      </c>
    </row>
    <row r="39" spans="1:8" ht="12.75" customHeight="1">
      <c r="A39" s="66" t="s">
        <v>868</v>
      </c>
    </row>
    <row r="40" spans="1:8" ht="12.75" customHeight="1">
      <c r="E40" s="845" t="s">
        <v>563</v>
      </c>
      <c r="F40" s="845"/>
    </row>
    <row r="41" spans="1:8" ht="85.5" customHeight="1">
      <c r="A41" s="468" t="s">
        <v>289</v>
      </c>
      <c r="B41" s="850" t="s">
        <v>1231</v>
      </c>
      <c r="C41" s="850"/>
      <c r="D41" s="629" t="s">
        <v>981</v>
      </c>
      <c r="E41" s="843" t="s">
        <v>1232</v>
      </c>
      <c r="F41" s="844"/>
      <c r="G41" s="629" t="s">
        <v>981</v>
      </c>
    </row>
    <row r="42" spans="1:8" ht="27" customHeight="1" thickBot="1">
      <c r="A42" s="470"/>
      <c r="B42" s="518" t="s">
        <v>1372</v>
      </c>
      <c r="C42" s="518" t="s">
        <v>1373</v>
      </c>
      <c r="D42" s="520"/>
      <c r="E42" s="518" t="s">
        <v>1372</v>
      </c>
      <c r="F42" s="518" t="s">
        <v>1373</v>
      </c>
      <c r="G42" s="471"/>
    </row>
    <row r="43" spans="1:8" ht="15" customHeight="1">
      <c r="A43" s="472" t="s">
        <v>285</v>
      </c>
      <c r="B43" s="473"/>
      <c r="C43" s="473"/>
      <c r="D43" s="474"/>
      <c r="E43" s="473"/>
      <c r="F43" s="473"/>
      <c r="G43" s="474"/>
    </row>
    <row r="44" spans="1:8" ht="12.75" customHeight="1">
      <c r="A44" s="295" t="s">
        <v>574</v>
      </c>
      <c r="B44" s="296">
        <v>2</v>
      </c>
      <c r="C44" s="296">
        <v>2</v>
      </c>
      <c r="D44" s="297">
        <v>0</v>
      </c>
      <c r="E44" s="296">
        <v>24481.963649999998</v>
      </c>
      <c r="F44" s="298">
        <v>507.49912999999998</v>
      </c>
      <c r="G44" s="297">
        <v>-0.97927048919542037</v>
      </c>
      <c r="H44" s="77"/>
    </row>
    <row r="45" spans="1:8" ht="12.75" customHeight="1">
      <c r="A45" s="295" t="s">
        <v>573</v>
      </c>
      <c r="B45" s="296">
        <v>3229</v>
      </c>
      <c r="C45" s="296">
        <v>3194</v>
      </c>
      <c r="D45" s="297">
        <v>-1.0839269123567669E-2</v>
      </c>
      <c r="E45" s="296">
        <v>276436.48427999998</v>
      </c>
      <c r="F45" s="298">
        <v>259210.42849999998</v>
      </c>
      <c r="G45" s="297">
        <v>-6.2314697080837859E-2</v>
      </c>
      <c r="H45" s="77"/>
    </row>
    <row r="46" spans="1:8" ht="12.75" customHeight="1">
      <c r="A46" s="299" t="s">
        <v>575</v>
      </c>
      <c r="B46" s="296">
        <v>642</v>
      </c>
      <c r="C46" s="296">
        <v>340</v>
      </c>
      <c r="D46" s="297">
        <v>-0.47040498442367601</v>
      </c>
      <c r="E46" s="296">
        <v>91750.804940000002</v>
      </c>
      <c r="F46" s="298">
        <v>39685.822670000001</v>
      </c>
      <c r="G46" s="297">
        <v>-0.56746076837197934</v>
      </c>
    </row>
    <row r="47" spans="1:8" ht="12.75" customHeight="1">
      <c r="A47" s="295" t="s">
        <v>562</v>
      </c>
      <c r="B47" s="296">
        <v>10</v>
      </c>
      <c r="C47" s="296">
        <v>14</v>
      </c>
      <c r="D47" s="297">
        <v>0.4</v>
      </c>
      <c r="E47" s="296">
        <v>25266.157769999998</v>
      </c>
      <c r="F47" s="298">
        <v>34405.560219999999</v>
      </c>
      <c r="G47" s="297">
        <v>0.36172506058090692</v>
      </c>
    </row>
    <row r="48" spans="1:8" ht="12.75" customHeight="1">
      <c r="A48" s="300" t="s">
        <v>639</v>
      </c>
      <c r="B48" s="296">
        <v>0</v>
      </c>
      <c r="C48" s="296">
        <v>0</v>
      </c>
      <c r="D48" s="297" t="s">
        <v>947</v>
      </c>
      <c r="E48" s="296">
        <v>0</v>
      </c>
      <c r="F48" s="298">
        <v>0</v>
      </c>
      <c r="G48" s="297" t="s">
        <v>947</v>
      </c>
    </row>
    <row r="49" spans="1:16" ht="34.5" customHeight="1">
      <c r="A49" s="299" t="s">
        <v>640</v>
      </c>
      <c r="B49" s="296">
        <v>39</v>
      </c>
      <c r="C49" s="296">
        <v>44</v>
      </c>
      <c r="D49" s="297">
        <v>0.12820512820512819</v>
      </c>
      <c r="E49" s="296">
        <v>6392.8593800000008</v>
      </c>
      <c r="F49" s="298">
        <v>6190.8401699999995</v>
      </c>
      <c r="G49" s="297">
        <v>-3.1600759220829486E-2</v>
      </c>
    </row>
    <row r="50" spans="1:16" ht="12.75" customHeight="1">
      <c r="A50" s="295" t="s">
        <v>949</v>
      </c>
      <c r="B50" s="296">
        <v>0</v>
      </c>
      <c r="C50" s="296">
        <v>1</v>
      </c>
      <c r="D50" s="297"/>
      <c r="E50" s="296">
        <v>0</v>
      </c>
      <c r="F50" s="298">
        <v>66.648119999999992</v>
      </c>
      <c r="G50" s="297"/>
    </row>
    <row r="51" spans="1:16" ht="22.5" customHeight="1">
      <c r="A51" s="301" t="s">
        <v>286</v>
      </c>
      <c r="B51" s="302">
        <v>3922</v>
      </c>
      <c r="C51" s="302">
        <v>3595</v>
      </c>
      <c r="D51" s="319">
        <v>-8.3375828658847531E-2</v>
      </c>
      <c r="E51" s="302">
        <v>424328.27001999994</v>
      </c>
      <c r="F51" s="302">
        <v>340066.79881000007</v>
      </c>
      <c r="G51" s="319">
        <v>-0.19857614296126996</v>
      </c>
    </row>
    <row r="52" spans="1:16" ht="15" customHeight="1">
      <c r="A52" s="475" t="s">
        <v>287</v>
      </c>
      <c r="B52" s="476"/>
      <c r="C52" s="476"/>
      <c r="D52" s="477"/>
      <c r="E52" s="476"/>
      <c r="F52" s="476"/>
      <c r="G52" s="478"/>
    </row>
    <row r="53" spans="1:16" ht="12.75" customHeight="1">
      <c r="A53" s="295" t="s">
        <v>574</v>
      </c>
      <c r="B53" s="296">
        <v>5</v>
      </c>
      <c r="C53" s="296">
        <v>1</v>
      </c>
      <c r="D53" s="297">
        <v>-0.8</v>
      </c>
      <c r="E53" s="296">
        <v>10808.331990000001</v>
      </c>
      <c r="F53" s="298">
        <v>424.61340999999999</v>
      </c>
      <c r="G53" s="297">
        <v>-0.96071425170943514</v>
      </c>
    </row>
    <row r="54" spans="1:16">
      <c r="A54" s="295" t="s">
        <v>573</v>
      </c>
      <c r="B54" s="296">
        <v>3214</v>
      </c>
      <c r="C54" s="296">
        <v>4866</v>
      </c>
      <c r="D54" s="297">
        <v>0.51400124455507157</v>
      </c>
      <c r="E54" s="296">
        <v>406319.49151000002</v>
      </c>
      <c r="F54" s="298">
        <v>622887.78425999999</v>
      </c>
      <c r="G54" s="297">
        <v>0.53300000929113678</v>
      </c>
    </row>
    <row r="55" spans="1:16" ht="12.75" customHeight="1">
      <c r="A55" s="299" t="s">
        <v>575</v>
      </c>
      <c r="B55" s="296">
        <v>1463</v>
      </c>
      <c r="C55" s="296">
        <v>1592</v>
      </c>
      <c r="D55" s="297">
        <v>8.8174982911825017E-2</v>
      </c>
      <c r="E55" s="296">
        <v>446328.25634000002</v>
      </c>
      <c r="F55" s="298">
        <v>476410.21914000006</v>
      </c>
      <c r="G55" s="297">
        <v>6.739874156003349E-2</v>
      </c>
    </row>
    <row r="56" spans="1:16" ht="12.75" customHeight="1">
      <c r="A56" s="295" t="s">
        <v>562</v>
      </c>
      <c r="B56" s="296">
        <v>80</v>
      </c>
      <c r="C56" s="296">
        <v>113</v>
      </c>
      <c r="D56" s="297">
        <v>0.41249999999999998</v>
      </c>
      <c r="E56" s="296">
        <v>50113.914960000009</v>
      </c>
      <c r="F56" s="298">
        <v>121583.20315000002</v>
      </c>
      <c r="G56" s="297">
        <v>1.4261365979298455</v>
      </c>
    </row>
    <row r="57" spans="1:16" ht="12.75" customHeight="1">
      <c r="A57" s="300" t="s">
        <v>639</v>
      </c>
      <c r="B57" s="296">
        <v>0</v>
      </c>
      <c r="C57" s="296">
        <v>0</v>
      </c>
      <c r="D57" s="297" t="s">
        <v>947</v>
      </c>
      <c r="E57" s="296">
        <v>0</v>
      </c>
      <c r="F57" s="298">
        <v>0</v>
      </c>
      <c r="G57" s="297" t="s">
        <v>947</v>
      </c>
    </row>
    <row r="58" spans="1:16" ht="29.25">
      <c r="A58" s="299" t="s">
        <v>640</v>
      </c>
      <c r="B58" s="296">
        <v>351</v>
      </c>
      <c r="C58" s="296">
        <v>443</v>
      </c>
      <c r="D58" s="297">
        <v>0.2621082621082621</v>
      </c>
      <c r="E58" s="296">
        <v>132824.78881</v>
      </c>
      <c r="F58" s="298">
        <v>153807.24367</v>
      </c>
      <c r="G58" s="297">
        <v>0.15797092581878278</v>
      </c>
    </row>
    <row r="59" spans="1:16" ht="12.75" customHeight="1">
      <c r="A59" s="295" t="s">
        <v>949</v>
      </c>
      <c r="B59" s="296">
        <v>32</v>
      </c>
      <c r="C59" s="296">
        <v>30</v>
      </c>
      <c r="D59" s="297">
        <v>-6.25E-2</v>
      </c>
      <c r="E59" s="296">
        <v>1754.3402100000001</v>
      </c>
      <c r="F59" s="298">
        <v>4345.1645599999993</v>
      </c>
      <c r="G59" s="297">
        <v>1.4768083951059863</v>
      </c>
    </row>
    <row r="60" spans="1:16" ht="22.5" customHeight="1">
      <c r="A60" s="301" t="s">
        <v>286</v>
      </c>
      <c r="B60" s="302">
        <v>5145</v>
      </c>
      <c r="C60" s="302">
        <v>7045</v>
      </c>
      <c r="D60" s="319">
        <v>0.369290573372206</v>
      </c>
      <c r="E60" s="302">
        <v>1048149.12382</v>
      </c>
      <c r="F60" s="302">
        <v>1379458.2281899997</v>
      </c>
      <c r="G60" s="319">
        <v>0.31608966399984884</v>
      </c>
    </row>
    <row r="61" spans="1:16" ht="12.75" customHeight="1">
      <c r="A61" s="27" t="s">
        <v>290</v>
      </c>
    </row>
    <row r="62" spans="1:16" ht="89.25" customHeight="1">
      <c r="A62" s="851" t="s">
        <v>1233</v>
      </c>
      <c r="B62" s="851"/>
      <c r="C62" s="851"/>
      <c r="D62" s="851"/>
      <c r="E62" s="851"/>
      <c r="F62" s="851"/>
      <c r="G62" s="851"/>
      <c r="J62" s="698"/>
      <c r="K62" s="698"/>
      <c r="L62" s="698"/>
      <c r="M62" s="698"/>
      <c r="N62" s="698"/>
      <c r="O62" s="698"/>
      <c r="P62" s="698"/>
    </row>
    <row r="63" spans="1:16" ht="22.5" customHeight="1">
      <c r="A63" s="847" t="s">
        <v>1309</v>
      </c>
      <c r="B63" s="848"/>
      <c r="C63" s="848"/>
      <c r="D63" s="848"/>
      <c r="E63" s="848"/>
      <c r="F63" s="848"/>
      <c r="G63" s="848"/>
    </row>
    <row r="64" spans="1:16" ht="12.75" customHeight="1"/>
    <row r="65" spans="1:1" ht="12.75" customHeight="1">
      <c r="A65" s="74" t="s">
        <v>296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66" t="s">
        <v>869</v>
      </c>
    </row>
    <row r="2" spans="1:7" ht="12.75" customHeight="1">
      <c r="A2" s="69" t="s">
        <v>870</v>
      </c>
    </row>
    <row r="3" spans="1:7">
      <c r="D3" s="106"/>
      <c r="E3" s="107" t="s">
        <v>436</v>
      </c>
    </row>
    <row r="4" spans="1:7" ht="57.75" customHeight="1">
      <c r="A4" s="843" t="s">
        <v>302</v>
      </c>
      <c r="B4" s="843" t="s">
        <v>1234</v>
      </c>
      <c r="C4" s="844"/>
      <c r="D4" s="843" t="s">
        <v>1235</v>
      </c>
      <c r="E4" s="817"/>
    </row>
    <row r="5" spans="1:7" ht="15.75" customHeight="1">
      <c r="A5" s="843"/>
      <c r="B5" s="518" t="s">
        <v>1372</v>
      </c>
      <c r="C5" s="518" t="s">
        <v>1373</v>
      </c>
      <c r="D5" s="518" t="s">
        <v>1372</v>
      </c>
      <c r="E5" s="518" t="s">
        <v>1373</v>
      </c>
    </row>
    <row r="6" spans="1:7">
      <c r="A6" s="305" t="s">
        <v>1374</v>
      </c>
      <c r="B6" s="306">
        <v>503</v>
      </c>
      <c r="C6" s="306">
        <v>196</v>
      </c>
      <c r="D6" s="306">
        <v>58607.332110000003</v>
      </c>
      <c r="E6" s="306">
        <v>28971.117879999998</v>
      </c>
      <c r="F6" s="77"/>
      <c r="G6" s="77"/>
    </row>
    <row r="7" spans="1:7">
      <c r="A7" s="305" t="s">
        <v>1375</v>
      </c>
      <c r="B7" s="306">
        <v>50</v>
      </c>
      <c r="C7" s="306">
        <v>32</v>
      </c>
      <c r="D7" s="306">
        <v>8130.9170000000004</v>
      </c>
      <c r="E7" s="306">
        <v>4707.5641799999994</v>
      </c>
      <c r="F7" s="77"/>
      <c r="G7" s="77"/>
    </row>
    <row r="8" spans="1:7">
      <c r="A8" s="305" t="s">
        <v>1376</v>
      </c>
      <c r="B8" s="306">
        <v>100</v>
      </c>
      <c r="C8" s="306">
        <v>112</v>
      </c>
      <c r="D8" s="306">
        <v>18671.784299999996</v>
      </c>
      <c r="E8" s="306">
        <v>32781.374750000003</v>
      </c>
      <c r="F8" s="87"/>
      <c r="G8" s="77"/>
    </row>
    <row r="9" spans="1:7">
      <c r="A9" s="305" t="s">
        <v>1377</v>
      </c>
      <c r="B9" s="306">
        <v>1173</v>
      </c>
      <c r="C9" s="306">
        <v>1159</v>
      </c>
      <c r="D9" s="306">
        <v>272910.57523000002</v>
      </c>
      <c r="E9" s="306">
        <v>244339.51278999998</v>
      </c>
      <c r="F9" s="87"/>
      <c r="G9" s="77"/>
    </row>
    <row r="10" spans="1:7">
      <c r="A10" s="305" t="s">
        <v>1378</v>
      </c>
      <c r="B10" s="306">
        <v>36</v>
      </c>
      <c r="C10" s="306">
        <v>618</v>
      </c>
      <c r="D10" s="306">
        <v>1815.5508300000001</v>
      </c>
      <c r="E10" s="306">
        <v>77515.060420000009</v>
      </c>
      <c r="F10" s="77"/>
      <c r="G10" s="77"/>
    </row>
    <row r="11" spans="1:7">
      <c r="A11" s="305" t="s">
        <v>1379</v>
      </c>
      <c r="B11" s="306">
        <v>2</v>
      </c>
      <c r="C11" s="306">
        <v>0</v>
      </c>
      <c r="D11" s="306">
        <v>537.06351000000006</v>
      </c>
      <c r="E11" s="306">
        <v>0</v>
      </c>
      <c r="F11" s="77"/>
      <c r="G11" s="77"/>
    </row>
    <row r="12" spans="1:7">
      <c r="A12" s="305" t="s">
        <v>1380</v>
      </c>
      <c r="B12" s="306">
        <v>52</v>
      </c>
      <c r="C12" s="306">
        <v>2</v>
      </c>
      <c r="D12" s="306">
        <v>8263.8265600000013</v>
      </c>
      <c r="E12" s="306">
        <v>110.13849999999999</v>
      </c>
      <c r="F12" s="77"/>
      <c r="G12" s="77"/>
    </row>
    <row r="13" spans="1:7">
      <c r="A13" s="305" t="s">
        <v>1381</v>
      </c>
      <c r="B13" s="306">
        <v>8</v>
      </c>
      <c r="C13" s="306">
        <v>20</v>
      </c>
      <c r="D13" s="306">
        <v>3837.8870000000002</v>
      </c>
      <c r="E13" s="306">
        <v>6499.3237800000006</v>
      </c>
      <c r="F13" s="77"/>
      <c r="G13" s="77"/>
    </row>
    <row r="14" spans="1:7">
      <c r="A14" s="305" t="s">
        <v>1382</v>
      </c>
      <c r="B14" s="306">
        <v>793</v>
      </c>
      <c r="C14" s="306">
        <v>699</v>
      </c>
      <c r="D14" s="306">
        <v>108465.33881</v>
      </c>
      <c r="E14" s="306">
        <v>111459.60556</v>
      </c>
      <c r="F14" s="77"/>
      <c r="G14" s="77"/>
    </row>
    <row r="15" spans="1:7">
      <c r="A15" s="305" t="s">
        <v>1383</v>
      </c>
      <c r="B15" s="306">
        <v>539</v>
      </c>
      <c r="C15" s="306">
        <v>463</v>
      </c>
      <c r="D15" s="306">
        <v>136430.89413</v>
      </c>
      <c r="E15" s="306">
        <v>127529.80553999999</v>
      </c>
      <c r="F15" s="77"/>
      <c r="G15" s="77"/>
    </row>
    <row r="16" spans="1:7">
      <c r="A16" s="305" t="s">
        <v>1384</v>
      </c>
      <c r="B16" s="306">
        <v>869</v>
      </c>
      <c r="C16" s="306">
        <v>1040</v>
      </c>
      <c r="D16" s="306">
        <v>202806.28416000001</v>
      </c>
      <c r="E16" s="306">
        <v>233318.52194000001</v>
      </c>
      <c r="F16" s="77"/>
      <c r="G16" s="77"/>
    </row>
    <row r="17" spans="1:12">
      <c r="A17" s="305" t="s">
        <v>1385</v>
      </c>
      <c r="B17" s="306">
        <v>358</v>
      </c>
      <c r="C17" s="306">
        <v>360</v>
      </c>
      <c r="D17" s="306">
        <v>84488.381370000003</v>
      </c>
      <c r="E17" s="306">
        <v>51381.400519999996</v>
      </c>
      <c r="F17" s="77"/>
      <c r="G17" s="77"/>
    </row>
    <row r="18" spans="1:12">
      <c r="A18" s="305" t="s">
        <v>1386</v>
      </c>
      <c r="B18" s="306">
        <v>2033</v>
      </c>
      <c r="C18" s="306">
        <v>2535</v>
      </c>
      <c r="D18" s="306">
        <v>181024.98327</v>
      </c>
      <c r="E18" s="306">
        <v>291519.19153999997</v>
      </c>
      <c r="F18" s="77"/>
      <c r="G18" s="77"/>
    </row>
    <row r="19" spans="1:12">
      <c r="A19" s="305" t="s">
        <v>1387</v>
      </c>
      <c r="B19" s="306">
        <v>797</v>
      </c>
      <c r="C19" s="306">
        <v>572</v>
      </c>
      <c r="D19" s="306">
        <v>88112.656789999994</v>
      </c>
      <c r="E19" s="306">
        <v>71989.554300000003</v>
      </c>
      <c r="F19" s="77"/>
      <c r="G19" s="77"/>
    </row>
    <row r="20" spans="1:12">
      <c r="A20" s="305" t="s">
        <v>1388</v>
      </c>
      <c r="B20" s="306">
        <v>55</v>
      </c>
      <c r="C20" s="306">
        <v>54</v>
      </c>
      <c r="D20" s="306">
        <v>23543.99396</v>
      </c>
      <c r="E20" s="306">
        <v>35821.159100000004</v>
      </c>
      <c r="F20" s="77"/>
      <c r="G20" s="77"/>
    </row>
    <row r="21" spans="1:12">
      <c r="A21" s="305" t="s">
        <v>1389</v>
      </c>
      <c r="B21" s="306">
        <v>277</v>
      </c>
      <c r="C21" s="306">
        <v>718</v>
      </c>
      <c r="D21" s="306">
        <v>43278.422359999997</v>
      </c>
      <c r="E21" s="306">
        <v>85874.965949999983</v>
      </c>
      <c r="F21" s="77"/>
      <c r="G21" s="77"/>
    </row>
    <row r="22" spans="1:12">
      <c r="A22" s="305" t="s">
        <v>1390</v>
      </c>
      <c r="B22" s="306">
        <v>1397</v>
      </c>
      <c r="C22" s="306">
        <v>2048</v>
      </c>
      <c r="D22" s="306">
        <v>229013.96743000002</v>
      </c>
      <c r="E22" s="306">
        <v>314818.41266000003</v>
      </c>
      <c r="F22" s="77"/>
      <c r="G22" s="77"/>
    </row>
    <row r="23" spans="1:12">
      <c r="A23" s="305" t="s">
        <v>1391</v>
      </c>
      <c r="B23" s="306">
        <v>25</v>
      </c>
      <c r="C23" s="306">
        <v>12</v>
      </c>
      <c r="D23" s="306">
        <v>2537.5350199999998</v>
      </c>
      <c r="E23" s="306">
        <v>888.31759</v>
      </c>
      <c r="F23" s="77"/>
      <c r="G23" s="77"/>
    </row>
    <row r="24" spans="1:12">
      <c r="A24" s="485" t="s">
        <v>557</v>
      </c>
      <c r="B24" s="486">
        <v>9067</v>
      </c>
      <c r="C24" s="486">
        <v>10640</v>
      </c>
      <c r="D24" s="486">
        <v>1472477.3938399998</v>
      </c>
      <c r="E24" s="486">
        <v>1719525.027</v>
      </c>
    </row>
    <row r="25" spans="1:12">
      <c r="A25" s="27" t="s">
        <v>290</v>
      </c>
    </row>
    <row r="26" spans="1:12" ht="76.5" customHeight="1">
      <c r="A26" s="846" t="s">
        <v>1227</v>
      </c>
      <c r="B26" s="846"/>
      <c r="C26" s="846"/>
      <c r="D26" s="846"/>
      <c r="E26" s="846"/>
      <c r="H26" s="853"/>
      <c r="I26" s="853"/>
      <c r="J26" s="853"/>
      <c r="K26" s="853"/>
      <c r="L26" s="853"/>
    </row>
    <row r="27" spans="1:12" ht="21.75" customHeight="1">
      <c r="A27" s="847" t="s">
        <v>1309</v>
      </c>
      <c r="B27" s="847"/>
      <c r="C27" s="847"/>
      <c r="D27" s="526"/>
      <c r="E27" s="526"/>
      <c r="F27" s="130"/>
      <c r="G27" s="130"/>
    </row>
    <row r="28" spans="1:12" ht="12.75" customHeight="1"/>
    <row r="29" spans="1:12" ht="12.75" customHeight="1">
      <c r="A29" s="74" t="s">
        <v>296</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201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6" t="s">
        <v>871</v>
      </c>
    </row>
    <row r="2" spans="1:6" ht="12.75" customHeight="1">
      <c r="A2" s="69" t="s">
        <v>872</v>
      </c>
    </row>
    <row r="3" spans="1:6" ht="12.75" customHeight="1"/>
    <row r="4" spans="1:6" ht="12.75" customHeight="1">
      <c r="E4" s="107" t="s">
        <v>436</v>
      </c>
    </row>
    <row r="5" spans="1:6" ht="26.25" customHeight="1">
      <c r="A5" s="843" t="s">
        <v>322</v>
      </c>
      <c r="B5" s="465" t="s">
        <v>323</v>
      </c>
      <c r="C5" s="465" t="s">
        <v>323</v>
      </c>
      <c r="D5" s="850" t="s">
        <v>320</v>
      </c>
      <c r="E5" s="850" t="s">
        <v>321</v>
      </c>
    </row>
    <row r="6" spans="1:6" ht="26.25" customHeight="1">
      <c r="A6" s="849"/>
      <c r="B6" s="521" t="s">
        <v>1372</v>
      </c>
      <c r="C6" s="521" t="s">
        <v>1373</v>
      </c>
      <c r="D6" s="850"/>
      <c r="E6" s="850"/>
    </row>
    <row r="7" spans="1:6">
      <c r="A7" s="200" t="s">
        <v>303</v>
      </c>
      <c r="B7" s="307">
        <v>126523.20796999999</v>
      </c>
      <c r="C7" s="307">
        <v>131739.98181000003</v>
      </c>
      <c r="D7" s="308">
        <v>4.1231754424350286E-2</v>
      </c>
      <c r="E7" s="307">
        <v>5216.773840000038</v>
      </c>
    </row>
    <row r="8" spans="1:6">
      <c r="A8" s="200" t="s">
        <v>304</v>
      </c>
      <c r="B8" s="307">
        <v>62210.803500000009</v>
      </c>
      <c r="C8" s="307">
        <v>61776.52104</v>
      </c>
      <c r="D8" s="308">
        <v>-6.9808206222575055E-3</v>
      </c>
      <c r="E8" s="307">
        <v>-434.28246000000945</v>
      </c>
    </row>
    <row r="9" spans="1:6">
      <c r="A9" s="309" t="s">
        <v>305</v>
      </c>
      <c r="B9" s="310">
        <v>64312.404470000009</v>
      </c>
      <c r="C9" s="310">
        <v>69963.460770000005</v>
      </c>
      <c r="D9" s="311">
        <v>8.7868838781110431E-2</v>
      </c>
      <c r="E9" s="312">
        <v>5651.0562999999966</v>
      </c>
    </row>
    <row r="10" spans="1:6">
      <c r="A10" s="200" t="s">
        <v>306</v>
      </c>
      <c r="B10" s="307">
        <v>8113.0185599999995</v>
      </c>
      <c r="C10" s="307">
        <v>7482.0348799999992</v>
      </c>
      <c r="D10" s="308">
        <v>-7.777421872433142E-2</v>
      </c>
      <c r="E10" s="307">
        <v>-630.98368000000028</v>
      </c>
    </row>
    <row r="11" spans="1:6">
      <c r="A11" s="200" t="s">
        <v>307</v>
      </c>
      <c r="B11" s="307">
        <v>5810.4359800000002</v>
      </c>
      <c r="C11" s="307">
        <v>5513.0270599999994</v>
      </c>
      <c r="D11" s="308">
        <v>-5.1185301933229586E-2</v>
      </c>
      <c r="E11" s="307">
        <v>-297.40892000000076</v>
      </c>
      <c r="F11" s="87"/>
    </row>
    <row r="12" spans="1:6" ht="21.75">
      <c r="A12" s="309" t="s">
        <v>308</v>
      </c>
      <c r="B12" s="310">
        <v>2302.5825799999998</v>
      </c>
      <c r="C12" s="310">
        <v>1969.00782</v>
      </c>
      <c r="D12" s="311">
        <v>-0.14486983567816264</v>
      </c>
      <c r="E12" s="312">
        <v>-333.57475999999974</v>
      </c>
      <c r="F12" s="87"/>
    </row>
    <row r="13" spans="1:6">
      <c r="A13" s="200" t="s">
        <v>309</v>
      </c>
      <c r="B13" s="307">
        <v>419953.37708999997</v>
      </c>
      <c r="C13" s="307">
        <v>450783.13530000002</v>
      </c>
      <c r="D13" s="308">
        <v>7.3412335492168093E-2</v>
      </c>
      <c r="E13" s="307">
        <v>30829.758210000058</v>
      </c>
    </row>
    <row r="14" spans="1:6">
      <c r="A14" s="200" t="s">
        <v>310</v>
      </c>
      <c r="B14" s="307">
        <v>392846.94015999994</v>
      </c>
      <c r="C14" s="307">
        <v>407516.29596999998</v>
      </c>
      <c r="D14" s="308">
        <v>3.7341148193811707E-2</v>
      </c>
      <c r="E14" s="307">
        <v>14669.355810000037</v>
      </c>
    </row>
    <row r="15" spans="1:6" ht="21.75">
      <c r="A15" s="309" t="s">
        <v>311</v>
      </c>
      <c r="B15" s="310">
        <v>27106.436929999996</v>
      </c>
      <c r="C15" s="310">
        <v>43266.839330000003</v>
      </c>
      <c r="D15" s="311">
        <v>0.5961832033377471</v>
      </c>
      <c r="E15" s="312">
        <v>16160.402400000006</v>
      </c>
    </row>
    <row r="16" spans="1:6" ht="22.5">
      <c r="A16" s="200" t="s">
        <v>312</v>
      </c>
      <c r="B16" s="307">
        <v>93721.423979999992</v>
      </c>
      <c r="C16" s="307">
        <v>115199.30791999998</v>
      </c>
      <c r="D16" s="308">
        <v>0.22916728137403602</v>
      </c>
      <c r="E16" s="307">
        <v>21477.883939999985</v>
      </c>
    </row>
    <row r="17" spans="1:7" ht="33.75">
      <c r="A17" s="200" t="s">
        <v>313</v>
      </c>
      <c r="B17" s="307">
        <v>-34604.936629999997</v>
      </c>
      <c r="C17" s="307">
        <v>-43230.168410000006</v>
      </c>
      <c r="D17" s="308">
        <v>0.24924859340798655</v>
      </c>
      <c r="E17" s="307">
        <v>-8625.2317800000092</v>
      </c>
    </row>
    <row r="18" spans="1:7">
      <c r="A18" s="200" t="s">
        <v>314</v>
      </c>
      <c r="B18" s="307">
        <v>128326.36061</v>
      </c>
      <c r="C18" s="307">
        <v>158429.47632999998</v>
      </c>
      <c r="D18" s="308">
        <v>0.23458247843159161</v>
      </c>
      <c r="E18" s="307">
        <v>30103.115719999972</v>
      </c>
    </row>
    <row r="19" spans="1:7">
      <c r="A19" s="200" t="s">
        <v>315</v>
      </c>
      <c r="B19" s="307">
        <v>21320.804909999999</v>
      </c>
      <c r="C19" s="307">
        <v>26043.553620000006</v>
      </c>
      <c r="D19" s="308">
        <v>0.22150893129672219</v>
      </c>
      <c r="E19" s="307">
        <v>4722.7487100000071</v>
      </c>
    </row>
    <row r="20" spans="1:7">
      <c r="A20" s="309" t="s">
        <v>316</v>
      </c>
      <c r="B20" s="310">
        <v>107005.55570000001</v>
      </c>
      <c r="C20" s="310">
        <v>132385.92270999998</v>
      </c>
      <c r="D20" s="311">
        <v>0.23718737633732012</v>
      </c>
      <c r="E20" s="312">
        <v>25380.367009999973</v>
      </c>
    </row>
    <row r="21" spans="1:7" ht="12.75" customHeight="1">
      <c r="A21" s="36" t="s">
        <v>264</v>
      </c>
    </row>
    <row r="22" spans="1:7" ht="12.75" customHeight="1">
      <c r="A22" s="847"/>
      <c r="B22" s="847"/>
      <c r="C22" s="847"/>
      <c r="D22" s="847"/>
      <c r="E22" s="847"/>
      <c r="F22" s="130"/>
      <c r="G22" s="130"/>
    </row>
    <row r="23" spans="1:7" ht="24" customHeight="1">
      <c r="A23" s="847" t="s">
        <v>1309</v>
      </c>
      <c r="B23" s="847"/>
      <c r="C23" s="847"/>
      <c r="D23" s="526"/>
      <c r="E23" s="526"/>
      <c r="F23" s="130"/>
      <c r="G23" s="130"/>
    </row>
    <row r="24" spans="1:7" ht="12.75" customHeight="1"/>
    <row r="25" spans="1:7" ht="12.75" customHeight="1">
      <c r="A25" s="74" t="s">
        <v>296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347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67" t="s">
        <v>1158</v>
      </c>
      <c r="B1" s="481"/>
      <c r="C1" s="481"/>
      <c r="D1" s="481"/>
      <c r="E1" s="482" t="s">
        <v>1270</v>
      </c>
    </row>
    <row r="2" spans="1:6" ht="15" customHeight="1">
      <c r="A2" s="483" t="s">
        <v>1159</v>
      </c>
      <c r="B2" s="481"/>
      <c r="C2" s="481"/>
      <c r="D2" s="481"/>
      <c r="E2" s="484" t="s">
        <v>1271</v>
      </c>
    </row>
    <row r="3" spans="1:6">
      <c r="A3" s="68" t="s">
        <v>727</v>
      </c>
    </row>
    <row r="4" spans="1:6" ht="27.75" customHeight="1">
      <c r="A4" s="854" t="s">
        <v>1161</v>
      </c>
      <c r="B4" s="854"/>
      <c r="C4" s="854"/>
      <c r="D4" s="854"/>
      <c r="E4" s="854"/>
    </row>
    <row r="5" spans="1:6">
      <c r="A5" s="469" t="s">
        <v>873</v>
      </c>
    </row>
    <row r="6" spans="1:6">
      <c r="A6" s="52" t="s">
        <v>874</v>
      </c>
    </row>
    <row r="7" spans="1:6" ht="12.75" customHeight="1">
      <c r="A7"/>
      <c r="B7"/>
      <c r="C7"/>
      <c r="D7"/>
      <c r="E7" s="107" t="s">
        <v>436</v>
      </c>
    </row>
    <row r="8" spans="1:6" ht="22.5" customHeight="1">
      <c r="A8" s="843" t="s">
        <v>322</v>
      </c>
      <c r="B8" s="468" t="s">
        <v>319</v>
      </c>
      <c r="C8" s="468" t="s">
        <v>319</v>
      </c>
      <c r="D8" s="850" t="s">
        <v>320</v>
      </c>
      <c r="E8" s="850" t="s">
        <v>321</v>
      </c>
    </row>
    <row r="9" spans="1:6" ht="22.5" customHeight="1">
      <c r="A9" s="849"/>
      <c r="B9" s="519" t="s">
        <v>1302</v>
      </c>
      <c r="C9" s="519" t="s">
        <v>1303</v>
      </c>
      <c r="D9" s="850"/>
      <c r="E9" s="850"/>
    </row>
    <row r="10" spans="1:6" ht="22.5">
      <c r="A10" s="292" t="s">
        <v>576</v>
      </c>
      <c r="B10" s="290">
        <v>0</v>
      </c>
      <c r="C10" s="290">
        <v>0</v>
      </c>
      <c r="D10" s="291" t="s">
        <v>968</v>
      </c>
      <c r="E10" s="290"/>
      <c r="F10" s="87"/>
    </row>
    <row r="11" spans="1:6">
      <c r="A11" s="289" t="s">
        <v>381</v>
      </c>
      <c r="B11" s="290">
        <v>123058.26400999998</v>
      </c>
      <c r="C11" s="290">
        <v>100391.47535000001</v>
      </c>
      <c r="D11" s="291">
        <v>-0.18419558281886717</v>
      </c>
      <c r="E11" s="290">
        <v>-22666.788659999977</v>
      </c>
    </row>
    <row r="12" spans="1:6" ht="15">
      <c r="A12" s="289" t="s">
        <v>382</v>
      </c>
      <c r="B12" s="290">
        <v>6452212.2699459996</v>
      </c>
      <c r="C12" s="290">
        <v>5786672.7620800007</v>
      </c>
      <c r="D12" s="291">
        <v>-0.10314904098336009</v>
      </c>
      <c r="E12" s="290">
        <v>-665539.50786599889</v>
      </c>
      <c r="F12" s="87"/>
    </row>
    <row r="13" spans="1:6" ht="22.5">
      <c r="A13" s="292" t="s">
        <v>633</v>
      </c>
      <c r="B13" s="290">
        <v>11949.693060000001</v>
      </c>
      <c r="C13" s="290">
        <v>12994.452469999998</v>
      </c>
      <c r="D13" s="291">
        <v>8.7429811356175335E-2</v>
      </c>
      <c r="E13" s="290">
        <v>1044.7594099999969</v>
      </c>
    </row>
    <row r="14" spans="1:6">
      <c r="A14" s="286" t="s">
        <v>383</v>
      </c>
      <c r="B14" s="287">
        <v>6587220.2270160001</v>
      </c>
      <c r="C14" s="287">
        <v>5900058.6899000006</v>
      </c>
      <c r="D14" s="288">
        <v>-0.10431737719922607</v>
      </c>
      <c r="E14" s="287">
        <v>-687161.5371159995</v>
      </c>
    </row>
    <row r="15" spans="1:6">
      <c r="A15" s="289" t="s">
        <v>384</v>
      </c>
      <c r="B15" s="290">
        <v>730100.35861999996</v>
      </c>
      <c r="C15" s="290">
        <v>870808.47280999995</v>
      </c>
      <c r="D15" s="291">
        <v>0.19272434608299549</v>
      </c>
      <c r="E15" s="290">
        <v>140708.11418999999</v>
      </c>
    </row>
    <row r="16" spans="1:6">
      <c r="A16" s="289" t="s">
        <v>385</v>
      </c>
      <c r="B16" s="290">
        <v>307305.90038999997</v>
      </c>
      <c r="C16" s="290">
        <v>402769.49196000001</v>
      </c>
      <c r="D16" s="291">
        <v>0.31064679021407593</v>
      </c>
      <c r="E16" s="290">
        <v>95463.591570000048</v>
      </c>
    </row>
    <row r="17" spans="1:5">
      <c r="A17" s="289" t="s">
        <v>386</v>
      </c>
      <c r="B17" s="290">
        <v>5538973.8209699998</v>
      </c>
      <c r="C17" s="290">
        <v>4617182.0248800004</v>
      </c>
      <c r="D17" s="291">
        <v>-0.16641923682689885</v>
      </c>
      <c r="E17" s="290">
        <v>-921791.79608999938</v>
      </c>
    </row>
    <row r="18" spans="1:5" ht="22.5">
      <c r="A18" s="292" t="s">
        <v>577</v>
      </c>
      <c r="B18" s="290">
        <v>10840.14704</v>
      </c>
      <c r="C18" s="290">
        <v>9298.7002499999981</v>
      </c>
      <c r="D18" s="291">
        <v>-0.14219795952140535</v>
      </c>
      <c r="E18" s="290">
        <v>-1541.4467900000018</v>
      </c>
    </row>
    <row r="19" spans="1:5">
      <c r="A19" s="286" t="s">
        <v>387</v>
      </c>
      <c r="B19" s="287">
        <v>6587220.2270200001</v>
      </c>
      <c r="C19" s="287">
        <v>5900058.6898999996</v>
      </c>
      <c r="D19" s="288">
        <v>-0.10431737719977008</v>
      </c>
      <c r="E19" s="287">
        <v>-687161.53712000046</v>
      </c>
    </row>
    <row r="20" spans="1:5">
      <c r="A20" s="36" t="s">
        <v>1392</v>
      </c>
    </row>
    <row r="22" spans="1:5">
      <c r="A22" s="466" t="s">
        <v>875</v>
      </c>
    </row>
    <row r="23" spans="1:5">
      <c r="A23" s="52" t="s">
        <v>876</v>
      </c>
    </row>
    <row r="24" spans="1:5">
      <c r="E24" s="107" t="s">
        <v>436</v>
      </c>
    </row>
    <row r="25" spans="1:5" ht="24">
      <c r="A25" s="843" t="s">
        <v>322</v>
      </c>
      <c r="B25" s="465" t="s">
        <v>323</v>
      </c>
      <c r="C25" s="465" t="s">
        <v>323</v>
      </c>
      <c r="D25" s="850" t="s">
        <v>320</v>
      </c>
      <c r="E25" s="850" t="s">
        <v>321</v>
      </c>
    </row>
    <row r="26" spans="1:5" ht="22.5">
      <c r="A26" s="849"/>
      <c r="B26" s="519" t="s">
        <v>1304</v>
      </c>
      <c r="C26" s="519" t="s">
        <v>1305</v>
      </c>
      <c r="D26" s="850"/>
      <c r="E26" s="850"/>
    </row>
    <row r="27" spans="1:5">
      <c r="A27" s="289" t="s">
        <v>375</v>
      </c>
      <c r="B27" s="313">
        <v>408975.39496000001</v>
      </c>
      <c r="C27" s="313">
        <v>336889.45622999995</v>
      </c>
      <c r="D27" s="291">
        <v>-0.17625984256840299</v>
      </c>
      <c r="E27" s="290">
        <v>-72085.938730000053</v>
      </c>
    </row>
    <row r="28" spans="1:5">
      <c r="A28" s="289" t="s">
        <v>376</v>
      </c>
      <c r="B28" s="313">
        <v>187066.76223000002</v>
      </c>
      <c r="C28" s="313">
        <v>146562.21532000002</v>
      </c>
      <c r="D28" s="291">
        <v>-0.21652455212861044</v>
      </c>
      <c r="E28" s="290">
        <v>-40504.546910000005</v>
      </c>
    </row>
    <row r="29" spans="1:5">
      <c r="A29" s="289" t="s">
        <v>377</v>
      </c>
      <c r="B29" s="313">
        <v>221908.63272999998</v>
      </c>
      <c r="C29" s="313">
        <v>190327.24090999993</v>
      </c>
      <c r="D29" s="291">
        <v>-0.1423170943440748</v>
      </c>
      <c r="E29" s="290">
        <v>-31581.391820000048</v>
      </c>
    </row>
    <row r="30" spans="1:5" ht="22.5">
      <c r="A30" s="292" t="s">
        <v>580</v>
      </c>
      <c r="B30" s="313">
        <v>69942.867259999985</v>
      </c>
      <c r="C30" s="313">
        <v>55057.685660000003</v>
      </c>
      <c r="D30" s="291">
        <v>-0.21281915058853684</v>
      </c>
      <c r="E30" s="290">
        <v>-14885.181599999982</v>
      </c>
    </row>
    <row r="31" spans="1:5" ht="22.5">
      <c r="A31" s="292" t="s">
        <v>581</v>
      </c>
      <c r="B31" s="313">
        <v>25037.275439999998</v>
      </c>
      <c r="C31" s="313">
        <v>24843.857540000001</v>
      </c>
      <c r="D31" s="291">
        <v>-7.7251975944231388E-3</v>
      </c>
      <c r="E31" s="290">
        <v>-193.41789999999673</v>
      </c>
    </row>
    <row r="32" spans="1:5" ht="22.5">
      <c r="A32" s="292" t="s">
        <v>582</v>
      </c>
      <c r="B32" s="313">
        <v>44905.591819999987</v>
      </c>
      <c r="C32" s="313">
        <v>30213.828120000002</v>
      </c>
      <c r="D32" s="291">
        <v>-0.32717002726276478</v>
      </c>
      <c r="E32" s="290">
        <v>-14691.763699999985</v>
      </c>
    </row>
    <row r="33" spans="1:5">
      <c r="A33" s="289" t="s">
        <v>378</v>
      </c>
      <c r="B33" s="313">
        <v>362194.39295000001</v>
      </c>
      <c r="C33" s="313">
        <v>380300.79965000006</v>
      </c>
      <c r="D33" s="291">
        <v>4.9990853123172529E-2</v>
      </c>
      <c r="E33" s="290">
        <v>18106.40670000005</v>
      </c>
    </row>
    <row r="34" spans="1:5">
      <c r="A34" s="289" t="s">
        <v>379</v>
      </c>
      <c r="B34" s="313">
        <v>362978.56818000006</v>
      </c>
      <c r="C34" s="313">
        <v>377267.75260999997</v>
      </c>
      <c r="D34" s="291">
        <v>3.9366468664105536E-2</v>
      </c>
      <c r="E34" s="290">
        <v>14289.184429999907</v>
      </c>
    </row>
    <row r="35" spans="1:5" ht="22.5">
      <c r="A35" s="292" t="s">
        <v>578</v>
      </c>
      <c r="B35" s="313">
        <v>-784.17523000005167</v>
      </c>
      <c r="C35" s="313">
        <v>3033.0470400000922</v>
      </c>
      <c r="D35" s="291">
        <v>-4.8678179620642856</v>
      </c>
      <c r="E35" s="290">
        <v>3817.2222700001439</v>
      </c>
    </row>
    <row r="36" spans="1:5" ht="22.5">
      <c r="A36" s="292" t="s">
        <v>583</v>
      </c>
      <c r="B36" s="313">
        <v>266030.04931999993</v>
      </c>
      <c r="C36" s="313">
        <v>223574.11607000002</v>
      </c>
      <c r="D36" s="291">
        <v>-0.1595907430702721</v>
      </c>
      <c r="E36" s="290">
        <v>-42455.933249999915</v>
      </c>
    </row>
    <row r="37" spans="1:5">
      <c r="A37" s="289" t="s">
        <v>380</v>
      </c>
      <c r="B37" s="313">
        <v>53567.648979999991</v>
      </c>
      <c r="C37" s="313">
        <v>55024.367590000002</v>
      </c>
      <c r="D37" s="291">
        <v>2.7193999321192708E-2</v>
      </c>
      <c r="E37" s="290">
        <v>1456.7186100000108</v>
      </c>
    </row>
    <row r="38" spans="1:5" ht="21.75">
      <c r="A38" s="294" t="s">
        <v>579</v>
      </c>
      <c r="B38" s="314">
        <v>212462.40033999993</v>
      </c>
      <c r="C38" s="314">
        <v>168549.74848000001</v>
      </c>
      <c r="D38" s="288">
        <v>-0.20668434409913128</v>
      </c>
      <c r="E38" s="287">
        <v>-43912.651859999925</v>
      </c>
    </row>
    <row r="39" spans="1:5">
      <c r="A39" s="36" t="s">
        <v>1392</v>
      </c>
    </row>
    <row r="41" spans="1:5">
      <c r="A41" s="466" t="s">
        <v>877</v>
      </c>
    </row>
    <row r="42" spans="1:5">
      <c r="A42" s="52" t="s">
        <v>878</v>
      </c>
    </row>
    <row r="43" spans="1:5" ht="24" customHeight="1">
      <c r="A43" s="855" t="s">
        <v>1163</v>
      </c>
      <c r="B43" s="855"/>
      <c r="C43" s="855"/>
      <c r="D43" s="855"/>
      <c r="E43" s="855"/>
    </row>
    <row r="44" spans="1:5" ht="22.5" customHeight="1">
      <c r="A44" s="856" t="s">
        <v>1164</v>
      </c>
      <c r="B44" s="856"/>
      <c r="C44" s="856"/>
      <c r="D44" s="856"/>
      <c r="E44" s="856"/>
    </row>
    <row r="45" spans="1:5">
      <c r="E45" s="107" t="s">
        <v>436</v>
      </c>
    </row>
    <row r="46" spans="1:5" ht="24">
      <c r="A46" s="843" t="s">
        <v>322</v>
      </c>
      <c r="B46" s="465" t="s">
        <v>323</v>
      </c>
      <c r="C46" s="465" t="s">
        <v>323</v>
      </c>
      <c r="D46" s="850" t="s">
        <v>320</v>
      </c>
      <c r="E46" s="850" t="s">
        <v>321</v>
      </c>
    </row>
    <row r="47" spans="1:5" ht="22.5">
      <c r="A47" s="849"/>
      <c r="B47" s="519" t="s">
        <v>1304</v>
      </c>
      <c r="C47" s="519" t="s">
        <v>1305</v>
      </c>
      <c r="D47" s="850"/>
      <c r="E47" s="850"/>
    </row>
    <row r="48" spans="1:5">
      <c r="A48" s="315" t="s">
        <v>728</v>
      </c>
      <c r="B48" s="316">
        <v>3768097.5571000008</v>
      </c>
      <c r="C48" s="316">
        <v>3727541.0539599997</v>
      </c>
      <c r="D48" s="291">
        <v>-1.0763124501270593E-2</v>
      </c>
      <c r="E48" s="290">
        <v>-40556.503140001092</v>
      </c>
    </row>
    <row r="49" spans="1:5">
      <c r="A49" s="315" t="s">
        <v>388</v>
      </c>
      <c r="B49" s="316">
        <v>13967577.458380001</v>
      </c>
      <c r="C49" s="316">
        <v>15467355.47687</v>
      </c>
      <c r="D49" s="291">
        <v>0.10737567219218769</v>
      </c>
      <c r="E49" s="290">
        <v>1499778.0184899997</v>
      </c>
    </row>
    <row r="50" spans="1:5">
      <c r="A50" s="315" t="s">
        <v>389</v>
      </c>
      <c r="B50" s="316">
        <v>68848.279819999996</v>
      </c>
      <c r="C50" s="316">
        <v>68271.899119999987</v>
      </c>
      <c r="D50" s="291">
        <v>-8.3717516473458264E-3</v>
      </c>
      <c r="E50" s="290">
        <v>-576.3807000000088</v>
      </c>
    </row>
    <row r="51" spans="1:5">
      <c r="A51" s="317" t="s">
        <v>390</v>
      </c>
      <c r="B51" s="318">
        <v>17804523.295299999</v>
      </c>
      <c r="C51" s="318">
        <v>19263168.429949999</v>
      </c>
      <c r="D51" s="288">
        <v>8.1925537149037275E-2</v>
      </c>
      <c r="E51" s="287">
        <v>1458645.1346499994</v>
      </c>
    </row>
    <row r="52" spans="1:5">
      <c r="A52" s="36" t="s">
        <v>1392</v>
      </c>
    </row>
    <row r="53" spans="1:5">
      <c r="A53" s="699" t="s">
        <v>1307</v>
      </c>
    </row>
    <row r="54" spans="1:5">
      <c r="A54" s="699" t="s">
        <v>1306</v>
      </c>
    </row>
    <row r="56" spans="1:5">
      <c r="A56" s="74" t="s">
        <v>296</v>
      </c>
    </row>
    <row r="57" spans="1:5">
      <c r="E57" s="53" t="s">
        <v>372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2" t="s">
        <v>291</v>
      </c>
      <c r="S1" s="344" t="str">
        <f>Naslovnica!A20</f>
        <v>Svibanj 2017.</v>
      </c>
    </row>
    <row r="2" spans="1:19" ht="12.75" customHeight="1">
      <c r="A2" s="7" t="s">
        <v>8</v>
      </c>
      <c r="S2" s="19" t="str">
        <f>Naslovnica!A24</f>
        <v>May 2017</v>
      </c>
    </row>
    <row r="3" spans="1:19" ht="12.75" customHeight="1"/>
    <row r="4" spans="1:19" ht="26.25" customHeight="1">
      <c r="A4" s="594"/>
      <c r="B4" s="764" t="s">
        <v>761</v>
      </c>
      <c r="C4" s="764"/>
      <c r="D4" s="764"/>
      <c r="E4" s="763" t="s">
        <v>762</v>
      </c>
      <c r="F4" s="763"/>
      <c r="G4" s="763"/>
      <c r="H4" s="763" t="s">
        <v>763</v>
      </c>
      <c r="I4" s="763"/>
      <c r="J4" s="763"/>
      <c r="K4" s="762" t="s">
        <v>953</v>
      </c>
      <c r="L4" s="762"/>
      <c r="M4" s="762"/>
      <c r="N4" s="762" t="s">
        <v>954</v>
      </c>
      <c r="O4" s="762"/>
      <c r="P4" s="762"/>
      <c r="Q4" s="763" t="s">
        <v>972</v>
      </c>
      <c r="R4" s="763"/>
      <c r="S4" s="763"/>
    </row>
    <row r="5" spans="1:19" ht="21" customHeight="1">
      <c r="A5" s="594" t="s">
        <v>764</v>
      </c>
      <c r="B5" s="764" t="s">
        <v>765</v>
      </c>
      <c r="C5" s="764"/>
      <c r="D5" s="764"/>
      <c r="E5" s="764" t="s">
        <v>765</v>
      </c>
      <c r="F5" s="764"/>
      <c r="G5" s="764"/>
      <c r="H5" s="764" t="s">
        <v>765</v>
      </c>
      <c r="I5" s="764"/>
      <c r="J5" s="764"/>
      <c r="K5" s="764" t="s">
        <v>766</v>
      </c>
      <c r="L5" s="764"/>
      <c r="M5" s="764"/>
      <c r="N5" s="764" t="s">
        <v>766</v>
      </c>
      <c r="O5" s="764"/>
      <c r="P5" s="764"/>
      <c r="Q5" s="764" t="s">
        <v>766</v>
      </c>
      <c r="R5" s="764"/>
      <c r="S5" s="764"/>
    </row>
    <row r="6" spans="1:19">
      <c r="A6" s="594"/>
      <c r="B6" s="652" t="s">
        <v>745</v>
      </c>
      <c r="C6" s="652" t="s">
        <v>746</v>
      </c>
      <c r="D6" s="652" t="s">
        <v>747</v>
      </c>
      <c r="E6" s="652" t="s">
        <v>745</v>
      </c>
      <c r="F6" s="652" t="s">
        <v>746</v>
      </c>
      <c r="G6" s="652" t="s">
        <v>747</v>
      </c>
      <c r="H6" s="652" t="s">
        <v>745</v>
      </c>
      <c r="I6" s="652" t="s">
        <v>746</v>
      </c>
      <c r="J6" s="652" t="s">
        <v>747</v>
      </c>
      <c r="K6" s="652" t="s">
        <v>745</v>
      </c>
      <c r="L6" s="652" t="s">
        <v>746</v>
      </c>
      <c r="M6" s="652" t="s">
        <v>747</v>
      </c>
      <c r="N6" s="652" t="s">
        <v>745</v>
      </c>
      <c r="O6" s="652" t="s">
        <v>746</v>
      </c>
      <c r="P6" s="652" t="s">
        <v>747</v>
      </c>
      <c r="Q6" s="647" t="s">
        <v>745</v>
      </c>
      <c r="R6" s="647" t="s">
        <v>746</v>
      </c>
      <c r="S6" s="647" t="s">
        <v>747</v>
      </c>
    </row>
    <row r="7" spans="1:19" ht="12.75" customHeight="1">
      <c r="A7" s="595" t="s">
        <v>30</v>
      </c>
      <c r="B7" s="648">
        <v>7</v>
      </c>
      <c r="C7" s="648">
        <v>2359</v>
      </c>
      <c r="D7" s="648">
        <v>11</v>
      </c>
      <c r="E7" s="648">
        <v>1</v>
      </c>
      <c r="F7" s="648">
        <v>1584</v>
      </c>
      <c r="G7" s="648">
        <v>3</v>
      </c>
      <c r="H7" s="648">
        <v>8</v>
      </c>
      <c r="I7" s="648">
        <v>3943</v>
      </c>
      <c r="J7" s="648">
        <v>14</v>
      </c>
      <c r="K7" s="648">
        <v>1</v>
      </c>
      <c r="L7" s="648">
        <v>255</v>
      </c>
      <c r="M7" s="648">
        <v>-2</v>
      </c>
      <c r="N7" s="648">
        <v>0</v>
      </c>
      <c r="O7" s="648">
        <v>245</v>
      </c>
      <c r="P7" s="648">
        <v>0</v>
      </c>
      <c r="Q7" s="650">
        <v>0.14285714285714279</v>
      </c>
      <c r="R7" s="650">
        <v>0.14522218995062453</v>
      </c>
      <c r="S7" s="650">
        <v>-0.125</v>
      </c>
    </row>
    <row r="8" spans="1:19" ht="12.75" customHeight="1">
      <c r="A8" s="143" t="s">
        <v>31</v>
      </c>
      <c r="B8" s="648">
        <v>240</v>
      </c>
      <c r="C8" s="648">
        <v>89638</v>
      </c>
      <c r="D8" s="648">
        <v>94</v>
      </c>
      <c r="E8" s="648">
        <v>157</v>
      </c>
      <c r="F8" s="648">
        <v>74923</v>
      </c>
      <c r="G8" s="648">
        <v>86</v>
      </c>
      <c r="H8" s="648">
        <v>397</v>
      </c>
      <c r="I8" s="648">
        <v>164561</v>
      </c>
      <c r="J8" s="648">
        <v>180</v>
      </c>
      <c r="K8" s="648">
        <v>4</v>
      </c>
      <c r="L8" s="648">
        <v>2411</v>
      </c>
      <c r="M8" s="648">
        <v>3</v>
      </c>
      <c r="N8" s="648">
        <v>8</v>
      </c>
      <c r="O8" s="648">
        <v>3269</v>
      </c>
      <c r="P8" s="648">
        <v>3</v>
      </c>
      <c r="Q8" s="650">
        <v>3.1168831168831179E-2</v>
      </c>
      <c r="R8" s="650">
        <v>3.5750026749579833E-2</v>
      </c>
      <c r="S8" s="650">
        <v>3.4482758620689724E-2</v>
      </c>
    </row>
    <row r="9" spans="1:19" ht="12.75" customHeight="1">
      <c r="A9" s="143" t="s">
        <v>32</v>
      </c>
      <c r="B9" s="648">
        <v>416</v>
      </c>
      <c r="C9" s="648">
        <v>121025</v>
      </c>
      <c r="D9" s="648">
        <v>52</v>
      </c>
      <c r="E9" s="648">
        <v>285</v>
      </c>
      <c r="F9" s="648">
        <v>114851</v>
      </c>
      <c r="G9" s="648">
        <v>79</v>
      </c>
      <c r="H9" s="648">
        <v>701</v>
      </c>
      <c r="I9" s="648">
        <v>235876</v>
      </c>
      <c r="J9" s="648">
        <v>131</v>
      </c>
      <c r="K9" s="648">
        <v>1</v>
      </c>
      <c r="L9" s="648">
        <v>-148</v>
      </c>
      <c r="M9" s="648">
        <v>-1</v>
      </c>
      <c r="N9" s="648">
        <v>0</v>
      </c>
      <c r="O9" s="648">
        <v>-41</v>
      </c>
      <c r="P9" s="648">
        <v>-2</v>
      </c>
      <c r="Q9" s="650">
        <v>1.4285714285713347E-3</v>
      </c>
      <c r="R9" s="650">
        <v>-8.0062694596827466E-4</v>
      </c>
      <c r="S9" s="650">
        <v>-2.2388059701492491E-2</v>
      </c>
    </row>
    <row r="10" spans="1:19" ht="12.75" customHeight="1">
      <c r="A10" s="143" t="s">
        <v>33</v>
      </c>
      <c r="B10" s="648">
        <v>794</v>
      </c>
      <c r="C10" s="648">
        <v>146952</v>
      </c>
      <c r="D10" s="648">
        <v>63</v>
      </c>
      <c r="E10" s="648">
        <v>403</v>
      </c>
      <c r="F10" s="648">
        <v>140065</v>
      </c>
      <c r="G10" s="648">
        <v>56</v>
      </c>
      <c r="H10" s="648">
        <v>1197</v>
      </c>
      <c r="I10" s="648">
        <v>287017</v>
      </c>
      <c r="J10" s="648">
        <v>119</v>
      </c>
      <c r="K10" s="648">
        <v>8</v>
      </c>
      <c r="L10" s="648">
        <v>-214</v>
      </c>
      <c r="M10" s="648">
        <v>3</v>
      </c>
      <c r="N10" s="648">
        <v>0</v>
      </c>
      <c r="O10" s="648">
        <v>-250</v>
      </c>
      <c r="P10" s="648">
        <v>2</v>
      </c>
      <c r="Q10" s="650">
        <v>6.728343145500526E-3</v>
      </c>
      <c r="R10" s="650">
        <v>-1.6140197091285557E-3</v>
      </c>
      <c r="S10" s="650">
        <v>4.3859649122806932E-2</v>
      </c>
    </row>
    <row r="11" spans="1:19" ht="12.75" customHeight="1">
      <c r="A11" s="143" t="s">
        <v>34</v>
      </c>
      <c r="B11" s="648">
        <v>839</v>
      </c>
      <c r="C11" s="648">
        <v>153920</v>
      </c>
      <c r="D11" s="648">
        <v>78</v>
      </c>
      <c r="E11" s="648">
        <v>377</v>
      </c>
      <c r="F11" s="648">
        <v>146280</v>
      </c>
      <c r="G11" s="648">
        <v>85</v>
      </c>
      <c r="H11" s="648">
        <v>1216</v>
      </c>
      <c r="I11" s="648">
        <v>300200</v>
      </c>
      <c r="J11" s="648">
        <v>163</v>
      </c>
      <c r="K11" s="648">
        <v>7</v>
      </c>
      <c r="L11" s="648">
        <v>67</v>
      </c>
      <c r="M11" s="648">
        <v>-3</v>
      </c>
      <c r="N11" s="648">
        <v>9</v>
      </c>
      <c r="O11" s="648">
        <v>79</v>
      </c>
      <c r="P11" s="648">
        <v>-2</v>
      </c>
      <c r="Q11" s="650">
        <v>1.3333333333333419E-2</v>
      </c>
      <c r="R11" s="650">
        <v>4.8657908243177062E-4</v>
      </c>
      <c r="S11" s="650">
        <v>-2.9761904761904767E-2</v>
      </c>
    </row>
    <row r="12" spans="1:19" ht="12.75" customHeight="1">
      <c r="A12" s="143" t="s">
        <v>35</v>
      </c>
      <c r="B12" s="648">
        <v>648</v>
      </c>
      <c r="C12" s="648">
        <v>134954</v>
      </c>
      <c r="D12" s="648">
        <v>81</v>
      </c>
      <c r="E12" s="648">
        <v>359</v>
      </c>
      <c r="F12" s="648">
        <v>134694</v>
      </c>
      <c r="G12" s="648">
        <v>81</v>
      </c>
      <c r="H12" s="648">
        <v>1007</v>
      </c>
      <c r="I12" s="648">
        <v>269648</v>
      </c>
      <c r="J12" s="648">
        <v>162</v>
      </c>
      <c r="K12" s="648">
        <v>4</v>
      </c>
      <c r="L12" s="648">
        <v>502</v>
      </c>
      <c r="M12" s="648">
        <v>2</v>
      </c>
      <c r="N12" s="648">
        <v>-3</v>
      </c>
      <c r="O12" s="648">
        <v>180</v>
      </c>
      <c r="P12" s="648">
        <v>2</v>
      </c>
      <c r="Q12" s="650">
        <v>9.9403578528822756E-4</v>
      </c>
      <c r="R12" s="650">
        <v>2.5356364744986148E-3</v>
      </c>
      <c r="S12" s="650">
        <v>2.5316455696202445E-2</v>
      </c>
    </row>
    <row r="13" spans="1:19" ht="12.75" customHeight="1">
      <c r="A13" s="143" t="s">
        <v>36</v>
      </c>
      <c r="B13" s="648">
        <v>453</v>
      </c>
      <c r="C13" s="648">
        <v>114705</v>
      </c>
      <c r="D13" s="648">
        <v>102</v>
      </c>
      <c r="E13" s="648">
        <v>211</v>
      </c>
      <c r="F13" s="648">
        <v>121508</v>
      </c>
      <c r="G13" s="648">
        <v>113</v>
      </c>
      <c r="H13" s="648">
        <v>664</v>
      </c>
      <c r="I13" s="648">
        <v>236213</v>
      </c>
      <c r="J13" s="648">
        <v>215</v>
      </c>
      <c r="K13" s="648">
        <v>7</v>
      </c>
      <c r="L13" s="648">
        <v>97</v>
      </c>
      <c r="M13" s="648">
        <v>0</v>
      </c>
      <c r="N13" s="648">
        <v>-3</v>
      </c>
      <c r="O13" s="648">
        <v>180</v>
      </c>
      <c r="P13" s="648">
        <v>1</v>
      </c>
      <c r="Q13" s="650">
        <v>6.0606060606060996E-3</v>
      </c>
      <c r="R13" s="650">
        <v>1.1740471992405244E-3</v>
      </c>
      <c r="S13" s="650">
        <v>4.6728971962617383E-3</v>
      </c>
    </row>
    <row r="14" spans="1:19" ht="12.75" customHeight="1">
      <c r="A14" s="143" t="s">
        <v>37</v>
      </c>
      <c r="B14" s="648">
        <v>262</v>
      </c>
      <c r="C14" s="648">
        <v>109065</v>
      </c>
      <c r="D14" s="648">
        <v>171</v>
      </c>
      <c r="E14" s="648">
        <v>136</v>
      </c>
      <c r="F14" s="648">
        <v>112839</v>
      </c>
      <c r="G14" s="648">
        <v>260</v>
      </c>
      <c r="H14" s="648">
        <v>398</v>
      </c>
      <c r="I14" s="648">
        <v>221904</v>
      </c>
      <c r="J14" s="648">
        <v>431</v>
      </c>
      <c r="K14" s="648">
        <v>-2</v>
      </c>
      <c r="L14" s="648">
        <v>405</v>
      </c>
      <c r="M14" s="648">
        <v>1</v>
      </c>
      <c r="N14" s="648">
        <v>6</v>
      </c>
      <c r="O14" s="648">
        <v>292</v>
      </c>
      <c r="P14" s="648">
        <v>-11</v>
      </c>
      <c r="Q14" s="650">
        <v>1.0152284263959421E-2</v>
      </c>
      <c r="R14" s="650">
        <v>3.1508948631824296E-3</v>
      </c>
      <c r="S14" s="650">
        <v>-2.2675736961451198E-2</v>
      </c>
    </row>
    <row r="15" spans="1:19" ht="12.75" customHeight="1">
      <c r="A15" s="143" t="s">
        <v>38</v>
      </c>
      <c r="B15" s="648">
        <v>1</v>
      </c>
      <c r="C15" s="648">
        <v>38608</v>
      </c>
      <c r="D15" s="648">
        <v>268</v>
      </c>
      <c r="E15" s="648">
        <v>0</v>
      </c>
      <c r="F15" s="648">
        <v>26834</v>
      </c>
      <c r="G15" s="648">
        <v>7626</v>
      </c>
      <c r="H15" s="648">
        <v>1</v>
      </c>
      <c r="I15" s="648">
        <v>65442</v>
      </c>
      <c r="J15" s="648">
        <v>7894</v>
      </c>
      <c r="K15" s="648">
        <v>-5</v>
      </c>
      <c r="L15" s="648">
        <v>1240</v>
      </c>
      <c r="M15" s="648">
        <v>-11</v>
      </c>
      <c r="N15" s="648">
        <v>0</v>
      </c>
      <c r="O15" s="648">
        <v>1017</v>
      </c>
      <c r="P15" s="648">
        <v>436</v>
      </c>
      <c r="Q15" s="650">
        <v>-0.83333333333333337</v>
      </c>
      <c r="R15" s="650">
        <v>3.5720503284007332E-2</v>
      </c>
      <c r="S15" s="650">
        <v>5.6901861025572265E-2</v>
      </c>
    </row>
    <row r="16" spans="1:19" ht="12.75" customHeight="1">
      <c r="A16" s="143" t="s">
        <v>39</v>
      </c>
      <c r="B16" s="648">
        <v>0</v>
      </c>
      <c r="C16" s="648">
        <v>12</v>
      </c>
      <c r="D16" s="648">
        <v>9749</v>
      </c>
      <c r="E16" s="648">
        <v>0</v>
      </c>
      <c r="F16" s="648">
        <v>1</v>
      </c>
      <c r="G16" s="648">
        <v>5685</v>
      </c>
      <c r="H16" s="648">
        <v>0</v>
      </c>
      <c r="I16" s="648">
        <v>13</v>
      </c>
      <c r="J16" s="648">
        <v>15434</v>
      </c>
      <c r="K16" s="648">
        <v>0</v>
      </c>
      <c r="L16" s="648">
        <v>-402</v>
      </c>
      <c r="M16" s="648">
        <v>543</v>
      </c>
      <c r="N16" s="648">
        <v>0</v>
      </c>
      <c r="O16" s="648">
        <v>0</v>
      </c>
      <c r="P16" s="648">
        <v>121</v>
      </c>
      <c r="Q16" s="650" t="s">
        <v>968</v>
      </c>
      <c r="R16" s="650">
        <v>-0.96867469879518076</v>
      </c>
      <c r="S16" s="650">
        <v>4.4955991875423207E-2</v>
      </c>
    </row>
    <row r="17" spans="1:19" ht="12.75" customHeight="1">
      <c r="A17" s="143" t="s">
        <v>40</v>
      </c>
      <c r="B17" s="648">
        <v>0</v>
      </c>
      <c r="C17" s="648">
        <v>0</v>
      </c>
      <c r="D17" s="648">
        <v>152</v>
      </c>
      <c r="E17" s="648">
        <v>0</v>
      </c>
      <c r="F17" s="648">
        <v>0</v>
      </c>
      <c r="G17" s="648">
        <v>62</v>
      </c>
      <c r="H17" s="648">
        <v>0</v>
      </c>
      <c r="I17" s="648">
        <v>0</v>
      </c>
      <c r="J17" s="648">
        <v>214</v>
      </c>
      <c r="K17" s="648">
        <v>0</v>
      </c>
      <c r="L17" s="648">
        <v>0</v>
      </c>
      <c r="M17" s="648">
        <v>15</v>
      </c>
      <c r="N17" s="648">
        <v>0</v>
      </c>
      <c r="O17" s="648">
        <v>0</v>
      </c>
      <c r="P17" s="648">
        <v>7</v>
      </c>
      <c r="Q17" s="650" t="s">
        <v>968</v>
      </c>
      <c r="R17" s="650" t="s">
        <v>968</v>
      </c>
      <c r="S17" s="650">
        <v>0.11458333333333326</v>
      </c>
    </row>
    <row r="18" spans="1:19" ht="24">
      <c r="A18" s="596" t="s">
        <v>767</v>
      </c>
      <c r="B18" s="649">
        <v>3660</v>
      </c>
      <c r="C18" s="649">
        <v>911238</v>
      </c>
      <c r="D18" s="649">
        <v>10821</v>
      </c>
      <c r="E18" s="649">
        <v>1929</v>
      </c>
      <c r="F18" s="649">
        <v>873579</v>
      </c>
      <c r="G18" s="649">
        <v>14136</v>
      </c>
      <c r="H18" s="649">
        <v>5589</v>
      </c>
      <c r="I18" s="649">
        <v>1784817</v>
      </c>
      <c r="J18" s="649">
        <v>24957</v>
      </c>
      <c r="K18" s="649">
        <v>25</v>
      </c>
      <c r="L18" s="649">
        <v>4213</v>
      </c>
      <c r="M18" s="649">
        <v>550</v>
      </c>
      <c r="N18" s="649">
        <v>17</v>
      </c>
      <c r="O18" s="649">
        <v>4971</v>
      </c>
      <c r="P18" s="649">
        <v>557</v>
      </c>
      <c r="Q18" s="651">
        <v>7.5716603569497831E-3</v>
      </c>
      <c r="R18" s="651">
        <v>5.1722399842759614E-3</v>
      </c>
      <c r="S18" s="651">
        <v>4.6415094339622653E-2</v>
      </c>
    </row>
    <row r="19" spans="1:19" ht="24">
      <c r="A19" s="597" t="s">
        <v>768</v>
      </c>
      <c r="B19" s="761">
        <v>925719</v>
      </c>
      <c r="C19" s="761"/>
      <c r="D19" s="761"/>
      <c r="E19" s="761">
        <v>889644</v>
      </c>
      <c r="F19" s="761"/>
      <c r="G19" s="761"/>
      <c r="H19" s="761">
        <v>1815363</v>
      </c>
      <c r="I19" s="761"/>
      <c r="J19" s="761"/>
      <c r="K19" s="761">
        <v>4788</v>
      </c>
      <c r="L19" s="761"/>
      <c r="M19" s="761"/>
      <c r="N19" s="761">
        <v>5545</v>
      </c>
      <c r="O19" s="761"/>
      <c r="P19" s="761"/>
      <c r="Q19" s="760">
        <v>5.7245585945939759E-3</v>
      </c>
      <c r="R19" s="760"/>
      <c r="S19" s="760"/>
    </row>
    <row r="20" spans="1:19" ht="12.75" customHeight="1">
      <c r="A20" s="23" t="s">
        <v>41</v>
      </c>
    </row>
    <row r="21" spans="1:19" ht="12.75" customHeight="1"/>
    <row r="22" spans="1:19" ht="12.75" customHeight="1">
      <c r="A22" s="502" t="s">
        <v>769</v>
      </c>
      <c r="N22" s="344" t="str">
        <f>Naslovnica!A20</f>
        <v>Svibanj 2017.</v>
      </c>
    </row>
    <row r="23" spans="1:19" ht="12.75" customHeight="1">
      <c r="A23" s="22" t="s">
        <v>770</v>
      </c>
      <c r="K23" s="77"/>
      <c r="N23" s="19" t="str">
        <f>Naslovnica!A24</f>
        <v>May 2017</v>
      </c>
    </row>
    <row r="24" spans="1:19" ht="12.75" customHeight="1">
      <c r="A24" s="58"/>
      <c r="B24" s="58"/>
      <c r="C24" s="58"/>
      <c r="D24" s="58"/>
      <c r="E24" s="58"/>
      <c r="F24" s="58"/>
      <c r="G24" s="58"/>
      <c r="H24" s="58"/>
      <c r="I24" s="58"/>
      <c r="J24" s="58"/>
      <c r="K24" s="58"/>
      <c r="L24" s="58"/>
      <c r="M24" s="58"/>
      <c r="N24" s="58"/>
    </row>
    <row r="25" spans="1:19" ht="12.75" customHeight="1">
      <c r="A25" s="598"/>
      <c r="B25" s="598"/>
      <c r="C25" s="598"/>
      <c r="D25" s="598"/>
      <c r="E25" s="598"/>
      <c r="F25" s="598"/>
      <c r="G25" s="598"/>
      <c r="H25" s="598"/>
      <c r="I25" s="598"/>
      <c r="J25" s="598"/>
      <c r="K25" s="598"/>
      <c r="L25" s="598"/>
      <c r="M25" s="598"/>
      <c r="N25" s="598"/>
      <c r="O25" s="598"/>
    </row>
    <row r="26" spans="1:19" ht="12.75" customHeight="1">
      <c r="A26" s="598"/>
      <c r="B26" s="598"/>
      <c r="C26" s="598"/>
      <c r="D26" s="598"/>
      <c r="E26" s="598"/>
      <c r="F26" s="598"/>
      <c r="G26" s="598"/>
      <c r="H26" s="598"/>
      <c r="I26" s="598"/>
      <c r="J26" s="598"/>
      <c r="K26" s="599"/>
      <c r="L26" s="598"/>
      <c r="M26" s="598"/>
      <c r="N26" s="598"/>
      <c r="O26" s="598"/>
    </row>
    <row r="27" spans="1:19" ht="12.75" customHeight="1">
      <c r="A27" s="598"/>
      <c r="B27" s="598"/>
      <c r="C27" s="598"/>
      <c r="D27" s="598"/>
      <c r="E27" s="598"/>
      <c r="F27" s="598"/>
      <c r="G27" s="598"/>
      <c r="H27" s="598"/>
      <c r="I27" s="598"/>
      <c r="J27" s="598"/>
      <c r="K27" s="599"/>
      <c r="L27" s="598"/>
      <c r="M27" s="598"/>
      <c r="N27" s="598"/>
      <c r="O27" s="598"/>
    </row>
    <row r="28" spans="1:19" ht="12.75" customHeight="1">
      <c r="A28" s="598"/>
      <c r="B28" s="598"/>
      <c r="C28" s="598"/>
      <c r="D28" s="598"/>
      <c r="E28" s="598"/>
      <c r="F28" s="598"/>
      <c r="G28" s="598"/>
      <c r="H28" s="598"/>
      <c r="I28" s="598"/>
      <c r="J28" s="598"/>
      <c r="K28" s="599"/>
      <c r="L28" s="598"/>
      <c r="M28" s="598"/>
      <c r="N28" s="598"/>
      <c r="O28" s="598"/>
    </row>
    <row r="29" spans="1:19" ht="12.75" customHeight="1">
      <c r="A29" s="598"/>
      <c r="B29" s="598"/>
      <c r="C29" s="598"/>
      <c r="D29" s="598"/>
      <c r="E29" s="598"/>
      <c r="F29" s="598"/>
      <c r="G29" s="598"/>
      <c r="H29" s="598"/>
      <c r="I29" s="598"/>
      <c r="J29" s="598"/>
      <c r="K29" s="600"/>
      <c r="L29" s="598"/>
      <c r="M29" s="598"/>
      <c r="N29" s="598"/>
      <c r="O29" s="598"/>
    </row>
    <row r="30" spans="1:19" ht="12.75" customHeight="1">
      <c r="A30" s="598"/>
      <c r="B30" s="598"/>
      <c r="C30" s="598"/>
      <c r="D30" s="598"/>
      <c r="E30" s="598"/>
      <c r="F30" s="598"/>
      <c r="G30" s="598"/>
      <c r="H30" s="598"/>
      <c r="I30" s="598"/>
      <c r="J30" s="598"/>
      <c r="K30" s="600"/>
      <c r="L30" s="598"/>
      <c r="M30" s="598"/>
      <c r="N30" s="598"/>
      <c r="O30" s="598"/>
    </row>
    <row r="31" spans="1:19" ht="12.75" customHeight="1">
      <c r="A31" s="598"/>
      <c r="B31" s="598"/>
      <c r="C31" s="598"/>
      <c r="D31" s="598"/>
      <c r="E31" s="598"/>
      <c r="F31" s="598"/>
      <c r="G31" s="598"/>
      <c r="H31" s="598"/>
      <c r="I31" s="598"/>
      <c r="J31" s="598"/>
      <c r="K31" s="598"/>
      <c r="L31" s="598"/>
      <c r="M31" s="598"/>
      <c r="N31" s="598"/>
      <c r="O31" s="598"/>
    </row>
    <row r="32" spans="1:19" ht="12.75" customHeight="1">
      <c r="A32" s="598"/>
      <c r="B32" s="598"/>
      <c r="C32" s="598"/>
      <c r="D32" s="598"/>
      <c r="E32" s="598"/>
      <c r="F32" s="598"/>
      <c r="G32" s="598"/>
      <c r="H32" s="598"/>
      <c r="I32" s="598"/>
      <c r="J32" s="598"/>
      <c r="K32" s="598"/>
      <c r="L32" s="598"/>
      <c r="M32" s="598"/>
      <c r="N32" s="598"/>
      <c r="O32" s="598"/>
    </row>
    <row r="33" spans="1:15" ht="12.75" customHeight="1">
      <c r="A33" s="598"/>
      <c r="B33" s="598"/>
      <c r="C33" s="598"/>
      <c r="D33" s="598"/>
      <c r="E33" s="598"/>
      <c r="F33" s="598"/>
      <c r="G33" s="598"/>
      <c r="H33" s="598"/>
      <c r="I33" s="598"/>
      <c r="J33" s="598"/>
      <c r="K33" s="598"/>
      <c r="L33" s="598"/>
      <c r="M33" s="598"/>
      <c r="N33" s="598"/>
      <c r="O33" s="598"/>
    </row>
    <row r="34" spans="1:15" ht="12.75" customHeight="1">
      <c r="A34" s="598"/>
      <c r="B34" s="598"/>
      <c r="C34" s="598"/>
      <c r="D34" s="598"/>
      <c r="E34" s="598"/>
      <c r="F34" s="598"/>
      <c r="G34" s="598"/>
      <c r="H34" s="598"/>
      <c r="I34" s="598"/>
      <c r="J34" s="598"/>
      <c r="K34" s="598"/>
      <c r="L34" s="598"/>
      <c r="M34" s="598"/>
      <c r="N34" s="598"/>
      <c r="O34" s="598"/>
    </row>
    <row r="35" spans="1:15" ht="12.75" customHeight="1">
      <c r="A35" s="598"/>
      <c r="B35" s="598"/>
      <c r="C35" s="598"/>
      <c r="D35" s="598"/>
      <c r="E35" s="598"/>
      <c r="F35" s="598"/>
      <c r="G35" s="598"/>
      <c r="H35" s="598"/>
      <c r="I35" s="598"/>
      <c r="J35" s="598"/>
      <c r="K35" s="598"/>
      <c r="L35" s="598"/>
      <c r="M35" s="598"/>
      <c r="N35" s="598"/>
      <c r="O35" s="598"/>
    </row>
    <row r="36" spans="1:15" ht="12.75" customHeight="1">
      <c r="A36" s="598"/>
      <c r="B36" s="598"/>
      <c r="C36" s="598"/>
      <c r="D36" s="598"/>
      <c r="E36" s="598"/>
      <c r="F36" s="598"/>
      <c r="G36" s="598"/>
      <c r="H36" s="598"/>
      <c r="I36" s="598"/>
      <c r="J36" s="598"/>
      <c r="K36" s="598"/>
      <c r="L36" s="598"/>
      <c r="M36" s="598"/>
      <c r="N36" s="598"/>
      <c r="O36" s="598"/>
    </row>
    <row r="37" spans="1:15" ht="12.75" customHeight="1">
      <c r="A37" s="598"/>
      <c r="B37" s="598"/>
      <c r="C37" s="598"/>
      <c r="D37" s="598"/>
      <c r="E37" s="598"/>
      <c r="F37" s="598"/>
      <c r="G37" s="598"/>
      <c r="H37" s="598"/>
      <c r="I37" s="598"/>
      <c r="J37" s="598"/>
      <c r="K37" s="598"/>
      <c r="L37" s="598"/>
      <c r="M37" s="598"/>
      <c r="N37" s="598"/>
      <c r="O37" s="598"/>
    </row>
    <row r="38" spans="1:15" ht="12.75" customHeight="1">
      <c r="A38" s="598"/>
      <c r="B38" s="598"/>
      <c r="C38" s="598"/>
      <c r="D38" s="598"/>
      <c r="E38" s="598"/>
      <c r="F38" s="598"/>
      <c r="G38" s="598"/>
      <c r="H38" s="598"/>
      <c r="I38" s="598"/>
      <c r="J38" s="598"/>
      <c r="K38" s="598"/>
      <c r="L38" s="598"/>
      <c r="M38" s="598"/>
      <c r="N38" s="598"/>
      <c r="O38" s="598"/>
    </row>
    <row r="39" spans="1:15" ht="12.75" customHeight="1">
      <c r="A39" s="598"/>
      <c r="B39" s="598"/>
      <c r="C39" s="598"/>
      <c r="D39" s="598"/>
      <c r="E39" s="598"/>
      <c r="F39" s="598"/>
      <c r="G39" s="598"/>
      <c r="H39" s="598"/>
      <c r="I39" s="598"/>
      <c r="J39" s="598"/>
      <c r="K39" s="598"/>
      <c r="L39" s="598"/>
      <c r="M39" s="598"/>
      <c r="N39" s="598"/>
      <c r="O39" s="598"/>
    </row>
    <row r="40" spans="1:15" ht="12.75" customHeight="1">
      <c r="A40" s="598"/>
      <c r="B40" s="598"/>
      <c r="C40" s="598"/>
      <c r="D40" s="598"/>
      <c r="E40" s="598"/>
      <c r="F40" s="598"/>
      <c r="G40" s="598"/>
      <c r="H40" s="598"/>
      <c r="I40" s="598"/>
      <c r="J40" s="598"/>
      <c r="K40" s="598"/>
      <c r="L40" s="598"/>
      <c r="M40" s="598"/>
      <c r="N40" s="598"/>
      <c r="O40" s="598"/>
    </row>
    <row r="41" spans="1:15" ht="12.75" customHeight="1">
      <c r="A41" s="598"/>
      <c r="B41" s="598"/>
      <c r="C41" s="598"/>
      <c r="D41" s="598"/>
      <c r="E41" s="598"/>
      <c r="F41" s="598"/>
      <c r="G41" s="598"/>
      <c r="H41" s="598"/>
      <c r="I41" s="598"/>
      <c r="J41" s="598"/>
      <c r="K41" s="598"/>
      <c r="L41" s="598"/>
      <c r="M41" s="598"/>
      <c r="N41" s="598"/>
      <c r="O41" s="598"/>
    </row>
    <row r="42" spans="1:15" ht="12.75" customHeight="1">
      <c r="A42" s="598"/>
      <c r="B42" s="598"/>
      <c r="C42" s="598"/>
      <c r="D42" s="598"/>
      <c r="E42" s="598"/>
      <c r="F42" s="598"/>
      <c r="G42" s="598"/>
      <c r="H42" s="598"/>
      <c r="I42" s="598"/>
      <c r="J42" s="598"/>
      <c r="K42" s="598"/>
      <c r="L42" s="598"/>
      <c r="M42" s="598"/>
      <c r="N42" s="598"/>
      <c r="O42" s="598"/>
    </row>
    <row r="43" spans="1:15" ht="12.75" customHeight="1">
      <c r="A43" s="598"/>
      <c r="B43" s="598"/>
      <c r="C43" s="598"/>
      <c r="D43" s="598"/>
      <c r="E43" s="598"/>
      <c r="F43" s="598"/>
      <c r="G43" s="598"/>
      <c r="H43" s="598"/>
      <c r="I43" s="598"/>
      <c r="J43" s="598"/>
      <c r="K43" s="598"/>
      <c r="L43" s="598"/>
      <c r="M43" s="598"/>
      <c r="N43" s="598"/>
      <c r="O43" s="598"/>
    </row>
    <row r="44" spans="1:15" ht="12.75" customHeight="1">
      <c r="A44" s="598"/>
      <c r="B44" s="598"/>
      <c r="C44" s="598"/>
      <c r="D44" s="598"/>
      <c r="E44" s="598"/>
      <c r="F44" s="598"/>
      <c r="G44" s="598"/>
      <c r="H44" s="598"/>
      <c r="I44" s="598"/>
      <c r="J44" s="598"/>
      <c r="K44" s="598"/>
      <c r="L44" s="598"/>
      <c r="M44" s="598"/>
      <c r="N44" s="598"/>
      <c r="O44" s="598"/>
    </row>
    <row r="45" spans="1:15" ht="12.75" customHeight="1">
      <c r="A45" s="598"/>
      <c r="B45" s="598"/>
      <c r="C45" s="598"/>
      <c r="D45" s="598"/>
      <c r="E45" s="598"/>
      <c r="F45" s="598"/>
      <c r="G45" s="598"/>
      <c r="H45" s="598"/>
      <c r="I45" s="598"/>
      <c r="J45" s="598"/>
      <c r="K45" s="598"/>
      <c r="L45" s="598"/>
      <c r="M45" s="598"/>
      <c r="N45" s="598"/>
      <c r="O45" s="598"/>
    </row>
    <row r="46" spans="1:15" ht="12.75" customHeight="1">
      <c r="A46" s="598"/>
      <c r="B46" s="598"/>
      <c r="C46" s="598"/>
      <c r="D46" s="598"/>
      <c r="E46" s="598"/>
      <c r="F46" s="598"/>
      <c r="G46" s="598"/>
      <c r="H46" s="598"/>
      <c r="I46" s="598"/>
      <c r="J46" s="598"/>
      <c r="K46" s="598"/>
      <c r="L46" s="598"/>
      <c r="M46" s="598"/>
      <c r="N46" s="598"/>
      <c r="O46" s="598"/>
    </row>
    <row r="47" spans="1:15" ht="12.75" customHeight="1">
      <c r="A47" s="23" t="s">
        <v>41</v>
      </c>
      <c r="B47" s="58"/>
      <c r="C47" s="58"/>
      <c r="D47" s="58"/>
      <c r="E47" s="58"/>
      <c r="F47" s="58"/>
      <c r="G47" s="58"/>
      <c r="H47" s="58"/>
      <c r="I47" s="58"/>
      <c r="J47" s="58"/>
    </row>
    <row r="48" spans="1:15" ht="12.75" customHeight="1">
      <c r="A48" s="73" t="s">
        <v>296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3" t="s">
        <v>629</v>
      </c>
      <c r="M1" s="344" t="str">
        <f>Naslovnica!A20</f>
        <v>Svibanj 2017.</v>
      </c>
    </row>
    <row r="2" spans="1:15" ht="12.75" customHeight="1">
      <c r="A2" s="25" t="s">
        <v>43</v>
      </c>
      <c r="M2" s="19" t="str">
        <f>Naslovnica!A24</f>
        <v>May 2017</v>
      </c>
    </row>
    <row r="3" spans="1:15" ht="12.75" customHeight="1"/>
    <row r="4" spans="1:15" ht="12.75" customHeight="1">
      <c r="J4" s="767" t="s">
        <v>58</v>
      </c>
      <c r="K4" s="767"/>
      <c r="L4" s="767"/>
      <c r="M4" s="767"/>
    </row>
    <row r="5" spans="1:15" ht="24.75" customHeight="1">
      <c r="A5" s="352"/>
      <c r="B5" s="352"/>
      <c r="C5" s="770" t="s">
        <v>44</v>
      </c>
      <c r="D5" s="770"/>
      <c r="E5" s="770"/>
      <c r="F5" s="769" t="s">
        <v>599</v>
      </c>
      <c r="G5" s="769" t="s">
        <v>45</v>
      </c>
      <c r="H5" s="770" t="s">
        <v>46</v>
      </c>
      <c r="I5" s="770"/>
      <c r="J5" s="770"/>
      <c r="K5" s="769" t="s">
        <v>47</v>
      </c>
      <c r="L5" s="769" t="s">
        <v>48</v>
      </c>
      <c r="M5" s="769" t="s">
        <v>49</v>
      </c>
    </row>
    <row r="6" spans="1:15" ht="81" customHeight="1">
      <c r="A6" s="769" t="s">
        <v>50</v>
      </c>
      <c r="B6" s="769"/>
      <c r="C6" s="353" t="s">
        <v>600</v>
      </c>
      <c r="D6" s="353" t="s">
        <v>51</v>
      </c>
      <c r="E6" s="353" t="s">
        <v>49</v>
      </c>
      <c r="F6" s="769"/>
      <c r="G6" s="769"/>
      <c r="H6" s="353" t="s">
        <v>52</v>
      </c>
      <c r="I6" s="353" t="s">
        <v>53</v>
      </c>
      <c r="J6" s="353" t="s">
        <v>49</v>
      </c>
      <c r="K6" s="769"/>
      <c r="L6" s="769"/>
      <c r="M6" s="769"/>
    </row>
    <row r="7" spans="1:15" ht="19.5" customHeight="1">
      <c r="A7" s="148" t="str">
        <f>Naslovnica!A20</f>
        <v>Svibanj 2017.</v>
      </c>
      <c r="B7" s="149" t="str">
        <f>Naslovnica!A24</f>
        <v>May 2017</v>
      </c>
      <c r="C7" s="150">
        <v>470216.88651000004</v>
      </c>
      <c r="D7" s="150">
        <v>22.162080000000003</v>
      </c>
      <c r="E7" s="150">
        <v>470239.04859000002</v>
      </c>
      <c r="F7" s="150">
        <v>2044.9889600000001</v>
      </c>
      <c r="G7" s="150">
        <v>22381.60398</v>
      </c>
      <c r="H7" s="150">
        <v>139210.93053000001</v>
      </c>
      <c r="I7" s="150">
        <v>1320.0532000000001</v>
      </c>
      <c r="J7" s="150">
        <v>140530.98372999998</v>
      </c>
      <c r="K7" s="151">
        <v>0</v>
      </c>
      <c r="L7" s="150">
        <v>1641.8195800000001</v>
      </c>
      <c r="M7" s="150">
        <v>636838.44484000001</v>
      </c>
      <c r="N7" s="87"/>
    </row>
    <row r="8" spans="1:15" ht="19.5" customHeight="1">
      <c r="A8" s="152" t="s">
        <v>1358</v>
      </c>
      <c r="B8" s="153" t="s">
        <v>1359</v>
      </c>
      <c r="C8" s="150">
        <v>470294.04059000005</v>
      </c>
      <c r="D8" s="150">
        <v>1107.2628200001334</v>
      </c>
      <c r="E8" s="150">
        <v>471401.30341000017</v>
      </c>
      <c r="F8" s="150">
        <v>1903.4727800000001</v>
      </c>
      <c r="G8" s="150">
        <v>25681.08109</v>
      </c>
      <c r="H8" s="150">
        <v>90803.746289999995</v>
      </c>
      <c r="I8" s="150">
        <v>1442.1229099999998</v>
      </c>
      <c r="J8" s="150">
        <v>92245.869199999986</v>
      </c>
      <c r="K8" s="151">
        <v>0</v>
      </c>
      <c r="L8" s="150">
        <v>605.01880000000006</v>
      </c>
      <c r="M8" s="150">
        <v>591836.74527999992</v>
      </c>
      <c r="N8" s="87"/>
    </row>
    <row r="9" spans="1:15" ht="17.25" customHeight="1">
      <c r="A9" s="765" t="s">
        <v>54</v>
      </c>
      <c r="B9" s="765"/>
      <c r="C9" s="154">
        <v>-1.6405498122667062E-4</v>
      </c>
      <c r="D9" s="154">
        <v>-0.97998480613663397</v>
      </c>
      <c r="E9" s="154">
        <v>-2.465531621556165E-3</v>
      </c>
      <c r="F9" s="154">
        <v>7.4346311377250202E-2</v>
      </c>
      <c r="G9" s="154">
        <v>-0.12847890236539883</v>
      </c>
      <c r="H9" s="154">
        <v>0.53309677428287983</v>
      </c>
      <c r="I9" s="154">
        <v>-8.4645843397633688E-2</v>
      </c>
      <c r="J9" s="154">
        <v>0.52343931439696378</v>
      </c>
      <c r="K9" s="155" t="s">
        <v>968</v>
      </c>
      <c r="L9" s="154">
        <v>1.7136670463793851</v>
      </c>
      <c r="M9" s="154">
        <v>7.6037353068893421E-2</v>
      </c>
      <c r="N9" s="77"/>
    </row>
    <row r="10" spans="1:15" ht="39" customHeight="1">
      <c r="A10" s="765" t="s">
        <v>55</v>
      </c>
      <c r="B10" s="765"/>
      <c r="C10" s="150">
        <v>442257.22198000003</v>
      </c>
      <c r="D10" s="150">
        <v>2014.3767700000001</v>
      </c>
      <c r="E10" s="150">
        <v>444271.59875</v>
      </c>
      <c r="F10" s="150">
        <v>2042.7546600000001</v>
      </c>
      <c r="G10" s="150">
        <v>23621.736010000001</v>
      </c>
      <c r="H10" s="150">
        <v>152010.93056000001</v>
      </c>
      <c r="I10" s="150">
        <v>1244.6150600000001</v>
      </c>
      <c r="J10" s="150">
        <v>153255.54562000002</v>
      </c>
      <c r="K10" s="151">
        <v>0</v>
      </c>
      <c r="L10" s="150">
        <v>508.37925000000001</v>
      </c>
      <c r="M10" s="150">
        <v>623700.01428999996</v>
      </c>
    </row>
    <row r="11" spans="1:15" ht="29.25" customHeight="1">
      <c r="A11" s="765" t="s">
        <v>56</v>
      </c>
      <c r="B11" s="765"/>
      <c r="C11" s="154">
        <v>6.3220368465264798E-2</v>
      </c>
      <c r="D11" s="154">
        <v>-0.98899804627909804</v>
      </c>
      <c r="E11" s="154">
        <v>5.8449493312338403E-2</v>
      </c>
      <c r="F11" s="154">
        <v>1.093768157160917E-3</v>
      </c>
      <c r="G11" s="154">
        <v>-5.2499614316026753E-2</v>
      </c>
      <c r="H11" s="154">
        <v>-8.4204471236676806E-2</v>
      </c>
      <c r="I11" s="154">
        <v>6.061162396669053E-2</v>
      </c>
      <c r="J11" s="154">
        <v>-8.3028394427897764E-2</v>
      </c>
      <c r="K11" s="151" t="s">
        <v>968</v>
      </c>
      <c r="L11" s="154">
        <v>2.2295172944214383</v>
      </c>
      <c r="M11" s="154">
        <v>2.1065304231163783E-2</v>
      </c>
    </row>
    <row r="12" spans="1:15" ht="34.5" customHeight="1">
      <c r="A12" s="766" t="s">
        <v>57</v>
      </c>
      <c r="B12" s="766"/>
      <c r="C12" s="354">
        <v>2280825.7831100002</v>
      </c>
      <c r="D12" s="354">
        <v>1360.5570400001334</v>
      </c>
      <c r="E12" s="354">
        <v>2282186.3401500005</v>
      </c>
      <c r="F12" s="354">
        <v>11716.43943</v>
      </c>
      <c r="G12" s="354">
        <v>105794.69410000001</v>
      </c>
      <c r="H12" s="354">
        <v>582492.19429999997</v>
      </c>
      <c r="I12" s="354">
        <v>19183.328199999996</v>
      </c>
      <c r="J12" s="354">
        <v>601675.52249999996</v>
      </c>
      <c r="K12" s="355">
        <v>0</v>
      </c>
      <c r="L12" s="354">
        <v>4755.3723300000001</v>
      </c>
      <c r="M12" s="354">
        <v>3006128.3685100004</v>
      </c>
      <c r="O12" s="78"/>
    </row>
    <row r="13" spans="1:15" ht="12.75" customHeight="1">
      <c r="A13" s="768" t="s">
        <v>59</v>
      </c>
      <c r="B13" s="768"/>
      <c r="C13" s="768"/>
    </row>
    <row r="14" spans="1:15" ht="12.75" customHeight="1">
      <c r="A14" s="771" t="s">
        <v>60</v>
      </c>
      <c r="B14" s="771"/>
      <c r="C14" s="771"/>
    </row>
    <row r="15" spans="1:15" ht="12.75" customHeight="1"/>
    <row r="16" spans="1:15" ht="12.75" customHeight="1">
      <c r="A16" s="503" t="s">
        <v>292</v>
      </c>
      <c r="M16" s="14" t="str">
        <f>Naslovnica!A20</f>
        <v>Svibanj 2017.</v>
      </c>
    </row>
    <row r="17" spans="1:14" ht="12.75" customHeight="1">
      <c r="A17" s="26" t="s">
        <v>12</v>
      </c>
      <c r="M17" s="19" t="str">
        <f>Naslovnica!A24</f>
        <v>May 2017</v>
      </c>
    </row>
    <row r="18" spans="1:14" ht="12.75" customHeight="1"/>
    <row r="19" spans="1:14" ht="12.75" customHeight="1">
      <c r="J19" s="767" t="s">
        <v>58</v>
      </c>
      <c r="K19" s="767"/>
      <c r="L19" s="767"/>
      <c r="M19" s="767"/>
    </row>
    <row r="20" spans="1:14" ht="21" customHeight="1">
      <c r="A20" s="769" t="s">
        <v>61</v>
      </c>
      <c r="B20" s="772"/>
      <c r="C20" s="770" t="s">
        <v>62</v>
      </c>
      <c r="D20" s="770"/>
      <c r="E20" s="770"/>
      <c r="F20" s="770" t="s">
        <v>63</v>
      </c>
      <c r="G20" s="770"/>
      <c r="H20" s="770"/>
      <c r="I20" s="769" t="s">
        <v>64</v>
      </c>
      <c r="J20" s="769" t="s">
        <v>65</v>
      </c>
      <c r="K20" s="769" t="s">
        <v>66</v>
      </c>
      <c r="L20" s="773" t="s">
        <v>67</v>
      </c>
      <c r="M20" s="769" t="s">
        <v>49</v>
      </c>
    </row>
    <row r="21" spans="1:14" ht="123.75" customHeight="1">
      <c r="A21" s="772"/>
      <c r="B21" s="772"/>
      <c r="C21" s="353" t="s">
        <v>68</v>
      </c>
      <c r="D21" s="353" t="s">
        <v>69</v>
      </c>
      <c r="E21" s="353" t="s">
        <v>49</v>
      </c>
      <c r="F21" s="353" t="s">
        <v>70</v>
      </c>
      <c r="G21" s="353" t="s">
        <v>52</v>
      </c>
      <c r="H21" s="353" t="s">
        <v>49</v>
      </c>
      <c r="I21" s="772"/>
      <c r="J21" s="772"/>
      <c r="K21" s="769"/>
      <c r="L21" s="772"/>
      <c r="M21" s="772"/>
    </row>
    <row r="22" spans="1:14" ht="18.75" customHeight="1">
      <c r="A22" s="156" t="str">
        <f>Naslovnica!A20</f>
        <v>Svibanj 2017.</v>
      </c>
      <c r="B22" s="149" t="str">
        <f>Naslovnica!A24</f>
        <v>May 2017</v>
      </c>
      <c r="C22" s="157">
        <v>3305.93156</v>
      </c>
      <c r="D22" s="158">
        <v>0.19113999999999998</v>
      </c>
      <c r="E22" s="157">
        <v>3306.1226999999999</v>
      </c>
      <c r="F22" s="157">
        <v>475472.28856000002</v>
      </c>
      <c r="G22" s="157">
        <v>93140.922390000007</v>
      </c>
      <c r="H22" s="157">
        <v>568613.21094999998</v>
      </c>
      <c r="I22" s="157">
        <v>25256.138050000001</v>
      </c>
      <c r="J22" s="157">
        <v>46840.462899999999</v>
      </c>
      <c r="K22" s="157">
        <v>1641.8195800000001</v>
      </c>
      <c r="L22" s="157">
        <v>806.69047999999998</v>
      </c>
      <c r="M22" s="157">
        <v>646464.44465999992</v>
      </c>
      <c r="N22" s="87"/>
    </row>
    <row r="23" spans="1:14" ht="18.75" customHeight="1">
      <c r="A23" s="152" t="str">
        <f>A8</f>
        <v>Travanj 2017.</v>
      </c>
      <c r="B23" s="153" t="str">
        <f>B8</f>
        <v>April 2017</v>
      </c>
      <c r="C23" s="157">
        <v>3240.3058900000001</v>
      </c>
      <c r="D23" s="158">
        <v>2.3890000000000002E-2</v>
      </c>
      <c r="E23" s="157">
        <v>3240.32978</v>
      </c>
      <c r="F23" s="157">
        <v>466368.09431000001</v>
      </c>
      <c r="G23" s="157">
        <v>52572.659119999997</v>
      </c>
      <c r="H23" s="157">
        <v>518940.75343000004</v>
      </c>
      <c r="I23" s="157">
        <v>23032.4823</v>
      </c>
      <c r="J23" s="157">
        <v>38062.601459999998</v>
      </c>
      <c r="K23" s="157">
        <v>605.01880000000006</v>
      </c>
      <c r="L23" s="157">
        <v>1766.3540600000001</v>
      </c>
      <c r="M23" s="157">
        <v>585647.53983000014</v>
      </c>
      <c r="N23" s="87"/>
    </row>
    <row r="24" spans="1:14" ht="18.75" customHeight="1">
      <c r="A24" s="765" t="s">
        <v>71</v>
      </c>
      <c r="B24" s="765"/>
      <c r="C24" s="154">
        <v>2.0252924331165507E-2</v>
      </c>
      <c r="D24" s="154">
        <v>7.0008371703641679</v>
      </c>
      <c r="E24" s="154">
        <v>2.0304390129081203E-2</v>
      </c>
      <c r="F24" s="154">
        <v>1.9521477479006833E-2</v>
      </c>
      <c r="G24" s="154">
        <v>0.77166085849682264</v>
      </c>
      <c r="H24" s="154">
        <v>9.5718937454196795E-2</v>
      </c>
      <c r="I24" s="154">
        <v>9.6544337732976424E-2</v>
      </c>
      <c r="J24" s="154">
        <v>0.23061643459196182</v>
      </c>
      <c r="K24" s="154">
        <v>1.7136670463793851</v>
      </c>
      <c r="L24" s="154">
        <v>-0.54330193573988228</v>
      </c>
      <c r="M24" s="154">
        <v>0.1038455738201402</v>
      </c>
      <c r="N24" s="87"/>
    </row>
    <row r="25" spans="1:14" ht="36.75" customHeight="1">
      <c r="A25" s="765" t="s">
        <v>72</v>
      </c>
      <c r="B25" s="765"/>
      <c r="C25" s="157">
        <v>3116.6717400000002</v>
      </c>
      <c r="D25" s="158">
        <v>7.7599999999999988E-2</v>
      </c>
      <c r="E25" s="157">
        <v>3116.7493400000003</v>
      </c>
      <c r="F25" s="157">
        <v>448781.08163999999</v>
      </c>
      <c r="G25" s="157">
        <v>71325.529239999989</v>
      </c>
      <c r="H25" s="157">
        <v>520106.61087999999</v>
      </c>
      <c r="I25" s="157">
        <v>20796.045670000003</v>
      </c>
      <c r="J25" s="157">
        <v>80908.006030000004</v>
      </c>
      <c r="K25" s="157">
        <v>508.37925000000001</v>
      </c>
      <c r="L25" s="157">
        <v>564.32037000000003</v>
      </c>
      <c r="M25" s="157">
        <v>626000.11153999995</v>
      </c>
      <c r="N25" s="77"/>
    </row>
    <row r="26" spans="1:14" ht="28.5" customHeight="1">
      <c r="A26" s="765" t="s">
        <v>56</v>
      </c>
      <c r="B26" s="765"/>
      <c r="C26" s="154">
        <v>6.0724977087256465E-2</v>
      </c>
      <c r="D26" s="154">
        <v>1.4631443298969073</v>
      </c>
      <c r="E26" s="154">
        <v>6.0759894153053572E-2</v>
      </c>
      <c r="F26" s="154">
        <v>5.9474893242962026E-2</v>
      </c>
      <c r="G26" s="154">
        <v>0.30585673015610448</v>
      </c>
      <c r="H26" s="154">
        <v>9.3262802385704571E-2</v>
      </c>
      <c r="I26" s="154">
        <v>0.2144682912691448</v>
      </c>
      <c r="J26" s="154">
        <v>-0.42106516773343849</v>
      </c>
      <c r="K26" s="154">
        <v>2.2295172944214383</v>
      </c>
      <c r="L26" s="154">
        <v>0.42949027340622126</v>
      </c>
      <c r="M26" s="154">
        <v>3.2690622162440848E-2</v>
      </c>
    </row>
    <row r="27" spans="1:14" ht="30.75" customHeight="1">
      <c r="A27" s="766" t="s">
        <v>57</v>
      </c>
      <c r="B27" s="766"/>
      <c r="C27" s="356">
        <v>15848.76757</v>
      </c>
      <c r="D27" s="357">
        <v>0.80619999999999992</v>
      </c>
      <c r="E27" s="356">
        <v>15849.573770000001</v>
      </c>
      <c r="F27" s="356">
        <v>2280904.0427400004</v>
      </c>
      <c r="G27" s="356">
        <v>351291.42425000004</v>
      </c>
      <c r="H27" s="356">
        <v>2632195.4669899996</v>
      </c>
      <c r="I27" s="356">
        <v>121629.29836000002</v>
      </c>
      <c r="J27" s="356">
        <v>232302.89277999999</v>
      </c>
      <c r="K27" s="356">
        <v>4755.3723300000001</v>
      </c>
      <c r="L27" s="356">
        <v>6155.5271500000008</v>
      </c>
      <c r="M27" s="356">
        <v>3012888.1313800002</v>
      </c>
    </row>
    <row r="28" spans="1:14" ht="12.75" customHeight="1">
      <c r="A28" s="20" t="s">
        <v>74</v>
      </c>
    </row>
    <row r="29" spans="1:14" ht="12.75" customHeight="1"/>
    <row r="30" spans="1:14" ht="12.75" customHeight="1"/>
    <row r="31" spans="1:14" ht="12.75" customHeight="1"/>
    <row r="32" spans="1:14" ht="12.75" customHeight="1">
      <c r="A32" s="73" t="s">
        <v>296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3" t="s">
        <v>293</v>
      </c>
      <c r="K1" s="344" t="str">
        <f>Naslovnica!A20</f>
        <v>Svibanj 2017.</v>
      </c>
    </row>
    <row r="2" spans="1:13" ht="12.75" customHeight="1">
      <c r="A2" s="25" t="s">
        <v>75</v>
      </c>
      <c r="K2" s="19" t="str">
        <f>Naslovnica!A24</f>
        <v>May 2017</v>
      </c>
    </row>
    <row r="3" spans="1:13" ht="12.75" customHeight="1">
      <c r="D3" s="767" t="s">
        <v>58</v>
      </c>
      <c r="E3" s="767"/>
      <c r="F3" s="767"/>
    </row>
    <row r="4" spans="1:13" ht="69.75" customHeight="1">
      <c r="A4" s="769" t="s">
        <v>76</v>
      </c>
      <c r="B4" s="769"/>
      <c r="C4" s="353" t="s">
        <v>77</v>
      </c>
      <c r="D4" s="353" t="s">
        <v>78</v>
      </c>
      <c r="E4" s="353" t="s">
        <v>79</v>
      </c>
      <c r="F4" s="353" t="s">
        <v>80</v>
      </c>
    </row>
    <row r="5" spans="1:13" ht="17.25" customHeight="1">
      <c r="A5" s="159" t="str">
        <f>Naslovnica!A20</f>
        <v>Svibanj 2017.</v>
      </c>
      <c r="B5" s="160" t="str">
        <f>Naslovnica!A24</f>
        <v>May 2017</v>
      </c>
      <c r="C5" s="161">
        <v>23414.072769998194</v>
      </c>
      <c r="D5" s="161">
        <v>636838.44484000001</v>
      </c>
      <c r="E5" s="161">
        <v>646464.44466000004</v>
      </c>
      <c r="F5" s="161">
        <v>13788.072949998197</v>
      </c>
      <c r="G5" s="87"/>
      <c r="H5" s="87"/>
    </row>
    <row r="6" spans="1:13" ht="17.25" customHeight="1">
      <c r="A6" s="162" t="str">
        <f>'5 Tablica 3,4'!A8</f>
        <v>Travanj 2017.</v>
      </c>
      <c r="B6" s="163" t="str">
        <f>'5 Tablica 3,4'!B8</f>
        <v>April 2017</v>
      </c>
      <c r="C6" s="161">
        <v>17224.867319998146</v>
      </c>
      <c r="D6" s="161">
        <v>591836.74527999992</v>
      </c>
      <c r="E6" s="161">
        <v>585647.53982999991</v>
      </c>
      <c r="F6" s="161">
        <v>23414.072769998107</v>
      </c>
      <c r="G6" s="87"/>
      <c r="H6" s="87"/>
      <c r="M6" s="77"/>
    </row>
    <row r="7" spans="1:13" ht="19.5" customHeight="1">
      <c r="A7" s="765" t="s">
        <v>71</v>
      </c>
      <c r="B7" s="765"/>
      <c r="C7" s="164">
        <v>0.35931803334208295</v>
      </c>
      <c r="D7" s="164">
        <v>7.6037353068893421E-2</v>
      </c>
      <c r="E7" s="164">
        <v>0.10384557382014084</v>
      </c>
      <c r="F7" s="164">
        <v>-0.41112026577171557</v>
      </c>
      <c r="G7" s="87"/>
      <c r="H7" s="77"/>
    </row>
    <row r="8" spans="1:13" ht="32.25" customHeight="1">
      <c r="A8" s="765" t="s">
        <v>55</v>
      </c>
      <c r="B8" s="765"/>
      <c r="C8" s="161">
        <v>17427.448369998456</v>
      </c>
      <c r="D8" s="161">
        <v>623700.01428999996</v>
      </c>
      <c r="E8" s="161">
        <v>626000.11153999995</v>
      </c>
      <c r="F8" s="161">
        <v>15127.351119998493</v>
      </c>
    </row>
    <row r="9" spans="1:13" ht="19.5" customHeight="1">
      <c r="A9" s="765" t="s">
        <v>56</v>
      </c>
      <c r="B9" s="765"/>
      <c r="C9" s="164">
        <v>0.34351697809679232</v>
      </c>
      <c r="D9" s="164">
        <v>2.1065304231163783E-2</v>
      </c>
      <c r="E9" s="164">
        <v>3.2690622162441035E-2</v>
      </c>
      <c r="F9" s="164">
        <v>-8.8533554842245871E-2</v>
      </c>
    </row>
    <row r="10" spans="1:13" ht="21" customHeight="1">
      <c r="A10" s="774" t="s">
        <v>57</v>
      </c>
      <c r="B10" s="774"/>
      <c r="C10" s="358">
        <v>20547.835819998265</v>
      </c>
      <c r="D10" s="358">
        <v>3006128.3685100004</v>
      </c>
      <c r="E10" s="358">
        <v>3012888.1313800002</v>
      </c>
      <c r="F10" s="358">
        <v>13788.072949998546</v>
      </c>
      <c r="H10" s="322"/>
    </row>
    <row r="11" spans="1:13" ht="12.75" customHeight="1"/>
    <row r="12" spans="1:13" ht="12.75" customHeight="1">
      <c r="A12" s="503" t="s">
        <v>630</v>
      </c>
      <c r="K12" s="344" t="str">
        <f>Naslovnica!A20</f>
        <v>Svibanj 2017.</v>
      </c>
    </row>
    <row r="13" spans="1:13" ht="12.75" customHeight="1">
      <c r="A13" s="25" t="s">
        <v>317</v>
      </c>
      <c r="K13" s="19" t="str">
        <f>Naslovnica!A24</f>
        <v>May 2017</v>
      </c>
    </row>
    <row r="14" spans="1:13" ht="12.75" customHeight="1">
      <c r="I14" s="767" t="s">
        <v>58</v>
      </c>
      <c r="J14" s="767"/>
      <c r="K14" s="767"/>
    </row>
    <row r="15" spans="1:13" ht="21" customHeight="1">
      <c r="A15" s="769" t="s">
        <v>81</v>
      </c>
      <c r="B15" s="775"/>
      <c r="C15" s="769" t="s">
        <v>82</v>
      </c>
      <c r="D15" s="770" t="s">
        <v>89</v>
      </c>
      <c r="E15" s="770"/>
      <c r="F15" s="770"/>
      <c r="G15" s="770"/>
      <c r="H15" s="770" t="s">
        <v>90</v>
      </c>
      <c r="I15" s="770"/>
      <c r="J15" s="770"/>
      <c r="K15" s="352"/>
    </row>
    <row r="16" spans="1:13" ht="126.75" customHeight="1">
      <c r="A16" s="769"/>
      <c r="B16" s="775"/>
      <c r="C16" s="769"/>
      <c r="D16" s="353" t="s">
        <v>83</v>
      </c>
      <c r="E16" s="353" t="s">
        <v>84</v>
      </c>
      <c r="F16" s="353" t="s">
        <v>85</v>
      </c>
      <c r="G16" s="353" t="s">
        <v>49</v>
      </c>
      <c r="H16" s="353" t="s">
        <v>86</v>
      </c>
      <c r="I16" s="353" t="s">
        <v>87</v>
      </c>
      <c r="J16" s="353" t="s">
        <v>49</v>
      </c>
      <c r="K16" s="353" t="s">
        <v>88</v>
      </c>
    </row>
    <row r="17" spans="1:13" ht="16.5" customHeight="1">
      <c r="A17" s="159" t="str">
        <f>Naslovnica!A20</f>
        <v>Svibanj 2017.</v>
      </c>
      <c r="B17" s="160" t="str">
        <f>Naslovnica!A24</f>
        <v>May 2017</v>
      </c>
      <c r="C17" s="161">
        <v>295083.55032000004</v>
      </c>
      <c r="D17" s="161">
        <v>21606.604090000001</v>
      </c>
      <c r="E17" s="161">
        <v>3649.5339599999998</v>
      </c>
      <c r="F17" s="161">
        <v>132.64116000000001</v>
      </c>
      <c r="G17" s="161">
        <v>25388.779210000001</v>
      </c>
      <c r="H17" s="161">
        <v>22248.962820000001</v>
      </c>
      <c r="I17" s="161">
        <v>132.64116000000001</v>
      </c>
      <c r="J17" s="161">
        <v>22381.60398</v>
      </c>
      <c r="K17" s="161">
        <v>298090.72555000003</v>
      </c>
      <c r="L17" s="87"/>
      <c r="M17" s="77"/>
    </row>
    <row r="18" spans="1:13" ht="16.5" customHeight="1">
      <c r="A18" s="162" t="str">
        <f>'5 Tablica 3,4'!A8</f>
        <v>Travanj 2017.</v>
      </c>
      <c r="B18" s="163" t="str">
        <f>'5 Tablica 3,4'!B8</f>
        <v>April 2017</v>
      </c>
      <c r="C18" s="161">
        <v>297626.91378</v>
      </c>
      <c r="D18" s="161">
        <v>19334.012269999999</v>
      </c>
      <c r="E18" s="161">
        <v>3698.47003</v>
      </c>
      <c r="F18" s="161">
        <v>105.23533</v>
      </c>
      <c r="G18" s="161">
        <v>23137.717629999999</v>
      </c>
      <c r="H18" s="161">
        <v>25575.84576</v>
      </c>
      <c r="I18" s="161">
        <v>105.23533</v>
      </c>
      <c r="J18" s="161">
        <v>25681.08109</v>
      </c>
      <c r="K18" s="161">
        <v>295083.55032000004</v>
      </c>
      <c r="L18" s="87"/>
    </row>
    <row r="19" spans="1:13" ht="18.75" customHeight="1">
      <c r="A19" s="765" t="s">
        <v>71</v>
      </c>
      <c r="B19" s="765"/>
      <c r="C19" s="165">
        <v>-8.5454753661154733E-3</v>
      </c>
      <c r="D19" s="165">
        <v>0.11754372492699372</v>
      </c>
      <c r="E19" s="165">
        <v>-1.3231436135228113E-2</v>
      </c>
      <c r="F19" s="165">
        <v>0.26042423205210652</v>
      </c>
      <c r="G19" s="165">
        <v>9.7289698837075902E-2</v>
      </c>
      <c r="H19" s="165">
        <v>-0.13007909772443044</v>
      </c>
      <c r="I19" s="165">
        <v>0.26042423205210652</v>
      </c>
      <c r="J19" s="165">
        <v>-0.12847890236539883</v>
      </c>
      <c r="K19" s="165">
        <v>1.0190928049831635E-2</v>
      </c>
      <c r="L19" s="87"/>
    </row>
    <row r="20" spans="1:13" ht="27.75" customHeight="1">
      <c r="A20" s="765" t="s">
        <v>55</v>
      </c>
      <c r="B20" s="765"/>
      <c r="C20" s="161">
        <v>256472.62063999995</v>
      </c>
      <c r="D20" s="161">
        <v>17723.977940000001</v>
      </c>
      <c r="E20" s="161">
        <v>3072.0677299999998</v>
      </c>
      <c r="F20" s="161">
        <v>122.68723</v>
      </c>
      <c r="G20" s="161">
        <v>20918.732899999999</v>
      </c>
      <c r="H20" s="161">
        <v>23499.048780000001</v>
      </c>
      <c r="I20" s="161">
        <v>122.68723</v>
      </c>
      <c r="J20" s="161">
        <v>23621.736010000001</v>
      </c>
      <c r="K20" s="161">
        <v>253769.61752999993</v>
      </c>
      <c r="L20" s="77"/>
    </row>
    <row r="21" spans="1:13" ht="20.25" customHeight="1">
      <c r="A21" s="765" t="s">
        <v>96</v>
      </c>
      <c r="B21" s="765"/>
      <c r="C21" s="165">
        <v>0.15054600987680733</v>
      </c>
      <c r="D21" s="165">
        <v>0.21906065123436957</v>
      </c>
      <c r="E21" s="165">
        <v>0.18797314406866936</v>
      </c>
      <c r="F21" s="165">
        <v>8.1132567749716195E-2</v>
      </c>
      <c r="G21" s="165">
        <v>0.2136862845072228</v>
      </c>
      <c r="H21" s="165">
        <v>-5.3197300524944917E-2</v>
      </c>
      <c r="I21" s="165">
        <v>8.1132567749716195E-2</v>
      </c>
      <c r="J21" s="165">
        <v>-5.2499614316026753E-2</v>
      </c>
      <c r="K21" s="165">
        <v>0.17465096275664516</v>
      </c>
    </row>
    <row r="22" spans="1:13" ht="24" customHeight="1">
      <c r="A22" s="774" t="s">
        <v>91</v>
      </c>
      <c r="B22" s="774"/>
      <c r="C22" s="358">
        <v>281644.98287999991</v>
      </c>
      <c r="D22" s="358">
        <v>102642.74046</v>
      </c>
      <c r="E22" s="358">
        <v>18986.5579</v>
      </c>
      <c r="F22" s="358">
        <v>611.13841000000002</v>
      </c>
      <c r="G22" s="358">
        <v>122240.43677</v>
      </c>
      <c r="H22" s="358">
        <v>105183.55569000001</v>
      </c>
      <c r="I22" s="358">
        <v>611.13841000000002</v>
      </c>
      <c r="J22" s="358">
        <v>105794.69410000001</v>
      </c>
      <c r="K22" s="358">
        <v>298090.72554999992</v>
      </c>
    </row>
    <row r="23" spans="1:13" ht="35.25" customHeight="1">
      <c r="A23" s="776" t="s">
        <v>92</v>
      </c>
      <c r="B23" s="776"/>
      <c r="C23" s="776"/>
      <c r="D23" s="776"/>
      <c r="E23" s="776"/>
      <c r="F23" s="776"/>
      <c r="G23" s="776"/>
      <c r="H23" s="776"/>
      <c r="I23" s="776"/>
      <c r="J23" s="776"/>
      <c r="K23" s="776"/>
    </row>
    <row r="24" spans="1:13" ht="42.75" customHeight="1">
      <c r="A24" s="777" t="s">
        <v>93</v>
      </c>
      <c r="B24" s="777"/>
      <c r="C24" s="777"/>
      <c r="D24" s="777"/>
      <c r="E24" s="777"/>
      <c r="F24" s="777"/>
      <c r="G24" s="777"/>
      <c r="H24" s="777"/>
      <c r="I24" s="777"/>
      <c r="J24" s="777"/>
      <c r="K24" s="777"/>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296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3" t="s">
        <v>631</v>
      </c>
      <c r="G1" s="344" t="str">
        <f>Naslovnica!A20</f>
        <v>Svibanj 2017.</v>
      </c>
    </row>
    <row r="2" spans="1:8" ht="12.75" customHeight="1">
      <c r="A2" s="113" t="s">
        <v>614</v>
      </c>
      <c r="G2" s="112" t="str">
        <f>Naslovnica!A24</f>
        <v>May 2017</v>
      </c>
    </row>
    <row r="3" spans="1:8" ht="12.75" customHeight="1">
      <c r="E3" s="767" t="s">
        <v>434</v>
      </c>
      <c r="F3" s="767"/>
      <c r="G3" s="767"/>
    </row>
    <row r="4" spans="1:8" ht="21" customHeight="1">
      <c r="A4" s="359"/>
      <c r="B4" s="770" t="s">
        <v>432</v>
      </c>
      <c r="C4" s="770"/>
      <c r="D4" s="770"/>
      <c r="E4" s="770"/>
      <c r="F4" s="770"/>
      <c r="G4" s="345"/>
    </row>
    <row r="5" spans="1:8" ht="33.75" customHeight="1">
      <c r="A5" s="360" t="s">
        <v>97</v>
      </c>
      <c r="B5" s="359" t="str">
        <f>Naslovnica!A20</f>
        <v>Svibanj 2017.</v>
      </c>
      <c r="C5" s="359" t="s">
        <v>98</v>
      </c>
      <c r="D5" s="359" t="s">
        <v>99</v>
      </c>
      <c r="E5" s="359" t="s">
        <v>100</v>
      </c>
      <c r="F5" s="359" t="s">
        <v>101</v>
      </c>
      <c r="G5" s="359" t="s">
        <v>102</v>
      </c>
    </row>
    <row r="6" spans="1:8" ht="33.75" customHeight="1">
      <c r="A6" s="362" t="s">
        <v>103</v>
      </c>
      <c r="B6" s="362" t="str">
        <f>Naslovnica!A24</f>
        <v>May 2017</v>
      </c>
      <c r="C6" s="362" t="s">
        <v>983</v>
      </c>
      <c r="D6" s="364" t="s">
        <v>104</v>
      </c>
      <c r="E6" s="364" t="s">
        <v>105</v>
      </c>
      <c r="F6" s="364" t="s">
        <v>106</v>
      </c>
      <c r="G6" s="364" t="s">
        <v>107</v>
      </c>
    </row>
    <row r="7" spans="1:8" ht="12.75" customHeight="1">
      <c r="A7" s="577" t="s">
        <v>749</v>
      </c>
      <c r="B7" s="578">
        <v>1490.8181200000001</v>
      </c>
      <c r="C7" s="579">
        <v>-5.8097255242331329E-2</v>
      </c>
      <c r="D7" s="578">
        <v>1422.73216</v>
      </c>
      <c r="E7" s="579">
        <v>4.7855781934387505E-2</v>
      </c>
      <c r="F7" s="578">
        <v>7133.17119</v>
      </c>
      <c r="G7" s="578">
        <v>41211.27736</v>
      </c>
      <c r="H7" s="87"/>
    </row>
    <row r="8" spans="1:8" ht="12.75" customHeight="1">
      <c r="A8" s="577" t="s">
        <v>750</v>
      </c>
      <c r="B8" s="578">
        <v>173372.54733999999</v>
      </c>
      <c r="C8" s="579">
        <v>1.9021820944181221E-2</v>
      </c>
      <c r="D8" s="578">
        <v>165714.40472999998</v>
      </c>
      <c r="E8" s="579">
        <v>4.6212896353081033E-2</v>
      </c>
      <c r="F8" s="578">
        <v>833575.80327000003</v>
      </c>
      <c r="G8" s="578">
        <v>24830241.44659999</v>
      </c>
      <c r="H8" s="87"/>
    </row>
    <row r="9" spans="1:8" ht="12.75" customHeight="1">
      <c r="A9" s="577" t="s">
        <v>751</v>
      </c>
      <c r="B9" s="578">
        <v>5056.2091399999999</v>
      </c>
      <c r="C9" s="579">
        <v>-6.165208254124855E-3</v>
      </c>
      <c r="D9" s="578">
        <v>4068.1295099999998</v>
      </c>
      <c r="E9" s="579">
        <v>0.24288303201045344</v>
      </c>
      <c r="F9" s="578">
        <v>24473.58871</v>
      </c>
      <c r="G9" s="578">
        <v>127363.27805000001</v>
      </c>
      <c r="H9" s="87"/>
    </row>
    <row r="10" spans="1:8" ht="12.75" customHeight="1">
      <c r="A10" s="616" t="s">
        <v>779</v>
      </c>
      <c r="B10" s="580">
        <v>179919.57459999999</v>
      </c>
      <c r="C10" s="581">
        <v>1.7606699035576014E-2</v>
      </c>
      <c r="D10" s="580">
        <v>171205.26639999999</v>
      </c>
      <c r="E10" s="581">
        <v>5.0899767181460956E-2</v>
      </c>
      <c r="F10" s="580">
        <v>865182.5631700001</v>
      </c>
      <c r="G10" s="580">
        <v>24998816.002009992</v>
      </c>
      <c r="H10" s="87"/>
    </row>
    <row r="11" spans="1:8" ht="12.75" customHeight="1">
      <c r="A11" s="577" t="s">
        <v>752</v>
      </c>
      <c r="B11" s="578">
        <v>459.52911</v>
      </c>
      <c r="C11" s="579">
        <v>-8.526498234573722E-2</v>
      </c>
      <c r="D11" s="578">
        <v>477.68770000000001</v>
      </c>
      <c r="E11" s="579">
        <v>-3.8013518036993633E-2</v>
      </c>
      <c r="F11" s="578">
        <v>2169.3097200000002</v>
      </c>
      <c r="G11" s="578">
        <v>12996.73115</v>
      </c>
      <c r="H11" s="87"/>
    </row>
    <row r="12" spans="1:8" ht="12.75" customHeight="1">
      <c r="A12" s="577" t="s">
        <v>753</v>
      </c>
      <c r="B12" s="578">
        <v>66592.582190000001</v>
      </c>
      <c r="C12" s="579">
        <v>1.3186073009444663E-2</v>
      </c>
      <c r="D12" s="578">
        <v>62328.513350000001</v>
      </c>
      <c r="E12" s="579">
        <v>6.8412811582004462E-2</v>
      </c>
      <c r="F12" s="578">
        <v>317994.46600000001</v>
      </c>
      <c r="G12" s="578">
        <v>8081218.7911199983</v>
      </c>
      <c r="H12" s="87"/>
    </row>
    <row r="13" spans="1:8" ht="12.75" customHeight="1">
      <c r="A13" s="577" t="s">
        <v>754</v>
      </c>
      <c r="B13" s="578">
        <v>1333.1438000000001</v>
      </c>
      <c r="C13" s="579">
        <v>2.7441568656513551E-2</v>
      </c>
      <c r="D13" s="578">
        <v>1086.3307</v>
      </c>
      <c r="E13" s="579">
        <v>0.22719886310862805</v>
      </c>
      <c r="F13" s="578">
        <v>6315.7065599999996</v>
      </c>
      <c r="G13" s="578">
        <v>33676.513159999995</v>
      </c>
      <c r="H13" s="87"/>
    </row>
    <row r="14" spans="1:8" ht="12.75" customHeight="1">
      <c r="A14" s="617" t="s">
        <v>780</v>
      </c>
      <c r="B14" s="580">
        <v>68385.255100000009</v>
      </c>
      <c r="C14" s="581">
        <v>1.2727564836429065E-2</v>
      </c>
      <c r="D14" s="580">
        <v>63892.531750000002</v>
      </c>
      <c r="E14" s="581">
        <v>7.0316877840734607E-2</v>
      </c>
      <c r="F14" s="580">
        <v>326479.48228000005</v>
      </c>
      <c r="G14" s="580">
        <v>8127892.0354299983</v>
      </c>
      <c r="H14" s="87"/>
    </row>
    <row r="15" spans="1:8" ht="12.75" customHeight="1">
      <c r="A15" s="577" t="s">
        <v>755</v>
      </c>
      <c r="B15" s="578">
        <v>547.91426999999999</v>
      </c>
      <c r="C15" s="579">
        <v>0.15708875266800312</v>
      </c>
      <c r="D15" s="578">
        <v>491.74581000000001</v>
      </c>
      <c r="E15" s="579">
        <v>0.11422254924754718</v>
      </c>
      <c r="F15" s="578">
        <v>2297.7777199999996</v>
      </c>
      <c r="G15" s="578">
        <v>13471.215990000002</v>
      </c>
      <c r="H15" s="87"/>
    </row>
    <row r="16" spans="1:8" ht="12.75" customHeight="1">
      <c r="A16" s="577" t="s">
        <v>756</v>
      </c>
      <c r="B16" s="578">
        <v>82234.771330000003</v>
      </c>
      <c r="C16" s="579">
        <v>3.6865206623678169E-2</v>
      </c>
      <c r="D16" s="578">
        <v>77332.372569999992</v>
      </c>
      <c r="E16" s="579">
        <v>6.3393874997982769E-2</v>
      </c>
      <c r="F16" s="578">
        <v>391226.26082999998</v>
      </c>
      <c r="G16" s="578">
        <v>11036762.077619994</v>
      </c>
      <c r="H16" s="87"/>
    </row>
    <row r="17" spans="1:9" ht="12.75" customHeight="1">
      <c r="A17" s="577" t="s">
        <v>757</v>
      </c>
      <c r="B17" s="578">
        <v>2016.53962</v>
      </c>
      <c r="C17" s="579">
        <v>2.9247143041646058E-2</v>
      </c>
      <c r="D17" s="578">
        <v>1680.7766000000001</v>
      </c>
      <c r="E17" s="579">
        <v>0.19976659598902069</v>
      </c>
      <c r="F17" s="578">
        <v>9615.50245</v>
      </c>
      <c r="G17" s="578">
        <v>51133.608959999998</v>
      </c>
      <c r="H17" s="87"/>
    </row>
    <row r="18" spans="1:9" ht="12.75" customHeight="1">
      <c r="A18" s="616" t="s">
        <v>781</v>
      </c>
      <c r="B18" s="580">
        <v>84799.225219999993</v>
      </c>
      <c r="C18" s="581">
        <v>3.7379052264311242E-2</v>
      </c>
      <c r="D18" s="580">
        <v>79504.894979999983</v>
      </c>
      <c r="E18" s="581">
        <v>6.6591248769422767E-2</v>
      </c>
      <c r="F18" s="580">
        <v>403139.54099999997</v>
      </c>
      <c r="G18" s="580">
        <v>11101366.902569994</v>
      </c>
      <c r="H18" s="87"/>
    </row>
    <row r="19" spans="1:9" ht="12.75" customHeight="1">
      <c r="A19" s="577" t="s">
        <v>758</v>
      </c>
      <c r="B19" s="578">
        <v>810.29459999999995</v>
      </c>
      <c r="C19" s="579">
        <v>2.3886678504895568E-2</v>
      </c>
      <c r="D19" s="578">
        <v>764.33038999999997</v>
      </c>
      <c r="E19" s="579">
        <v>6.0136572614887106E-2</v>
      </c>
      <c r="F19" s="578">
        <v>3777.6662299999998</v>
      </c>
      <c r="G19" s="578">
        <v>23129.0592</v>
      </c>
      <c r="H19" s="87"/>
    </row>
    <row r="20" spans="1:9" ht="12.75" customHeight="1">
      <c r="A20" s="577" t="s">
        <v>759</v>
      </c>
      <c r="B20" s="578">
        <v>137286.13615000001</v>
      </c>
      <c r="C20" s="579">
        <v>1.4809885766190479E-2</v>
      </c>
      <c r="D20" s="578">
        <v>129947.38610999999</v>
      </c>
      <c r="E20" s="579">
        <v>5.6474779983552638E-2</v>
      </c>
      <c r="F20" s="578">
        <v>661586.83663000003</v>
      </c>
      <c r="G20" s="578">
        <v>19267148.015750006</v>
      </c>
      <c r="H20" s="87"/>
    </row>
    <row r="21" spans="1:9" ht="12.75" customHeight="1">
      <c r="A21" s="577" t="s">
        <v>760</v>
      </c>
      <c r="B21" s="578">
        <v>4271.8028899999999</v>
      </c>
      <c r="C21" s="579">
        <v>1.2766352445121695E-2</v>
      </c>
      <c r="D21" s="578">
        <v>3466.6720099999998</v>
      </c>
      <c r="E21" s="579">
        <v>0.23224893433169069</v>
      </c>
      <c r="F21" s="578">
        <v>20737.953430000001</v>
      </c>
      <c r="G21" s="578">
        <v>110893.86256000002</v>
      </c>
      <c r="H21" s="87"/>
    </row>
    <row r="22" spans="1:9" ht="12.75" customHeight="1">
      <c r="A22" s="616" t="s">
        <v>782</v>
      </c>
      <c r="B22" s="580">
        <v>142368.23363999999</v>
      </c>
      <c r="C22" s="581">
        <v>1.4799648255970478E-2</v>
      </c>
      <c r="D22" s="580">
        <v>134178.38850999999</v>
      </c>
      <c r="E22" s="581">
        <v>6.1036991284104086E-2</v>
      </c>
      <c r="F22" s="580">
        <v>686102.45629</v>
      </c>
      <c r="G22" s="580">
        <v>19401170.937510006</v>
      </c>
      <c r="H22" s="87"/>
    </row>
    <row r="23" spans="1:9" ht="12.75" customHeight="1">
      <c r="A23" s="584" t="s">
        <v>801</v>
      </c>
      <c r="B23" s="585">
        <v>3308.5560999999998</v>
      </c>
      <c r="C23" s="586">
        <v>-1.2387578082781202E-2</v>
      </c>
      <c r="D23" s="578">
        <v>3156.4960599999999</v>
      </c>
      <c r="E23" s="579">
        <v>4.8173682814607995E-2</v>
      </c>
      <c r="F23" s="585">
        <v>15377.924859999999</v>
      </c>
      <c r="G23" s="585">
        <v>90808.2837</v>
      </c>
      <c r="H23" s="87"/>
      <c r="I23" s="322"/>
    </row>
    <row r="24" spans="1:9" ht="12.75" customHeight="1">
      <c r="A24" s="584" t="s">
        <v>802</v>
      </c>
      <c r="B24" s="585">
        <v>459486.03700999997</v>
      </c>
      <c r="C24" s="586">
        <v>2.0047037110623275E-2</v>
      </c>
      <c r="D24" s="585">
        <v>435322.67675999994</v>
      </c>
      <c r="E24" s="586">
        <v>5.5506780464188082E-2</v>
      </c>
      <c r="F24" s="585">
        <v>2204383.3667299999</v>
      </c>
      <c r="G24" s="585">
        <v>63215370.331089988</v>
      </c>
      <c r="H24" s="87"/>
      <c r="I24" s="322"/>
    </row>
    <row r="25" spans="1:9" ht="12.75" customHeight="1">
      <c r="A25" s="584" t="s">
        <v>803</v>
      </c>
      <c r="B25" s="585">
        <v>12677.695449999999</v>
      </c>
      <c r="C25" s="586">
        <v>9.1854560496081195E-3</v>
      </c>
      <c r="D25" s="578">
        <v>10301.908819999999</v>
      </c>
      <c r="E25" s="579">
        <v>0.23061615779278474</v>
      </c>
      <c r="F25" s="585">
        <v>61142.751150000004</v>
      </c>
      <c r="G25" s="585">
        <v>323067.26273000002</v>
      </c>
      <c r="H25" s="87"/>
      <c r="I25" s="322"/>
    </row>
    <row r="26" spans="1:9" ht="22.5" customHeight="1">
      <c r="A26" s="618" t="s">
        <v>804</v>
      </c>
      <c r="B26" s="582">
        <v>475472.28855999996</v>
      </c>
      <c r="C26" s="583">
        <v>1.9521477479006708E-2</v>
      </c>
      <c r="D26" s="582">
        <v>448781.08163999993</v>
      </c>
      <c r="E26" s="583">
        <v>5.9474893242962033E-2</v>
      </c>
      <c r="F26" s="582">
        <v>2280904.0427399999</v>
      </c>
      <c r="G26" s="582">
        <v>63629245.877519988</v>
      </c>
      <c r="I26" s="322"/>
    </row>
    <row r="27" spans="1:9" ht="21.75" customHeight="1">
      <c r="A27" s="779" t="s">
        <v>113</v>
      </c>
      <c r="B27" s="779"/>
      <c r="C27" s="779"/>
      <c r="D27" s="779"/>
      <c r="E27" s="779"/>
      <c r="F27" s="779"/>
      <c r="G27" s="779"/>
    </row>
    <row r="28" spans="1:9" ht="21" customHeight="1">
      <c r="A28" s="780" t="s">
        <v>114</v>
      </c>
      <c r="B28" s="780"/>
      <c r="C28" s="780"/>
      <c r="D28" s="780"/>
      <c r="E28" s="780"/>
      <c r="F28" s="780"/>
      <c r="G28" s="780"/>
    </row>
    <row r="29" spans="1:9" ht="12.75" customHeight="1"/>
    <row r="30" spans="1:9" ht="12.75" customHeight="1">
      <c r="A30" s="503" t="s">
        <v>729</v>
      </c>
      <c r="G30" s="344" t="str">
        <f>Naslovnica!A20</f>
        <v>Svibanj 2017.</v>
      </c>
    </row>
    <row r="31" spans="1:9" ht="12.75" customHeight="1">
      <c r="A31" s="113" t="s">
        <v>433</v>
      </c>
      <c r="G31" s="112" t="str">
        <f>Naslovnica!A24</f>
        <v>May 2017</v>
      </c>
    </row>
    <row r="32" spans="1:9" ht="12.75" customHeight="1">
      <c r="D32" s="767" t="s">
        <v>434</v>
      </c>
      <c r="E32" s="767"/>
      <c r="F32" s="767"/>
    </row>
    <row r="33" spans="1:8" ht="25.5" customHeight="1">
      <c r="A33" s="359"/>
      <c r="B33" s="770" t="s">
        <v>115</v>
      </c>
      <c r="C33" s="770"/>
      <c r="D33" s="770"/>
      <c r="E33" s="770"/>
      <c r="F33" s="770"/>
    </row>
    <row r="34" spans="1:8" ht="33.75" customHeight="1">
      <c r="A34" s="359" t="s">
        <v>97</v>
      </c>
      <c r="B34" s="359" t="str">
        <f>Naslovnica!A20</f>
        <v>Svibanj 2017.</v>
      </c>
      <c r="C34" s="359" t="s">
        <v>98</v>
      </c>
      <c r="D34" s="359" t="s">
        <v>99</v>
      </c>
      <c r="E34" s="359" t="s">
        <v>100</v>
      </c>
      <c r="F34" s="359" t="s">
        <v>101</v>
      </c>
    </row>
    <row r="35" spans="1:8" ht="33.75" customHeight="1">
      <c r="A35" s="362" t="s">
        <v>103</v>
      </c>
      <c r="B35" s="362" t="str">
        <f>Naslovnica!A24</f>
        <v>May 2017</v>
      </c>
      <c r="C35" s="362" t="s">
        <v>983</v>
      </c>
      <c r="D35" s="364" t="s">
        <v>104</v>
      </c>
      <c r="E35" s="364" t="s">
        <v>105</v>
      </c>
      <c r="F35" s="364" t="s">
        <v>106</v>
      </c>
    </row>
    <row r="36" spans="1:8" ht="12.75" customHeight="1">
      <c r="A36" s="577" t="s">
        <v>749</v>
      </c>
      <c r="B36" s="578">
        <v>7.9052600000000002</v>
      </c>
      <c r="C36" s="579">
        <v>-5.1861073730519049E-2</v>
      </c>
      <c r="D36" s="578">
        <v>7.5559599999999998</v>
      </c>
      <c r="E36" s="579">
        <v>4.6228407773466297E-2</v>
      </c>
      <c r="F36" s="578">
        <v>37.72325</v>
      </c>
      <c r="G36" s="87"/>
      <c r="H36" s="87"/>
    </row>
    <row r="37" spans="1:8" ht="12.75" customHeight="1">
      <c r="A37" s="577" t="s">
        <v>750</v>
      </c>
      <c r="B37" s="578">
        <v>889.16161</v>
      </c>
      <c r="C37" s="579">
        <v>2.0553576199608053E-2</v>
      </c>
      <c r="D37" s="578">
        <v>850.07663000000002</v>
      </c>
      <c r="E37" s="579">
        <v>4.5978184343216176E-2</v>
      </c>
      <c r="F37" s="578">
        <v>4271.2329900000004</v>
      </c>
      <c r="G37" s="87"/>
      <c r="H37" s="87"/>
    </row>
    <row r="38" spans="1:8" ht="12.75" customHeight="1">
      <c r="A38" s="577" t="s">
        <v>751</v>
      </c>
      <c r="B38" s="578">
        <v>25.46979</v>
      </c>
      <c r="C38" s="579">
        <v>-6.1853473756171545E-3</v>
      </c>
      <c r="D38" s="578">
        <v>20.499269999999999</v>
      </c>
      <c r="E38" s="579">
        <v>0.24247302464917048</v>
      </c>
      <c r="F38" s="578">
        <v>123.30041999999999</v>
      </c>
      <c r="G38" s="87"/>
      <c r="H38" s="87"/>
    </row>
    <row r="39" spans="1:8" ht="12.75" customHeight="1">
      <c r="A39" s="616" t="s">
        <v>779</v>
      </c>
      <c r="B39" s="580">
        <v>922.53665999999998</v>
      </c>
      <c r="C39" s="581">
        <v>1.9129566696916008E-2</v>
      </c>
      <c r="D39" s="580">
        <v>878.13186000000007</v>
      </c>
      <c r="E39" s="581">
        <v>5.0567348735074825E-2</v>
      </c>
      <c r="F39" s="580">
        <v>4432.25666</v>
      </c>
      <c r="G39" s="87"/>
      <c r="H39" s="87"/>
    </row>
    <row r="40" spans="1:8" ht="12.75" customHeight="1">
      <c r="A40" s="577" t="s">
        <v>752</v>
      </c>
      <c r="B40" s="578">
        <v>3.7057600000000002</v>
      </c>
      <c r="C40" s="579">
        <v>-8.5275336132483254E-2</v>
      </c>
      <c r="D40" s="578">
        <v>3.8523400000000003</v>
      </c>
      <c r="E40" s="579">
        <v>-3.8049601021716707E-2</v>
      </c>
      <c r="F40" s="578">
        <v>17.494040000000002</v>
      </c>
      <c r="G40" s="87"/>
      <c r="H40" s="87"/>
    </row>
    <row r="41" spans="1:8" ht="12.75" customHeight="1">
      <c r="A41" s="577" t="s">
        <v>753</v>
      </c>
      <c r="B41" s="578">
        <v>537.01273000000003</v>
      </c>
      <c r="C41" s="579">
        <v>1.3168998073005827E-2</v>
      </c>
      <c r="D41" s="578">
        <v>502.65621000000004</v>
      </c>
      <c r="E41" s="579">
        <v>6.8349936430706762E-2</v>
      </c>
      <c r="F41" s="578">
        <v>2564.4114199999999</v>
      </c>
      <c r="G41" s="87"/>
      <c r="H41" s="87"/>
    </row>
    <row r="42" spans="1:8" ht="12.75" customHeight="1">
      <c r="A42" s="577" t="s">
        <v>754</v>
      </c>
      <c r="B42" s="578">
        <v>10.750969999999999</v>
      </c>
      <c r="C42" s="579">
        <v>2.7436285584314726E-2</v>
      </c>
      <c r="D42" s="578">
        <v>8.76065</v>
      </c>
      <c r="E42" s="579">
        <v>0.22718862184883529</v>
      </c>
      <c r="F42" s="578">
        <v>50.932569999999998</v>
      </c>
      <c r="G42" s="87"/>
      <c r="H42" s="87"/>
    </row>
    <row r="43" spans="1:8" ht="12.75" customHeight="1">
      <c r="A43" s="617" t="s">
        <v>780</v>
      </c>
      <c r="B43" s="580">
        <v>551.46946000000014</v>
      </c>
      <c r="C43" s="581">
        <v>1.2710765687731081E-2</v>
      </c>
      <c r="D43" s="580">
        <v>515.26920000000007</v>
      </c>
      <c r="E43" s="581">
        <v>7.0255043383148197E-2</v>
      </c>
      <c r="F43" s="580">
        <v>2632.8380299999999</v>
      </c>
      <c r="G43" s="87"/>
      <c r="H43" s="87"/>
    </row>
    <row r="44" spans="1:8" ht="12.75" customHeight="1">
      <c r="A44" s="577" t="s">
        <v>755</v>
      </c>
      <c r="B44" s="578">
        <v>4.4185600000000003</v>
      </c>
      <c r="C44" s="579">
        <v>0.15713638494394447</v>
      </c>
      <c r="D44" s="578">
        <v>3.96556</v>
      </c>
      <c r="E44" s="579">
        <v>0.11423355087301675</v>
      </c>
      <c r="F44" s="578">
        <v>18.529610000000002</v>
      </c>
      <c r="G44" s="87"/>
      <c r="H44" s="87"/>
    </row>
    <row r="45" spans="1:8" ht="12.75" customHeight="1">
      <c r="A45" s="577" t="s">
        <v>756</v>
      </c>
      <c r="B45" s="578">
        <v>663.15860999999995</v>
      </c>
      <c r="C45" s="579">
        <v>3.6874558085157147E-2</v>
      </c>
      <c r="D45" s="578">
        <v>623.65225999999996</v>
      </c>
      <c r="E45" s="579">
        <v>6.3346759939585565E-2</v>
      </c>
      <c r="F45" s="578">
        <v>3154.9548399999999</v>
      </c>
      <c r="G45" s="87"/>
      <c r="H45" s="87"/>
    </row>
    <row r="46" spans="1:8" ht="12.75" customHeight="1">
      <c r="A46" s="577" t="s">
        <v>757</v>
      </c>
      <c r="B46" s="578">
        <v>16.262049999999999</v>
      </c>
      <c r="C46" s="579">
        <v>2.9293832674123922E-2</v>
      </c>
      <c r="D46" s="578">
        <v>13.554829999999999</v>
      </c>
      <c r="E46" s="579">
        <v>0.19972364094569978</v>
      </c>
      <c r="F46" s="578">
        <v>77.543130000000005</v>
      </c>
      <c r="G46" s="87"/>
      <c r="H46" s="87"/>
    </row>
    <row r="47" spans="1:8" ht="12.75" customHeight="1">
      <c r="A47" s="616" t="s">
        <v>781</v>
      </c>
      <c r="B47" s="580">
        <v>679.42066</v>
      </c>
      <c r="C47" s="581">
        <v>3.068652163039403E-2</v>
      </c>
      <c r="D47" s="580">
        <v>641.17264999999998</v>
      </c>
      <c r="E47" s="581">
        <v>5.9653215089570687E-2</v>
      </c>
      <c r="F47" s="580">
        <v>3251.0275799999999</v>
      </c>
      <c r="G47" s="87"/>
      <c r="H47" s="87"/>
    </row>
    <row r="48" spans="1:8" ht="12.75" customHeight="1">
      <c r="A48" s="577" t="s">
        <v>758</v>
      </c>
      <c r="B48" s="578">
        <v>6.5345000000000004</v>
      </c>
      <c r="C48" s="579">
        <v>2.3938649864535352E-2</v>
      </c>
      <c r="D48" s="578">
        <v>6.1641599999999999</v>
      </c>
      <c r="E48" s="579">
        <v>6.007955666303285E-2</v>
      </c>
      <c r="F48" s="578">
        <v>30.46414</v>
      </c>
      <c r="G48" s="87"/>
      <c r="H48" s="87"/>
    </row>
    <row r="49" spans="1:8" ht="12.75" customHeight="1">
      <c r="A49" s="577" t="s">
        <v>759</v>
      </c>
      <c r="B49" s="578">
        <v>1107.1026100000001</v>
      </c>
      <c r="C49" s="579">
        <v>1.4807641103119796E-2</v>
      </c>
      <c r="D49" s="578">
        <v>1047.97686</v>
      </c>
      <c r="E49" s="579">
        <v>5.641894612062346E-2</v>
      </c>
      <c r="F49" s="578">
        <v>5334.9416200000005</v>
      </c>
      <c r="G49" s="87"/>
      <c r="H49" s="87"/>
    </row>
    <row r="50" spans="1:8" ht="12.75" customHeight="1">
      <c r="A50" s="577" t="s">
        <v>760</v>
      </c>
      <c r="B50" s="578">
        <v>34.449109999999997</v>
      </c>
      <c r="C50" s="579">
        <v>1.2745935314877836E-2</v>
      </c>
      <c r="D50" s="578">
        <v>27.957009999999997</v>
      </c>
      <c r="E50" s="579">
        <v>0.23221725070027163</v>
      </c>
      <c r="F50" s="578">
        <v>167.23953999999998</v>
      </c>
      <c r="G50" s="87"/>
      <c r="H50" s="87"/>
    </row>
    <row r="51" spans="1:8" ht="12.75" customHeight="1">
      <c r="A51" s="616" t="s">
        <v>782</v>
      </c>
      <c r="B51" s="580">
        <v>1148.0862200000001</v>
      </c>
      <c r="C51" s="581">
        <v>1.4797159403610012E-2</v>
      </c>
      <c r="D51" s="580">
        <v>1082.0980300000001</v>
      </c>
      <c r="E51" s="581">
        <v>6.098171161073089E-2</v>
      </c>
      <c r="F51" s="580">
        <v>5532.6453000000001</v>
      </c>
      <c r="G51" s="87"/>
      <c r="H51" s="87"/>
    </row>
    <row r="52" spans="1:8" ht="12.75" customHeight="1">
      <c r="A52" s="584" t="s">
        <v>801</v>
      </c>
      <c r="B52" s="585">
        <v>22.564080000000001</v>
      </c>
      <c r="C52" s="579">
        <v>-1.109824849540418E-3</v>
      </c>
      <c r="D52" s="578">
        <v>21.538019999999999</v>
      </c>
      <c r="E52" s="579">
        <v>4.7639476609270544E-2</v>
      </c>
      <c r="F52" s="585">
        <v>104.21104000000001</v>
      </c>
      <c r="G52" s="87"/>
      <c r="H52" s="87"/>
    </row>
    <row r="53" spans="1:8" ht="12.75" customHeight="1">
      <c r="A53" s="584" t="s">
        <v>802</v>
      </c>
      <c r="B53" s="585">
        <v>3196.4355599999999</v>
      </c>
      <c r="C53" s="586">
        <v>2.0635285903715682E-2</v>
      </c>
      <c r="D53" s="585">
        <v>3024.3619600000002</v>
      </c>
      <c r="E53" s="586">
        <v>5.689583531198749E-2</v>
      </c>
      <c r="F53" s="585">
        <v>15325.540870000001</v>
      </c>
      <c r="G53" s="77"/>
      <c r="H53" s="77"/>
    </row>
    <row r="54" spans="1:8" ht="12.75" customHeight="1">
      <c r="A54" s="584" t="s">
        <v>803</v>
      </c>
      <c r="B54" s="585">
        <v>86.931919999999991</v>
      </c>
      <c r="C54" s="579">
        <v>1.1930929469401491E-2</v>
      </c>
      <c r="D54" s="578">
        <v>70.77176</v>
      </c>
      <c r="E54" s="579">
        <v>0.22834192621463689</v>
      </c>
      <c r="F54" s="585">
        <v>419.01565999999997</v>
      </c>
    </row>
    <row r="55" spans="1:8" ht="22.5" customHeight="1">
      <c r="A55" s="618" t="s">
        <v>804</v>
      </c>
      <c r="B55" s="582">
        <v>3305.93156</v>
      </c>
      <c r="C55" s="583">
        <v>2.0252924331165649E-2</v>
      </c>
      <c r="D55" s="582">
        <v>3116.6717400000002</v>
      </c>
      <c r="E55" s="583">
        <v>6.0724977087256465E-2</v>
      </c>
      <c r="F55" s="582">
        <v>15848.76757</v>
      </c>
    </row>
    <row r="56" spans="1:8" ht="24.75" customHeight="1">
      <c r="A56" s="778" t="s">
        <v>116</v>
      </c>
      <c r="B56" s="778"/>
      <c r="C56" s="778"/>
      <c r="D56" s="778"/>
      <c r="E56" s="778"/>
      <c r="F56" s="778"/>
    </row>
    <row r="57" spans="1:8">
      <c r="A57" s="573" t="s">
        <v>117</v>
      </c>
      <c r="B57" s="572"/>
      <c r="C57" s="572"/>
      <c r="D57" s="572"/>
      <c r="E57" s="572"/>
      <c r="F57" s="572"/>
    </row>
    <row r="58" spans="1:8" ht="12.75" customHeight="1">
      <c r="A58" s="27" t="s">
        <v>435</v>
      </c>
    </row>
    <row r="59" spans="1:8" ht="12.75" customHeight="1"/>
    <row r="60" spans="1:8" ht="12.75" customHeight="1">
      <c r="A60" s="73" t="s">
        <v>296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3" t="s">
        <v>294</v>
      </c>
      <c r="G1" s="344" t="str">
        <f>Naslovnica!A20</f>
        <v>Svibanj 2017.</v>
      </c>
    </row>
    <row r="2" spans="1:8" ht="12.75" customHeight="1">
      <c r="A2" s="111" t="s">
        <v>119</v>
      </c>
      <c r="G2" s="112" t="str">
        <f>Naslovnica!A24</f>
        <v>May 2017</v>
      </c>
    </row>
    <row r="3" spans="1:8" ht="12.75" customHeight="1">
      <c r="E3" s="781" t="s">
        <v>436</v>
      </c>
      <c r="F3" s="781"/>
      <c r="G3" s="781"/>
    </row>
    <row r="4" spans="1:8" ht="16.5" customHeight="1">
      <c r="A4" s="782" t="s">
        <v>437</v>
      </c>
      <c r="B4" s="783" t="s">
        <v>438</v>
      </c>
      <c r="C4" s="783"/>
      <c r="D4" s="783"/>
      <c r="E4" s="783"/>
      <c r="F4" s="783"/>
      <c r="G4" s="783"/>
    </row>
    <row r="5" spans="1:8" ht="12.75" customHeight="1">
      <c r="A5" s="782"/>
      <c r="B5" s="787" t="str">
        <f>Naslovnica!A20</f>
        <v>Svibanj 2017.</v>
      </c>
      <c r="C5" s="787"/>
      <c r="D5" s="788" t="str">
        <f>'5 Tablica 3,4'!A8</f>
        <v>Travanj 2017.</v>
      </c>
      <c r="E5" s="787"/>
      <c r="F5" s="789" t="s">
        <v>124</v>
      </c>
      <c r="G5" s="789"/>
    </row>
    <row r="6" spans="1:8" ht="12.75" customHeight="1">
      <c r="A6" s="782"/>
      <c r="B6" s="784" t="str">
        <f>Naslovnica!A24</f>
        <v>May 2017</v>
      </c>
      <c r="C6" s="784"/>
      <c r="D6" s="785" t="str">
        <f>'5 Tablica 3,4'!B8</f>
        <v>April 2017</v>
      </c>
      <c r="E6" s="784"/>
      <c r="F6" s="786" t="s">
        <v>125</v>
      </c>
      <c r="G6" s="786"/>
    </row>
    <row r="7" spans="1:8" ht="12.75" customHeight="1">
      <c r="A7" s="782"/>
      <c r="B7" s="365" t="s">
        <v>120</v>
      </c>
      <c r="C7" s="365" t="s">
        <v>121</v>
      </c>
      <c r="D7" s="365" t="s">
        <v>120</v>
      </c>
      <c r="E7" s="365" t="s">
        <v>121</v>
      </c>
      <c r="F7" s="627" t="s">
        <v>979</v>
      </c>
      <c r="G7" s="627" t="s">
        <v>975</v>
      </c>
    </row>
    <row r="8" spans="1:8" ht="12.75" customHeight="1">
      <c r="A8" s="782"/>
      <c r="B8" s="366" t="s">
        <v>122</v>
      </c>
      <c r="C8" s="366" t="s">
        <v>123</v>
      </c>
      <c r="D8" s="366" t="s">
        <v>122</v>
      </c>
      <c r="E8" s="366" t="s">
        <v>123</v>
      </c>
      <c r="F8" s="626" t="s">
        <v>122</v>
      </c>
      <c r="G8" s="626" t="s">
        <v>976</v>
      </c>
    </row>
    <row r="9" spans="1:8" ht="12.75" customHeight="1">
      <c r="A9" s="167" t="s">
        <v>749</v>
      </c>
      <c r="B9" s="574">
        <v>252194.80374999999</v>
      </c>
      <c r="C9" s="575">
        <v>2.9540433877810312E-3</v>
      </c>
      <c r="D9" s="574">
        <v>252400.17906999998</v>
      </c>
      <c r="E9" s="575">
        <v>2.9458962512560537E-3</v>
      </c>
      <c r="F9" s="574">
        <v>-205.37531999999192</v>
      </c>
      <c r="G9" s="575">
        <v>-8.1368928008182463E-4</v>
      </c>
      <c r="H9" s="87"/>
    </row>
    <row r="10" spans="1:8" ht="12.75" customHeight="1">
      <c r="A10" s="167" t="s">
        <v>750</v>
      </c>
      <c r="B10" s="574">
        <v>31744362.840750001</v>
      </c>
      <c r="C10" s="575">
        <v>0.37183250310738969</v>
      </c>
      <c r="D10" s="574">
        <v>31995099.32525</v>
      </c>
      <c r="E10" s="575">
        <v>0.37343176026304981</v>
      </c>
      <c r="F10" s="574">
        <v>-250736.48449999839</v>
      </c>
      <c r="G10" s="575">
        <v>-7.8367153029001956E-3</v>
      </c>
      <c r="H10" s="87"/>
    </row>
    <row r="11" spans="1:8" ht="12.75" customHeight="1">
      <c r="A11" s="167" t="s">
        <v>751</v>
      </c>
      <c r="B11" s="574">
        <v>1312727.7174000002</v>
      </c>
      <c r="C11" s="575">
        <v>1.5376425588000866E-2</v>
      </c>
      <c r="D11" s="574">
        <v>1284957.97697</v>
      </c>
      <c r="E11" s="575">
        <v>1.4997425522141433E-2</v>
      </c>
      <c r="F11" s="574">
        <v>27769.740430000238</v>
      </c>
      <c r="G11" s="575">
        <v>2.1611399693772695E-2</v>
      </c>
      <c r="H11" s="87"/>
    </row>
    <row r="12" spans="1:8" ht="12.75" customHeight="1">
      <c r="A12" s="616" t="s">
        <v>779</v>
      </c>
      <c r="B12" s="590">
        <v>33309285.361900002</v>
      </c>
      <c r="C12" s="591">
        <v>0.39016297208317163</v>
      </c>
      <c r="D12" s="590">
        <v>33532457.481289998</v>
      </c>
      <c r="E12" s="591">
        <v>0.39137508203644727</v>
      </c>
      <c r="F12" s="590">
        <v>-223172.11938999814</v>
      </c>
      <c r="G12" s="591">
        <v>-6.6554060201080879E-3</v>
      </c>
      <c r="H12" s="87"/>
    </row>
    <row r="13" spans="1:8" ht="12.75" customHeight="1">
      <c r="A13" s="167" t="s">
        <v>752</v>
      </c>
      <c r="B13" s="574">
        <v>72320.585330000002</v>
      </c>
      <c r="C13" s="575">
        <v>8.4711557779088595E-4</v>
      </c>
      <c r="D13" s="574">
        <v>72686.042569999991</v>
      </c>
      <c r="E13" s="575">
        <v>8.4835732333698511E-4</v>
      </c>
      <c r="F13" s="574">
        <v>-365.45723999998881</v>
      </c>
      <c r="G13" s="575">
        <v>-5.0278874331070745E-3</v>
      </c>
      <c r="H13" s="87"/>
    </row>
    <row r="14" spans="1:8" ht="12.75" customHeight="1">
      <c r="A14" s="167" t="s">
        <v>753</v>
      </c>
      <c r="B14" s="574">
        <v>11271471.675700001</v>
      </c>
      <c r="C14" s="575">
        <v>0.13202657580197177</v>
      </c>
      <c r="D14" s="574">
        <v>11274983.154129999</v>
      </c>
      <c r="E14" s="575">
        <v>0.13159630365204686</v>
      </c>
      <c r="F14" s="574">
        <v>-3511.4784299973398</v>
      </c>
      <c r="G14" s="575">
        <v>-3.1143979392209506E-4</v>
      </c>
      <c r="H14" s="87"/>
    </row>
    <row r="15" spans="1:8" ht="12.75" customHeight="1">
      <c r="A15" s="167" t="s">
        <v>754</v>
      </c>
      <c r="B15" s="574">
        <v>347058.62822000001</v>
      </c>
      <c r="C15" s="575">
        <v>4.0652155818481899E-3</v>
      </c>
      <c r="D15" s="574">
        <v>341911.54294000001</v>
      </c>
      <c r="E15" s="575">
        <v>3.9906308161880314E-3</v>
      </c>
      <c r="F15" s="574">
        <v>5147.0852799999993</v>
      </c>
      <c r="G15" s="575">
        <v>1.5053850582936389E-2</v>
      </c>
      <c r="H15" s="87"/>
    </row>
    <row r="16" spans="1:8" ht="12.75" customHeight="1">
      <c r="A16" s="612" t="s">
        <v>780</v>
      </c>
      <c r="B16" s="590">
        <v>11690850.889250001</v>
      </c>
      <c r="C16" s="591">
        <v>0.13693890696161085</v>
      </c>
      <c r="D16" s="590">
        <v>11689580.739639999</v>
      </c>
      <c r="E16" s="591">
        <v>0.13643529179157188</v>
      </c>
      <c r="F16" s="590">
        <v>1270.1496100026707</v>
      </c>
      <c r="G16" s="591">
        <v>1.086565582026777E-4</v>
      </c>
      <c r="H16" s="87"/>
    </row>
    <row r="17" spans="1:8" ht="12.75" customHeight="1">
      <c r="A17" s="167" t="s">
        <v>755</v>
      </c>
      <c r="B17" s="574">
        <v>71703.659079999998</v>
      </c>
      <c r="C17" s="575">
        <v>8.398893111015547E-4</v>
      </c>
      <c r="D17" s="574">
        <v>71762.631069999989</v>
      </c>
      <c r="E17" s="575">
        <v>8.3757969835177341E-4</v>
      </c>
      <c r="F17" s="574">
        <v>-58.97198999999091</v>
      </c>
      <c r="G17" s="575">
        <v>-8.2176460256128841E-4</v>
      </c>
      <c r="H17" s="87"/>
    </row>
    <row r="18" spans="1:8" ht="12.75" customHeight="1">
      <c r="A18" s="167" t="s">
        <v>756</v>
      </c>
      <c r="B18" s="574">
        <v>13505673.680709999</v>
      </c>
      <c r="C18" s="575">
        <v>0.15819654267571195</v>
      </c>
      <c r="D18" s="574">
        <v>13589509.55507</v>
      </c>
      <c r="E18" s="575">
        <v>0.15861036787769597</v>
      </c>
      <c r="F18" s="574">
        <v>-83835.874360000715</v>
      </c>
      <c r="G18" s="575">
        <v>-6.1691611474472283E-3</v>
      </c>
      <c r="H18" s="87"/>
    </row>
    <row r="19" spans="1:8" ht="12.75" customHeight="1">
      <c r="A19" s="167" t="s">
        <v>757</v>
      </c>
      <c r="B19" s="574">
        <v>489239.89964999998</v>
      </c>
      <c r="C19" s="575">
        <v>5.7306331023076742E-3</v>
      </c>
      <c r="D19" s="574">
        <v>482058.87958000001</v>
      </c>
      <c r="E19" s="575">
        <v>5.6263646542246311E-3</v>
      </c>
      <c r="F19" s="574">
        <v>7181.0200699999696</v>
      </c>
      <c r="G19" s="575">
        <v>1.4896562171526693E-2</v>
      </c>
      <c r="H19" s="87"/>
    </row>
    <row r="20" spans="1:8" ht="12.75" customHeight="1">
      <c r="A20" s="616" t="s">
        <v>781</v>
      </c>
      <c r="B20" s="590">
        <v>14066617.23944</v>
      </c>
      <c r="C20" s="591">
        <v>0.16476706508912117</v>
      </c>
      <c r="D20" s="590">
        <v>14143331.065719999</v>
      </c>
      <c r="E20" s="591">
        <v>0.16507431223027236</v>
      </c>
      <c r="F20" s="590">
        <v>-76713.826280000736</v>
      </c>
      <c r="G20" s="591">
        <v>-5.4240281814469703E-3</v>
      </c>
      <c r="H20" s="87"/>
    </row>
    <row r="21" spans="1:8" ht="12.75" customHeight="1">
      <c r="A21" s="167" t="s">
        <v>758</v>
      </c>
      <c r="B21" s="574">
        <v>138014.73006999999</v>
      </c>
      <c r="C21" s="575">
        <v>1.6166134064515487E-3</v>
      </c>
      <c r="D21" s="574">
        <v>136905.42379</v>
      </c>
      <c r="E21" s="575">
        <v>1.5978957550887066E-3</v>
      </c>
      <c r="F21" s="574">
        <v>1109.3062799999898</v>
      </c>
      <c r="G21" s="575">
        <v>8.102719741049565E-3</v>
      </c>
      <c r="H21" s="87"/>
    </row>
    <row r="22" spans="1:8" ht="12.75" customHeight="1">
      <c r="A22" s="167" t="s">
        <v>759</v>
      </c>
      <c r="B22" s="574">
        <v>25042934.107730001</v>
      </c>
      <c r="C22" s="575">
        <v>0.29333639239018566</v>
      </c>
      <c r="D22" s="574">
        <v>25068976.111159999</v>
      </c>
      <c r="E22" s="575">
        <v>0.29259330568149983</v>
      </c>
      <c r="F22" s="574">
        <v>-26042.003429997712</v>
      </c>
      <c r="G22" s="575">
        <v>-1.0388140031935549E-3</v>
      </c>
      <c r="H22" s="87"/>
    </row>
    <row r="23" spans="1:8" ht="12.75" customHeight="1">
      <c r="A23" s="167" t="s">
        <v>760</v>
      </c>
      <c r="B23" s="574">
        <v>1125046.35674</v>
      </c>
      <c r="C23" s="575">
        <v>1.3178050069459197E-2</v>
      </c>
      <c r="D23" s="574">
        <v>1107319.4818800001</v>
      </c>
      <c r="E23" s="575">
        <v>1.2924112505119897E-2</v>
      </c>
      <c r="F23" s="574">
        <v>17726.874859999865</v>
      </c>
      <c r="G23" s="575">
        <v>1.6008816922378433E-2</v>
      </c>
      <c r="H23" s="87"/>
    </row>
    <row r="24" spans="1:8" ht="12.75" customHeight="1">
      <c r="A24" s="616" t="s">
        <v>782</v>
      </c>
      <c r="B24" s="590">
        <v>26305995.194540001</v>
      </c>
      <c r="C24" s="591">
        <v>0.3081310558660964</v>
      </c>
      <c r="D24" s="590">
        <v>26313201.016830001</v>
      </c>
      <c r="E24" s="591">
        <v>0.30711531394170849</v>
      </c>
      <c r="F24" s="590">
        <v>-7205.8222899978573</v>
      </c>
      <c r="G24" s="591">
        <v>-2.7384818309983302E-4</v>
      </c>
      <c r="H24" s="87"/>
    </row>
    <row r="25" spans="1:8" ht="12.75" customHeight="1">
      <c r="A25" s="584" t="s">
        <v>801</v>
      </c>
      <c r="B25" s="592">
        <v>534233.77823000005</v>
      </c>
      <c r="C25" s="593">
        <v>6.2576616831250213E-3</v>
      </c>
      <c r="D25" s="592">
        <v>533754.27650000004</v>
      </c>
      <c r="E25" s="593">
        <v>6.2297290280335198E-3</v>
      </c>
      <c r="F25" s="592">
        <v>479.50173000001814</v>
      </c>
      <c r="G25" s="593">
        <v>8.9835669916176885E-4</v>
      </c>
      <c r="H25" s="87"/>
    </row>
    <row r="26" spans="1:8" ht="12.75" customHeight="1">
      <c r="A26" s="584" t="s">
        <v>802</v>
      </c>
      <c r="B26" s="592">
        <v>81564442.304890007</v>
      </c>
      <c r="C26" s="593">
        <v>0.95539201397525908</v>
      </c>
      <c r="D26" s="592">
        <v>81928568.14560999</v>
      </c>
      <c r="E26" s="593">
        <v>0.95623173747429235</v>
      </c>
      <c r="F26" s="592">
        <v>-364125.84071999416</v>
      </c>
      <c r="G26" s="593">
        <v>-4.4444306663925758E-3</v>
      </c>
      <c r="H26" s="87"/>
    </row>
    <row r="27" spans="1:8" ht="12.75" customHeight="1">
      <c r="A27" s="584" t="s">
        <v>803</v>
      </c>
      <c r="B27" s="592">
        <v>3274072.6020100005</v>
      </c>
      <c r="C27" s="593">
        <v>3.8350324341615928E-2</v>
      </c>
      <c r="D27" s="592">
        <v>3216247.8813700005</v>
      </c>
      <c r="E27" s="593">
        <v>3.7538533497673998E-2</v>
      </c>
      <c r="F27" s="592">
        <v>57824.720640000072</v>
      </c>
      <c r="G27" s="593">
        <v>1.797893780978374E-2</v>
      </c>
      <c r="H27" s="87"/>
    </row>
    <row r="28" spans="1:8" ht="18.75" customHeight="1">
      <c r="A28" s="618" t="s">
        <v>804</v>
      </c>
      <c r="B28" s="576">
        <v>85372748.68513</v>
      </c>
      <c r="C28" s="517">
        <v>1</v>
      </c>
      <c r="D28" s="576">
        <v>85678570.303479999</v>
      </c>
      <c r="E28" s="517">
        <v>1</v>
      </c>
      <c r="F28" s="576">
        <v>-305821.61834999407</v>
      </c>
      <c r="G28" s="517">
        <v>-3.5694061801773281E-3</v>
      </c>
    </row>
    <row r="29" spans="1:8" ht="12.75" customHeight="1">
      <c r="A29" s="32" t="s">
        <v>439</v>
      </c>
    </row>
    <row r="30" spans="1:8" ht="12.75" customHeight="1"/>
    <row r="31" spans="1:8" ht="12.75" customHeight="1">
      <c r="A31" s="610" t="s">
        <v>777</v>
      </c>
      <c r="G31" s="344" t="str">
        <f>Naslovnica!A20</f>
        <v>Svibanj 2017.</v>
      </c>
    </row>
    <row r="32" spans="1:8" ht="12.75" customHeight="1">
      <c r="A32" s="611" t="s">
        <v>778</v>
      </c>
      <c r="G32" s="112" t="str">
        <f>Naslovnica!A24</f>
        <v>May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439</v>
      </c>
      <c r="B49" s="28"/>
    </row>
    <row r="50" spans="1:10" ht="12.75" customHeight="1"/>
    <row r="51" spans="1:10" ht="12.75" customHeight="1">
      <c r="A51" s="610" t="s">
        <v>791</v>
      </c>
      <c r="G51" s="344" t="str">
        <f>Naslovnica!A20</f>
        <v>Svibanj 2017.</v>
      </c>
    </row>
    <row r="52" spans="1:10" ht="12.75" customHeight="1">
      <c r="A52" s="611" t="s">
        <v>792</v>
      </c>
      <c r="G52" s="112" t="str">
        <f>Naslovnica!A24</f>
        <v>May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439</v>
      </c>
    </row>
    <row r="70" spans="1:7" ht="12.75" customHeight="1"/>
    <row r="71" spans="1:7" ht="12.75" customHeight="1">
      <c r="A71" s="73" t="s">
        <v>296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4" t="s">
        <v>295</v>
      </c>
      <c r="F1" s="344" t="str">
        <f>Naslovnica!A20</f>
        <v>Svibanj 2017.</v>
      </c>
    </row>
    <row r="2" spans="1:7" ht="12.75" customHeight="1">
      <c r="A2" s="114" t="s">
        <v>24</v>
      </c>
      <c r="F2" s="112" t="str">
        <f>Naslovnica!A24</f>
        <v>May 2017</v>
      </c>
    </row>
    <row r="3" spans="1:7" ht="12.75" customHeight="1"/>
    <row r="4" spans="1:7" ht="17.25" customHeight="1">
      <c r="A4" s="782" t="s">
        <v>440</v>
      </c>
      <c r="B4" s="367" t="str">
        <f>Naslovnica!A20</f>
        <v>Svibanj 2017.</v>
      </c>
      <c r="C4" s="368" t="str">
        <f>'5 Tablica 3,4'!A8</f>
        <v>Travanj 2017.</v>
      </c>
      <c r="D4" s="369" t="s">
        <v>605</v>
      </c>
      <c r="E4" s="369" t="s">
        <v>607</v>
      </c>
      <c r="F4" s="369" t="s">
        <v>609</v>
      </c>
    </row>
    <row r="5" spans="1:7" ht="16.5" customHeight="1">
      <c r="A5" s="782"/>
      <c r="B5" s="370" t="str">
        <f>Naslovnica!A24</f>
        <v>May 2017</v>
      </c>
      <c r="C5" s="371" t="str">
        <f>'5 Tablica 3,4'!B8</f>
        <v>April 2017</v>
      </c>
      <c r="D5" s="372" t="s">
        <v>606</v>
      </c>
      <c r="E5" s="372" t="s">
        <v>608</v>
      </c>
      <c r="F5" s="372" t="s">
        <v>610</v>
      </c>
    </row>
    <row r="6" spans="1:7">
      <c r="A6" s="603" t="s">
        <v>749</v>
      </c>
      <c r="B6" s="169">
        <v>129.1567</v>
      </c>
      <c r="C6" s="169">
        <v>130.6208</v>
      </c>
      <c r="D6" s="170">
        <v>128.41900000000001</v>
      </c>
      <c r="E6" s="169">
        <v>130.69049999999999</v>
      </c>
      <c r="F6" s="171">
        <v>2.2714999999999748</v>
      </c>
      <c r="G6" s="87"/>
    </row>
    <row r="7" spans="1:7">
      <c r="A7" s="603" t="s">
        <v>752</v>
      </c>
      <c r="B7" s="169">
        <v>127.45180000000001</v>
      </c>
      <c r="C7" s="169">
        <v>129.12190000000001</v>
      </c>
      <c r="D7" s="170">
        <v>127.0401</v>
      </c>
      <c r="E7" s="169">
        <v>129.16909999999999</v>
      </c>
      <c r="F7" s="171">
        <v>2.1289999999999907</v>
      </c>
      <c r="G7" s="87"/>
    </row>
    <row r="8" spans="1:7">
      <c r="A8" s="603" t="s">
        <v>755</v>
      </c>
      <c r="B8" s="169">
        <v>131.32849999999999</v>
      </c>
      <c r="C8" s="169">
        <v>132.5033</v>
      </c>
      <c r="D8" s="170">
        <v>130.9194</v>
      </c>
      <c r="E8" s="169">
        <v>132.52539999999999</v>
      </c>
      <c r="F8" s="171">
        <v>1.6059999999999945</v>
      </c>
      <c r="G8" s="87"/>
    </row>
    <row r="9" spans="1:7">
      <c r="A9" s="603" t="s">
        <v>758</v>
      </c>
      <c r="B9" s="169">
        <v>125.2818</v>
      </c>
      <c r="C9" s="169">
        <v>125.81699999999999</v>
      </c>
      <c r="D9" s="170">
        <v>125.0407</v>
      </c>
      <c r="E9" s="169">
        <v>126.5411</v>
      </c>
      <c r="F9" s="171">
        <v>1.5003999999999991</v>
      </c>
      <c r="G9" s="87"/>
    </row>
    <row r="10" spans="1:7">
      <c r="A10" s="604" t="s">
        <v>771</v>
      </c>
      <c r="B10" s="605">
        <v>128.21635018095293</v>
      </c>
      <c r="C10" s="605">
        <v>129.43762965584389</v>
      </c>
      <c r="D10" s="606">
        <v>127.77034956757744</v>
      </c>
      <c r="E10" s="605">
        <v>129.50189590958288</v>
      </c>
      <c r="F10" s="607">
        <v>1.7315463420054442</v>
      </c>
      <c r="G10" s="87"/>
    </row>
    <row r="11" spans="1:7">
      <c r="A11" s="603" t="s">
        <v>750</v>
      </c>
      <c r="B11" s="169">
        <v>230.93389999999999</v>
      </c>
      <c r="C11" s="169">
        <v>233.70150000000001</v>
      </c>
      <c r="D11" s="170">
        <v>230.3896</v>
      </c>
      <c r="E11" s="169">
        <v>233.72130000000001</v>
      </c>
      <c r="F11" s="171">
        <v>3.3317000000000121</v>
      </c>
      <c r="G11" s="87"/>
    </row>
    <row r="12" spans="1:7">
      <c r="A12" s="603" t="s">
        <v>753</v>
      </c>
      <c r="B12" s="169">
        <v>242.03149999999999</v>
      </c>
      <c r="C12" s="169">
        <v>243.3691</v>
      </c>
      <c r="D12" s="170">
        <v>241.8818</v>
      </c>
      <c r="E12" s="169">
        <v>243.51560000000001</v>
      </c>
      <c r="F12" s="171">
        <v>1.6338000000000079</v>
      </c>
      <c r="G12" s="87"/>
    </row>
    <row r="13" spans="1:7">
      <c r="A13" s="603" t="s">
        <v>756</v>
      </c>
      <c r="B13" s="169">
        <v>215.2439</v>
      </c>
      <c r="C13" s="169">
        <v>217.63730000000001</v>
      </c>
      <c r="D13" s="170">
        <v>215.11709999999999</v>
      </c>
      <c r="E13" s="169">
        <v>217.65469999999999</v>
      </c>
      <c r="F13" s="171">
        <v>2.5375999999999976</v>
      </c>
      <c r="G13" s="87"/>
    </row>
    <row r="14" spans="1:7">
      <c r="A14" s="603" t="s">
        <v>759</v>
      </c>
      <c r="B14" s="169">
        <v>235.51570000000001</v>
      </c>
      <c r="C14" s="169">
        <v>236.7234</v>
      </c>
      <c r="D14" s="170">
        <v>235.15860000000001</v>
      </c>
      <c r="E14" s="169">
        <v>237.01249999999999</v>
      </c>
      <c r="F14" s="171">
        <v>1.8538999999999817</v>
      </c>
      <c r="G14" s="87"/>
    </row>
    <row r="15" spans="1:7">
      <c r="A15" s="604" t="s">
        <v>772</v>
      </c>
      <c r="B15" s="605">
        <v>231.2762548144708</v>
      </c>
      <c r="C15" s="605">
        <v>233.29203802473697</v>
      </c>
      <c r="D15" s="606">
        <v>230.9795986888868</v>
      </c>
      <c r="E15" s="605">
        <v>233.34314374477418</v>
      </c>
      <c r="F15" s="607">
        <v>2.3635450558873856</v>
      </c>
      <c r="G15" s="87"/>
    </row>
    <row r="16" spans="1:7">
      <c r="A16" s="603" t="s">
        <v>751</v>
      </c>
      <c r="B16" s="169">
        <v>116.012</v>
      </c>
      <c r="C16" s="169">
        <v>115.58410000000001</v>
      </c>
      <c r="D16" s="170">
        <v>115.51909999999999</v>
      </c>
      <c r="E16" s="169">
        <v>116.012</v>
      </c>
      <c r="F16" s="171">
        <v>0.49290000000000589</v>
      </c>
      <c r="G16" s="87"/>
    </row>
    <row r="17" spans="1:7">
      <c r="A17" s="603" t="s">
        <v>754</v>
      </c>
      <c r="B17" s="169">
        <v>118.9391</v>
      </c>
      <c r="C17" s="169">
        <v>118.919</v>
      </c>
      <c r="D17" s="170">
        <v>118.6641</v>
      </c>
      <c r="E17" s="169">
        <v>118.9962</v>
      </c>
      <c r="F17" s="171">
        <v>0.33209999999999695</v>
      </c>
      <c r="G17" s="87"/>
    </row>
    <row r="18" spans="1:7">
      <c r="A18" s="603" t="s">
        <v>757</v>
      </c>
      <c r="B18" s="169">
        <v>118.31310000000001</v>
      </c>
      <c r="C18" s="169">
        <v>118.1818</v>
      </c>
      <c r="D18" s="170">
        <v>118.05289999999999</v>
      </c>
      <c r="E18" s="169">
        <v>118.3871</v>
      </c>
      <c r="F18" s="171">
        <v>0.33420000000000982</v>
      </c>
      <c r="G18" s="87"/>
    </row>
    <row r="19" spans="1:7">
      <c r="A19" s="603" t="s">
        <v>760</v>
      </c>
      <c r="B19" s="169">
        <v>122.57080000000001</v>
      </c>
      <c r="C19" s="169">
        <v>122.4995</v>
      </c>
      <c r="D19" s="170">
        <v>122.2852</v>
      </c>
      <c r="E19" s="169">
        <v>122.66549999999999</v>
      </c>
      <c r="F19" s="171">
        <v>0.3802999999999912</v>
      </c>
      <c r="G19" s="87"/>
    </row>
    <row r="20" spans="1:7">
      <c r="A20" s="604" t="s">
        <v>773</v>
      </c>
      <c r="B20" s="605">
        <v>118.91988276426395</v>
      </c>
      <c r="C20" s="605">
        <v>118.70887230354134</v>
      </c>
      <c r="D20" s="606">
        <v>118.58144400623792</v>
      </c>
      <c r="E20" s="605">
        <v>118.94073496859411</v>
      </c>
      <c r="F20" s="607">
        <v>0.35929096235619795</v>
      </c>
      <c r="G20" s="87"/>
    </row>
    <row r="21" spans="1:7" ht="12.75" customHeight="1">
      <c r="A21" s="37" t="s">
        <v>128</v>
      </c>
    </row>
    <row r="22" spans="1:7" ht="21" customHeight="1">
      <c r="A22" s="790" t="s">
        <v>774</v>
      </c>
      <c r="B22" s="790"/>
      <c r="C22" s="790"/>
      <c r="D22" s="790"/>
      <c r="E22" s="790"/>
      <c r="F22" s="790"/>
    </row>
    <row r="23" spans="1:7" ht="21" customHeight="1">
      <c r="A23" s="791" t="s">
        <v>1200</v>
      </c>
      <c r="B23" s="791"/>
      <c r="C23" s="791"/>
      <c r="D23" s="791"/>
      <c r="E23" s="791"/>
      <c r="F23" s="791"/>
    </row>
    <row r="24" spans="1:7" ht="12.75" customHeight="1"/>
    <row r="25" spans="1:7" ht="12.75" customHeight="1">
      <c r="A25" s="505" t="s">
        <v>808</v>
      </c>
      <c r="F25" s="344" t="str">
        <f>Naslovnica!A20</f>
        <v>Svibanj 2017.</v>
      </c>
    </row>
    <row r="26" spans="1:7" ht="12.75" customHeight="1">
      <c r="A26" s="114" t="s">
        <v>809</v>
      </c>
      <c r="F26" s="112" t="str">
        <f>Naslovnica!A24</f>
        <v>May 2017</v>
      </c>
    </row>
    <row r="27" spans="1:7" ht="12.75" customHeight="1">
      <c r="A27" s="39"/>
      <c r="F27" s="19"/>
    </row>
    <row r="28" spans="1:7" ht="12.75" customHeight="1">
      <c r="A28" s="792" t="s">
        <v>603</v>
      </c>
      <c r="B28" s="794" t="s">
        <v>952</v>
      </c>
      <c r="C28" s="794"/>
      <c r="D28" s="782" t="s">
        <v>967</v>
      </c>
      <c r="E28" s="782" t="s">
        <v>604</v>
      </c>
      <c r="F28" s="789" t="s">
        <v>787</v>
      </c>
    </row>
    <row r="29" spans="1:7" ht="12.75" customHeight="1">
      <c r="A29" s="793"/>
      <c r="B29" s="523" t="str">
        <f>B4</f>
        <v>Svibanj 2017.</v>
      </c>
      <c r="C29" s="523" t="str">
        <f>C4</f>
        <v>Travanj 2017.</v>
      </c>
      <c r="D29" s="782"/>
      <c r="E29" s="782"/>
      <c r="F29" s="789"/>
    </row>
    <row r="30" spans="1:7" ht="12.75" customHeight="1">
      <c r="A30" s="793"/>
      <c r="B30" s="364" t="str">
        <f>Naslovnica!A24</f>
        <v>May 2017</v>
      </c>
      <c r="C30" s="373" t="str">
        <f>C5</f>
        <v>April 2017</v>
      </c>
      <c r="D30" s="782"/>
      <c r="E30" s="782"/>
      <c r="F30" s="789"/>
    </row>
    <row r="31" spans="1:7" ht="16.5" customHeight="1">
      <c r="A31" s="793"/>
      <c r="B31" s="374"/>
      <c r="C31" s="375"/>
      <c r="D31" s="782"/>
      <c r="E31" s="782"/>
      <c r="F31" s="789"/>
      <c r="G31" s="77"/>
    </row>
    <row r="32" spans="1:7" ht="15" customHeight="1">
      <c r="A32" s="603" t="s">
        <v>749</v>
      </c>
      <c r="B32" s="323">
        <v>-1.1208781449815075E-2</v>
      </c>
      <c r="C32" s="323">
        <v>4.3141726453315155E-3</v>
      </c>
      <c r="D32" s="323">
        <v>5.0471526697537517E-3</v>
      </c>
      <c r="E32" s="323">
        <v>0.10897151340356315</v>
      </c>
      <c r="F32" s="323">
        <v>9.6472427461822052E-2</v>
      </c>
      <c r="G32" s="87"/>
    </row>
    <row r="33" spans="1:7" ht="15" customHeight="1">
      <c r="A33" s="603" t="s">
        <v>752</v>
      </c>
      <c r="B33" s="323">
        <v>-1.293428922591755E-2</v>
      </c>
      <c r="C33" s="323">
        <v>-7.210534854378281E-3</v>
      </c>
      <c r="D33" s="323">
        <v>-7.0351868414738616E-3</v>
      </c>
      <c r="E33" s="323">
        <v>0.116103806258675</v>
      </c>
      <c r="F33" s="323">
        <v>9.1240296123691778E-2</v>
      </c>
      <c r="G33" s="87"/>
    </row>
    <row r="34" spans="1:7" ht="15" customHeight="1">
      <c r="A34" s="603" t="s">
        <v>755</v>
      </c>
      <c r="B34" s="323">
        <v>-8.8661942759161727E-3</v>
      </c>
      <c r="C34" s="323">
        <v>1.878829491379741E-2</v>
      </c>
      <c r="D34" s="323">
        <v>3.9054378004181878E-3</v>
      </c>
      <c r="E34" s="323">
        <v>0.11648735616549</v>
      </c>
      <c r="F34" s="323">
        <v>0.10307378927470912</v>
      </c>
      <c r="G34" s="87"/>
    </row>
    <row r="35" spans="1:7" ht="15" customHeight="1">
      <c r="A35" s="603" t="s">
        <v>758</v>
      </c>
      <c r="B35" s="323">
        <v>-4.2537971816208886E-3</v>
      </c>
      <c r="C35" s="323">
        <v>-3.2621173199692155E-2</v>
      </c>
      <c r="D35" s="323">
        <v>1.1431726917357388E-2</v>
      </c>
      <c r="E35" s="323">
        <v>9.3754392459070024E-2</v>
      </c>
      <c r="F35" s="323">
        <v>8.4515623859413358E-2</v>
      </c>
      <c r="G35" s="87"/>
    </row>
    <row r="36" spans="1:7" ht="15" customHeight="1">
      <c r="A36" s="608" t="s">
        <v>771</v>
      </c>
      <c r="B36" s="609">
        <v>-9.435273792776977E-3</v>
      </c>
      <c r="C36" s="609">
        <v>-4.7829600111033432E-3</v>
      </c>
      <c r="D36" s="609">
        <v>4.8071584491784503E-3</v>
      </c>
      <c r="E36" s="609">
        <v>0.10710822451132485</v>
      </c>
      <c r="F36" s="609">
        <v>9.3592113159254087E-2</v>
      </c>
      <c r="G36" s="87"/>
    </row>
    <row r="37" spans="1:7" ht="15" customHeight="1">
      <c r="A37" s="603" t="s">
        <v>750</v>
      </c>
      <c r="B37" s="323">
        <v>-1.1842457151537422E-2</v>
      </c>
      <c r="C37" s="323">
        <v>8.4238097032707238E-4</v>
      </c>
      <c r="D37" s="323">
        <v>-1.8194951312339169E-2</v>
      </c>
      <c r="E37" s="323">
        <v>2.4860650063018186E-2</v>
      </c>
      <c r="F37" s="323">
        <v>5.7008757757493589E-2</v>
      </c>
      <c r="G37" s="87"/>
    </row>
    <row r="38" spans="1:7" ht="15" customHeight="1">
      <c r="A38" s="603" t="s">
        <v>753</v>
      </c>
      <c r="B38" s="323">
        <v>-5.4961784384295331E-3</v>
      </c>
      <c r="C38" s="323">
        <v>3.6869765184137648E-3</v>
      </c>
      <c r="D38" s="323">
        <v>-1.0961749026299206E-3</v>
      </c>
      <c r="E38" s="323">
        <v>6.8140714960938542E-2</v>
      </c>
      <c r="F38" s="323">
        <v>6.0300339124386593E-2</v>
      </c>
      <c r="G38" s="87"/>
    </row>
    <row r="39" spans="1:7" ht="15" customHeight="1">
      <c r="A39" s="603" t="s">
        <v>756</v>
      </c>
      <c r="B39" s="323">
        <v>-1.0997195793184367E-2</v>
      </c>
      <c r="C39" s="323">
        <v>-2.0029318144121344E-4</v>
      </c>
      <c r="D39" s="323">
        <v>-1.3191289980066134E-2</v>
      </c>
      <c r="E39" s="323">
        <v>7.0440725742081378E-2</v>
      </c>
      <c r="F39" s="323">
        <v>5.2093659015071125E-2</v>
      </c>
      <c r="G39" s="87"/>
    </row>
    <row r="40" spans="1:7" ht="15" customHeight="1">
      <c r="A40" s="603" t="s">
        <v>759</v>
      </c>
      <c r="B40" s="323">
        <v>-5.1017347672430713E-3</v>
      </c>
      <c r="C40" s="323">
        <v>3.0984074897391078E-3</v>
      </c>
      <c r="D40" s="323">
        <v>-2.4033910093521627E-3</v>
      </c>
      <c r="E40" s="323">
        <v>6.5074663314128589E-2</v>
      </c>
      <c r="F40" s="323">
        <v>5.8385262930950255E-2</v>
      </c>
      <c r="G40" s="87"/>
    </row>
    <row r="41" spans="1:7" ht="15" customHeight="1">
      <c r="A41" s="608" t="s">
        <v>772</v>
      </c>
      <c r="B41" s="609">
        <v>-8.6406001136327681E-3</v>
      </c>
      <c r="C41" s="609">
        <v>1.8252745952556104E-3</v>
      </c>
      <c r="D41" s="609">
        <v>-9.9997752433897968E-3</v>
      </c>
      <c r="E41" s="609">
        <v>4.9790403733605659E-2</v>
      </c>
      <c r="F41" s="609">
        <v>5.7112488668574102E-2</v>
      </c>
      <c r="G41" s="87"/>
    </row>
    <row r="42" spans="1:7" ht="15" customHeight="1">
      <c r="A42" s="603" t="s">
        <v>751</v>
      </c>
      <c r="B42" s="323">
        <v>3.7020662876641186E-3</v>
      </c>
      <c r="C42" s="323">
        <v>-7.6595428307624225E-4</v>
      </c>
      <c r="D42" s="323">
        <v>8.1083500102971939E-3</v>
      </c>
      <c r="E42" s="323">
        <v>5.6033148728704019E-2</v>
      </c>
      <c r="F42" s="323">
        <v>5.4917518529007614E-2</v>
      </c>
      <c r="G42" s="87"/>
    </row>
    <row r="43" spans="1:7" ht="15" customHeight="1">
      <c r="A43" s="603" t="s">
        <v>754</v>
      </c>
      <c r="B43" s="323">
        <v>1.6902261203011193E-4</v>
      </c>
      <c r="C43" s="323">
        <v>2.8064530351586736E-2</v>
      </c>
      <c r="D43" s="323">
        <v>4.1317116041661439E-3</v>
      </c>
      <c r="E43" s="323">
        <v>6.1783710147101045E-2</v>
      </c>
      <c r="F43" s="323">
        <v>6.4422146264515368E-2</v>
      </c>
      <c r="G43" s="87"/>
    </row>
    <row r="44" spans="1:7" ht="15" customHeight="1">
      <c r="A44" s="603" t="s">
        <v>757</v>
      </c>
      <c r="B44" s="323">
        <v>1.1110001709231376E-3</v>
      </c>
      <c r="C44" s="323">
        <v>2.1691375752446174E-2</v>
      </c>
      <c r="D44" s="323">
        <v>2.629598619693807E-3</v>
      </c>
      <c r="E44" s="323">
        <v>5.6939787902908101E-2</v>
      </c>
      <c r="F44" s="323">
        <v>6.2402145732970205E-2</v>
      </c>
      <c r="G44" s="87"/>
    </row>
    <row r="45" spans="1:7" ht="15" customHeight="1">
      <c r="A45" s="603" t="s">
        <v>760</v>
      </c>
      <c r="B45" s="323">
        <v>5.8204319201315968E-4</v>
      </c>
      <c r="C45" s="323">
        <v>5.9018247175003147E-2</v>
      </c>
      <c r="D45" s="323">
        <v>8.9302544575131648E-3</v>
      </c>
      <c r="E45" s="323">
        <v>6.1621636603317986E-2</v>
      </c>
      <c r="F45" s="323">
        <v>7.6008843630092526E-2</v>
      </c>
      <c r="G45" s="77"/>
    </row>
    <row r="46" spans="1:7" ht="15" customHeight="1">
      <c r="A46" s="608" t="s">
        <v>773</v>
      </c>
      <c r="B46" s="609">
        <v>1.7775458281084067E-3</v>
      </c>
      <c r="C46" s="609">
        <v>2.6247959142834398E-2</v>
      </c>
      <c r="D46" s="609">
        <v>6.9840530366294118E-3</v>
      </c>
      <c r="E46" s="609">
        <v>5.8521649243933993E-2</v>
      </c>
      <c r="F46" s="609">
        <v>6.4360236730069076E-2</v>
      </c>
    </row>
    <row r="47" spans="1:7" ht="12.75" customHeight="1">
      <c r="A47" s="37" t="s">
        <v>128</v>
      </c>
      <c r="G47" s="91"/>
    </row>
    <row r="48" spans="1:7" ht="12.75" customHeight="1">
      <c r="A48" s="614" t="s">
        <v>786</v>
      </c>
      <c r="B48" s="614"/>
      <c r="C48" s="614"/>
      <c r="D48" s="614"/>
      <c r="E48" s="614"/>
      <c r="F48" s="614"/>
    </row>
    <row r="49" spans="1:6" ht="12.75" customHeight="1">
      <c r="A49" s="619" t="s">
        <v>1167</v>
      </c>
      <c r="B49" s="615"/>
      <c r="C49" s="615"/>
      <c r="D49" s="615"/>
      <c r="E49" s="615"/>
      <c r="F49" s="615"/>
    </row>
    <row r="50" spans="1:6" ht="12.75" customHeight="1">
      <c r="A50" s="614"/>
    </row>
    <row r="51" spans="1:6" ht="12.75" customHeight="1">
      <c r="A51" s="619"/>
    </row>
    <row r="52" spans="1:6" ht="12.75" customHeight="1"/>
    <row r="53" spans="1:6" ht="12.75" customHeight="1">
      <c r="A53" s="73" t="s">
        <v>296</v>
      </c>
    </row>
    <row r="54" spans="1:6" ht="12.75" customHeight="1"/>
    <row r="55" spans="1:6" ht="12.75" customHeight="1"/>
    <row r="56" spans="1:6" ht="12.75" customHeight="1"/>
    <row r="57" spans="1:6" ht="12.75" customHeight="1">
      <c r="F57" s="115" t="s">
        <v>444</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974479C9-CB69-4345-9342-CA209CCE8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