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1.21'!$A$1:$L$64</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3.1'!$A$1:$P$45</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5.1 - 5.4'!$A$1:$J$74</definedName>
    <definedName name="_xlnm.Print_Area" localSheetId="23">'24 Tablica 6.1'!$A$1:$L$142</definedName>
    <definedName name="_xlnm.Print_Area" localSheetId="24">'25 Tablice 6.2, 6.3'!$A$1:$M$56</definedName>
    <definedName name="_xlnm.Print_Area" localSheetId="25">'26 Tablice 6.4 - 6.8'!$A$1:$G$87</definedName>
    <definedName name="_xlnm.Print_Area" localSheetId="26">'27 Tablice 6.9 - 6.12 '!$A$1:$F$53</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1.4'!$A$1:$D$60</definedName>
    <definedName name="_xlnm.Print_Area" localSheetId="4">'5 Tablice 1.5 - 1.7'!$A$1:$E$85</definedName>
    <definedName name="_xlnm.Print_Area" localSheetId="5">'6 Tablice 1.8, 1.9'!$A$1:$I$63</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B7" i="92" l="1"/>
  <c r="B6" i="92"/>
  <c r="B6" i="34"/>
  <c r="H126" i="46" l="1"/>
  <c r="G2" i="34" l="1"/>
  <c r="G1" i="34"/>
  <c r="B5" i="34" s="1"/>
  <c r="G2" i="92"/>
  <c r="G1" i="92"/>
  <c r="I2" i="91"/>
  <c r="L34" i="91" s="1"/>
  <c r="I1" i="91"/>
  <c r="L33" i="91" s="1"/>
  <c r="G34" i="92" l="1"/>
  <c r="B38" i="92" s="1"/>
  <c r="G35" i="92"/>
  <c r="B39" i="92" s="1"/>
  <c r="C80" i="45" l="1"/>
  <c r="E9" i="68" l="1"/>
  <c r="B80" i="45" l="1"/>
  <c r="G49" i="67" l="1"/>
  <c r="C49" i="67"/>
  <c r="D49" i="67"/>
  <c r="E49" i="67"/>
  <c r="F49" i="67"/>
  <c r="B49" i="67"/>
  <c r="F41" i="65" l="1"/>
  <c r="H16" i="45" l="1"/>
  <c r="B34" i="45"/>
  <c r="B16" i="45"/>
  <c r="S31" i="3" l="1"/>
  <c r="S32" i="3"/>
  <c r="I33" i="8" l="1"/>
  <c r="I32" i="8"/>
  <c r="B27" i="31"/>
  <c r="B26" i="31"/>
  <c r="G23" i="31"/>
  <c r="G22" i="31"/>
  <c r="C34" i="5" l="1"/>
  <c r="B8" i="44" l="1"/>
  <c r="B7" i="44"/>
  <c r="E8" i="44" l="1"/>
  <c r="B33" i="44"/>
  <c r="B20" i="44"/>
  <c r="B52" i="44"/>
  <c r="B37" i="44"/>
  <c r="E7" i="44"/>
  <c r="B51" i="44"/>
  <c r="B36" i="44"/>
  <c r="B32" i="44"/>
  <c r="B19" i="44"/>
  <c r="E52" i="44" l="1"/>
  <c r="E33" i="44"/>
  <c r="E20" i="44"/>
  <c r="E32" i="44"/>
  <c r="E51" i="44"/>
  <c r="E19" i="44"/>
  <c r="E19" i="68"/>
  <c r="F64" i="45" l="1"/>
  <c r="E64" i="45"/>
  <c r="F2" i="68" l="1"/>
  <c r="F1" i="68"/>
  <c r="G42" i="67" l="1"/>
  <c r="G41" i="67"/>
  <c r="F72" i="45" l="1"/>
  <c r="E72" i="45"/>
  <c r="F78" i="65" l="1"/>
  <c r="F17" i="65" l="1"/>
  <c r="E35" i="68" l="1"/>
  <c r="E34"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G2" i="8"/>
  <c r="G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<sst xmlns="http://schemas.openxmlformats.org/spreadsheetml/2006/main" count="3356" uniqueCount="1591">
  <si>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</si>
  <si>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</si>
  <si>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</si>
  <si>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</si>
  <si>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</si>
  <si>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</si>
  <si>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</si>
  <si>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</si>
  <si>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</si>
  <si>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</si>
  <si>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</si>
  <si>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</si>
  <si>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</si>
  <si>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</si>
  <si>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</si>
  <si>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</si>
  <si>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</si>
  <si>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</si>
  <si>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</si>
  <si>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</si>
  <si>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</si>
  <si>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</si>
  <si>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</si>
  <si>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</si>
  <si>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</si>
  <si>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</si>
  <si>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</si>
  <si>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</si>
  <si>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</si>
  <si>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</si>
  <si>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</si>
  <si>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</si>
  <si>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</si>
  <si>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</si>
  <si>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</si>
  <si>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</si>
  <si>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</si>
  <si>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</si>
  <si>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</si>
  <si>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</si>
  <si>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</si>
  <si>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</si>
  <si>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</si>
  <si>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</si>
  <si>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</si>
  <si>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</si>
  <si>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</si>
  <si>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</si>
  <si>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</si>
  <si>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</si>
  <si>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</si>
  <si>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</si>
  <si>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</si>
  <si>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Annualized since start of business</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</si>
  <si>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</si>
  <si>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</si>
  <si>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</si>
  <si>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</si>
  <si>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</si>
  <si>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</si>
  <si>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</si>
  <si>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</si>
  <si>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</si>
  <si>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</si>
  <si>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</si>
  <si>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</si>
  <si>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</si>
  <si>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</si>
  <si>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</si>
  <si>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</si>
  <si>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</si>
  <si>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</si>
  <si>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</si>
  <si>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</si>
  <si>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</si>
  <si>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</si>
  <si>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</si>
  <si>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</si>
  <si>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</si>
  <si>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</si>
  <si>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</si>
  <si>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</si>
  <si>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</si>
  <si>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</si>
  <si>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</si>
  <si>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</si>
  <si>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</si>
  <si>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</si>
  <si>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</si>
  <si>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</si>
  <si>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</si>
  <si>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</si>
  <si>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</si>
  <si>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</si>
  <si>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</si>
  <si>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</si>
  <si>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</si>
  <si>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</si>
  <si>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</si>
  <si>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</si>
  <si>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</si>
  <si>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</si>
  <si>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</si>
  <si>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</si>
  <si>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</si>
  <si>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</si>
  <si>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</si>
  <si>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</si>
  <si>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</si>
  <si>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</si>
  <si>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</si>
  <si>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</si>
  <si>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</si>
  <si>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</si>
  <si>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</si>
  <si>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</si>
  <si>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</si>
  <si>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</si>
  <si>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</si>
  <si>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</si>
  <si>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</si>
  <si>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</si>
  <si>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</si>
  <si>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</si>
  <si>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</si>
  <si>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</si>
  <si>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</si>
  <si>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</si>
  <si>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</si>
  <si>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</si>
  <si>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</si>
  <si>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</si>
  <si>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</si>
  <si>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</si>
  <si>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</si>
  <si>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</si>
  <si>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</si>
  <si>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</si>
  <si>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</si>
  <si>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</si>
  <si>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</si>
  <si>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</si>
  <si>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</si>
  <si>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</si>
  <si>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</si>
  <si>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</si>
  <si>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</si>
  <si>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</si>
  <si>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</si>
  <si>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</si>
  <si>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</si>
  <si>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</si>
  <si>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</si>
  <si>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</si>
  <si>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</si>
  <si>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</si>
  <si>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</si>
  <si>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</si>
  <si>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</si>
  <si>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</si>
  <si>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</si>
  <si>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</si>
  <si>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</si>
  <si>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</si>
  <si>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</si>
  <si>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HRNFDAUPRIV3</t>
  </si>
  <si>
    <t>HRLOINUVAL26</t>
  </si>
  <si>
    <t>HRZBINUPREA1</t>
  </si>
  <si>
    <t>HRICAMUOMIF8</t>
  </si>
  <si>
    <t>HRLOINUPRIM0</t>
  </si>
  <si>
    <t>HRNPEPUNALP5</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</si>
  <si>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</si>
  <si>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</si>
  <si>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</si>
  <si>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</si>
  <si>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</si>
  <si>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</si>
  <si>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</si>
  <si>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</si>
  <si>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</si>
  <si>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</si>
  <si>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</si>
  <si>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</si>
  <si>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</si>
  <si>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</si>
  <si>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</si>
  <si>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</si>
  <si>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</si>
  <si>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</si>
  <si>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</si>
  <si>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</si>
  <si>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</si>
  <si>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</si>
  <si>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</si>
  <si>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</si>
  <si>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</si>
  <si>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</si>
  <si>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</si>
  <si>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</si>
  <si>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</si>
  <si>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</si>
  <si>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</si>
  <si>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</si>
  <si>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</si>
  <si>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</si>
  <si>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</si>
  <si>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</si>
  <si>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</si>
  <si>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</si>
  <si>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</si>
  <si>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</si>
  <si>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</si>
  <si>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</si>
  <si>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</si>
  <si>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</si>
  <si>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</si>
  <si>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ICAM Capital Private 2</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</si>
  <si>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</si>
  <si>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</si>
  <si>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</si>
  <si>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</si>
  <si>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</si>
  <si>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</si>
  <si>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</si>
  <si>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</si>
  <si>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</si>
  <si>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</si>
  <si>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</si>
  <si>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</si>
  <si>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</si>
  <si>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</si>
  <si>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</si>
  <si>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</si>
  <si>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</si>
  <si>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</si>
  <si>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</si>
  <si>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</si>
  <si>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</si>
  <si>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</si>
  <si>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</si>
  <si>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</si>
  <si>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</si>
  <si>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</si>
  <si>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</si>
  <si>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</si>
  <si>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</si>
  <si>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</si>
  <si>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 xml:space="preserve">Quaestus Private Equity Kapital II </t>
  </si>
  <si>
    <t>SQ CAPITAL d.o.o.</t>
  </si>
  <si>
    <t>POŠTA ZDMF</t>
  </si>
  <si>
    <t>POLICIJSKI ZDMF</t>
  </si>
  <si>
    <t>Promjena od početka godine</t>
  </si>
  <si>
    <t xml:space="preserve">Napomene: </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</si>
  <si>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</si>
  <si>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</si>
  <si>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</si>
  <si>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</si>
  <si>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</si>
  <si>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</si>
  <si>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</si>
  <si>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</si>
  <si>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</si>
  <si>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</si>
  <si>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</si>
  <si>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</si>
  <si>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</si>
  <si>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</si>
  <si>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</si>
  <si>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</si>
  <si>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</si>
  <si>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</si>
  <si>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</si>
  <si>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</si>
  <si>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</si>
  <si>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</si>
  <si>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</si>
  <si>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</si>
  <si>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</si>
  <si>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</si>
  <si>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</si>
  <si>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</si>
  <si>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</si>
  <si>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</si>
  <si>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</si>
  <si>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</si>
  <si>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</si>
  <si>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</si>
  <si>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</si>
  <si>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</si>
  <si>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</si>
  <si>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</si>
  <si>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</si>
  <si>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</si>
  <si>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</si>
  <si>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</si>
  <si>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</si>
  <si>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</si>
  <si>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</si>
  <si>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</si>
  <si>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</si>
  <si>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</si>
  <si>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</si>
  <si>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</si>
  <si>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</si>
  <si>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</si>
  <si>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</si>
  <si>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</si>
  <si>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</si>
  <si>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</si>
  <si>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</si>
  <si>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</si>
  <si>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</si>
  <si>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</si>
  <si>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</si>
  <si>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</si>
  <si>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</si>
  <si>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</si>
  <si>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</si>
  <si>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</si>
  <si>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</si>
  <si>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</si>
  <si>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</si>
  <si>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</si>
  <si>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</si>
  <si>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</si>
  <si>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</si>
  <si>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</si>
  <si>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</si>
  <si>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</si>
  <si>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</si>
  <si>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</si>
  <si>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</si>
  <si>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</si>
  <si>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</si>
  <si>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</si>
  <si>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</si>
  <si>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</si>
  <si>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</si>
  <si>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</si>
  <si>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</si>
  <si>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</si>
  <si>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</si>
  <si>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</si>
  <si>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</si>
  <si>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</si>
  <si>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</si>
  <si>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</si>
  <si>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</si>
  <si>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</si>
  <si>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</si>
  <si>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</si>
  <si>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</si>
  <si>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</si>
  <si>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</si>
  <si>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</si>
  <si>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</si>
  <si>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</si>
  <si>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</si>
  <si>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</si>
  <si>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</si>
  <si>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</si>
  <si>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</si>
  <si>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</si>
  <si>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</si>
  <si>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</si>
  <si>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</si>
  <si>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</si>
  <si>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</si>
  <si>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</si>
  <si>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</si>
  <si>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</si>
  <si>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</si>
  <si>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</si>
  <si>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</si>
  <si>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</si>
  <si>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</si>
  <si>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</si>
  <si>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</si>
  <si>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</si>
  <si>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</si>
  <si>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</si>
  <si>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</si>
  <si>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</si>
  <si>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</si>
  <si>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</si>
  <si>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</si>
  <si>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</si>
  <si>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</si>
  <si>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</si>
  <si>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</si>
  <si>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</si>
  <si>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</si>
  <si>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</si>
  <si>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</si>
  <si>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</si>
  <si>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</si>
  <si>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</si>
  <si>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</si>
  <si>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</si>
  <si>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</si>
  <si>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</si>
  <si>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</si>
  <si>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</si>
  <si>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</si>
  <si>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</si>
  <si>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</si>
  <si>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</si>
  <si>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</si>
  <si>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</si>
  <si>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</si>
  <si>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</si>
  <si>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</si>
  <si>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</si>
  <si>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</si>
  <si>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</si>
  <si>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</si>
  <si>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</si>
  <si>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</si>
  <si>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</si>
  <si>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</si>
  <si>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</si>
  <si>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</si>
  <si>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</si>
  <si>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</si>
  <si>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</si>
  <si>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</si>
  <si>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</si>
  <si>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</si>
  <si>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</si>
  <si>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</si>
  <si>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</si>
  <si>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</si>
  <si>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</si>
  <si>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</si>
  <si>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</si>
  <si>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</si>
  <si>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</si>
  <si>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</si>
  <si>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</si>
  <si>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</si>
  <si>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</si>
  <si>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</si>
  <si>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</si>
  <si>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</si>
  <si>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</si>
  <si>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</si>
  <si>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</si>
  <si>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</si>
  <si>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</si>
  <si>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</si>
  <si>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</si>
  <si>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</si>
  <si>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</si>
  <si>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</si>
  <si>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</si>
  <si>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</si>
  <si>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</si>
  <si>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</si>
  <si>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</si>
  <si>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</si>
  <si>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</si>
  <si>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</si>
  <si>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</si>
  <si>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</si>
  <si>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</si>
  <si>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</si>
  <si>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</si>
  <si>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</si>
  <si>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</si>
  <si>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</si>
  <si>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</si>
  <si>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</si>
  <si>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</si>
  <si>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</si>
  <si>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</si>
  <si>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</si>
  <si>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</si>
  <si>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</si>
  <si>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</si>
  <si>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</si>
  <si>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</si>
  <si>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</si>
  <si>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</si>
  <si>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</si>
  <si>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</si>
  <si>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</si>
  <si>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</si>
  <si>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</si>
  <si>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</si>
  <si>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</si>
  <si>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</si>
  <si>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</si>
  <si>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</si>
  <si>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</si>
  <si>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</si>
  <si>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</si>
  <si>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</si>
  <si>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</si>
  <si>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</si>
  <si>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</si>
  <si>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</si>
  <si>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</si>
  <si>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</si>
  <si>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</si>
  <si>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</si>
  <si>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</si>
  <si>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</si>
  <si>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</si>
  <si>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</si>
  <si>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</si>
  <si>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</si>
  <si>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</si>
  <si>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</si>
  <si>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</si>
  <si>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</si>
  <si>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</si>
  <si>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</si>
  <si>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</si>
  <si>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</si>
  <si>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</si>
  <si>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</si>
  <si>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</si>
  <si>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</si>
  <si>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</si>
  <si>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</si>
  <si>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</si>
  <si>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</si>
  <si>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</si>
  <si>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</si>
  <si>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</si>
  <si>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</si>
  <si>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</si>
  <si>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</si>
  <si>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</si>
  <si>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</si>
  <si>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</si>
  <si>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</si>
  <si>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</si>
  <si>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</si>
  <si>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</si>
  <si>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</si>
  <si>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</si>
  <si>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</si>
  <si>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</si>
  <si>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</si>
  <si>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</si>
  <si>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</si>
  <si>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</si>
  <si>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</si>
  <si>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</si>
  <si>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</si>
  <si>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</si>
  <si>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</si>
  <si>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</si>
  <si>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</si>
  <si>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</si>
  <si>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</si>
  <si>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</si>
  <si>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</si>
  <si>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</si>
  <si>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</si>
  <si>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</si>
  <si>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</si>
  <si>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</si>
  <si>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</si>
  <si>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</si>
  <si>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</si>
  <si>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</si>
  <si>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</si>
  <si>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</si>
  <si>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</si>
  <si>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</si>
  <si>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</si>
  <si>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</si>
  <si>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</si>
  <si>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</si>
  <si>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</si>
  <si>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</si>
  <si>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</si>
  <si>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</si>
  <si>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</si>
  <si>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</si>
  <si>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</si>
  <si>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</si>
  <si>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</si>
  <si>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</si>
  <si>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</si>
  <si>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</si>
  <si>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</si>
  <si>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</si>
  <si>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</si>
  <si>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</si>
  <si>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</si>
  <si>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</si>
  <si>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</si>
  <si>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</si>
  <si>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</si>
  <si>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</si>
  <si>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</si>
  <si>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</si>
  <si>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</si>
  <si>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</si>
  <si>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</si>
  <si>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</si>
  <si>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</si>
  <si>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</si>
  <si>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</si>
  <si>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</si>
  <si>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</si>
  <si>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</si>
  <si>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</si>
  <si>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</si>
  <si>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</si>
  <si>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</si>
  <si>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</si>
  <si>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</si>
  <si>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</si>
  <si>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</si>
  <si>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</si>
  <si>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</si>
  <si>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</si>
  <si>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</si>
  <si>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</si>
  <si>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</si>
  <si>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</si>
  <si>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</si>
  <si>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</si>
  <si>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</si>
  <si>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</si>
  <si>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</si>
  <si>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</si>
  <si>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</si>
  <si>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</si>
  <si>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</si>
  <si>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</si>
  <si>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</si>
  <si>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</si>
  <si>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</si>
  <si>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</si>
  <si>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</si>
  <si>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</si>
  <si>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</si>
  <si>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</si>
  <si>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</si>
  <si>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</si>
  <si>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</si>
  <si>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</si>
  <si>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</si>
  <si>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</si>
  <si>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</si>
  <si>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</si>
  <si>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</si>
  <si>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</si>
  <si>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</si>
  <si>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</si>
  <si>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</si>
  <si>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</si>
  <si>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</si>
  <si>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</si>
  <si>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</si>
  <si>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</si>
  <si>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</si>
  <si>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</si>
  <si>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</si>
  <si>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</si>
  <si>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</si>
  <si>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</si>
  <si>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</si>
  <si>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</si>
  <si>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</si>
  <si>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</si>
  <si>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</si>
  <si>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</si>
  <si>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</si>
  <si>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t>2018 Q 4</t>
  </si>
  <si>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</si>
  <si>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</si>
  <si>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</si>
  <si>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</si>
  <si>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</si>
  <si>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</si>
  <si>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</si>
  <si>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</si>
  <si>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</si>
  <si>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</si>
  <si>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</si>
  <si>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</si>
  <si>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</si>
  <si>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</si>
  <si>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</si>
  <si>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</si>
  <si>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</si>
  <si>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</si>
  <si>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</si>
  <si>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</si>
  <si>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</si>
  <si>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</si>
  <si>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</si>
  <si>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</si>
  <si>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</si>
  <si>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</si>
  <si>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</si>
  <si>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</si>
  <si>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</si>
  <si>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</si>
  <si>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</si>
  <si>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</si>
  <si>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</si>
  <si>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</si>
  <si>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</si>
  <si>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</si>
  <si>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</si>
  <si>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</si>
  <si>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</si>
  <si>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</si>
  <si>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</si>
  <si>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</si>
  <si>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</si>
  <si>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</si>
  <si>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</si>
  <si>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</si>
  <si>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</si>
  <si>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</si>
  <si>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</si>
  <si>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</si>
  <si>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</si>
  <si>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</si>
  <si>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</si>
  <si>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</si>
  <si>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</si>
  <si>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</si>
  <si>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</si>
  <si>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</si>
  <si>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</si>
  <si>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</si>
  <si>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</si>
  <si>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</si>
  <si>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</si>
  <si>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</si>
  <si>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</si>
  <si>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</si>
  <si>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</si>
  <si>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</si>
  <si>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</si>
  <si>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</si>
  <si>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</si>
  <si>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</si>
  <si>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</si>
  <si>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</si>
  <si>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</si>
  <si>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</si>
  <si>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</si>
  <si>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</si>
  <si>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</si>
  <si>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</si>
  <si>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</si>
  <si>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</si>
  <si>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</si>
  <si>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</si>
  <si>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</si>
  <si>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</si>
  <si>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</si>
  <si>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</si>
  <si>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</si>
  <si>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</si>
  <si>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</si>
  <si>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</si>
  <si>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</si>
  <si>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</si>
  <si>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</si>
  <si>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</si>
  <si>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</si>
  <si>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</si>
  <si>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</si>
  <si>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</si>
  <si>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</si>
  <si>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</si>
  <si>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</si>
  <si>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</si>
  <si>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</si>
  <si>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</si>
  <si>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</si>
  <si>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</si>
  <si>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</si>
  <si>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</si>
  <si>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</si>
  <si>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</si>
  <si>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</si>
  <si>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</si>
  <si>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</si>
  <si>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</si>
  <si>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</si>
  <si>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</si>
  <si>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</si>
  <si>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</si>
  <si>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</si>
  <si>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</si>
  <si>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</si>
  <si>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</si>
  <si>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</si>
  <si>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</si>
  <si>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</si>
  <si>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</si>
  <si>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</si>
  <si>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</si>
  <si>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</si>
  <si>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</si>
  <si>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</si>
  <si>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</si>
  <si>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</si>
  <si>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</si>
  <si>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</si>
  <si>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</si>
  <si>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</si>
  <si>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</si>
  <si>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</si>
  <si>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</si>
  <si>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</si>
  <si>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</si>
  <si>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</si>
  <si>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</si>
  <si>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</si>
  <si>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</si>
  <si>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</si>
  <si>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</si>
  <si>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</si>
  <si>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</si>
  <si>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</si>
  <si>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</si>
  <si>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</si>
  <si>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</si>
  <si>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</si>
  <si>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</si>
  <si>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</si>
  <si>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</si>
  <si>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</si>
  <si>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</si>
  <si>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</si>
  <si>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</si>
  <si>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</si>
  <si>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</si>
  <si>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</si>
  <si>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</si>
  <si>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</si>
  <si>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</si>
  <si>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</si>
  <si>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</si>
  <si>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</si>
  <si>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</si>
  <si>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</si>
  <si>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</si>
  <si>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</si>
  <si>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</si>
  <si>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</si>
  <si>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</si>
  <si>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</si>
  <si>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</si>
  <si>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</si>
  <si>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</si>
  <si>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</si>
  <si>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</si>
  <si>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</si>
  <si>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</si>
  <si>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</si>
  <si>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</si>
  <si>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</si>
  <si>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</si>
  <si>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</si>
  <si>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</si>
  <si>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</si>
  <si>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</si>
  <si>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</si>
  <si>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</si>
  <si>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</si>
  <si>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</si>
  <si>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</si>
  <si>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</si>
  <si>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</si>
  <si>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</si>
  <si>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</si>
  <si>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</si>
  <si>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First day in business</t>
  </si>
  <si>
    <t xml:space="preserve">Year-on-year       </t>
  </si>
  <si>
    <t>HMID PLUS</t>
  </si>
  <si>
    <t>HMID d.o.o.</t>
  </si>
  <si>
    <t>ICAM Capital Private 3 **</t>
  </si>
  <si>
    <t>2019 Q 1</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</si>
  <si>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</si>
  <si>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</si>
  <si>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</si>
  <si>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</si>
  <si>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</si>
  <si>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</si>
  <si>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</si>
  <si>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</si>
  <si>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</si>
  <si>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</si>
  <si>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</si>
  <si>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</si>
  <si>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</si>
  <si>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</si>
  <si>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</si>
  <si>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</si>
  <si>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</si>
  <si>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</si>
  <si>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</si>
  <si>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</si>
  <si>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2019 Q 2</t>
  </si>
  <si>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</si>
  <si>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30.06.2019</t>
  </si>
  <si>
    <t/>
  </si>
  <si>
    <t>Inspirio FGS</t>
  </si>
  <si>
    <t>Prosperus FGS II</t>
  </si>
  <si>
    <t>AZ A1 ZDMF</t>
  </si>
  <si>
    <t>Generali Investments d.o.o.</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</si>
  <si>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</si>
  <si>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</si>
  <si>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</si>
  <si>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t xml:space="preserve">   Large increase  of assets managed by credit institutions after removing assets from Erste Asset Mangement to the Erste bank (in April 2019).</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</si>
  <si>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</si>
  <si>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</si>
  <si>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</si>
  <si>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</si>
  <si>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</si>
  <si>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</si>
  <si>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</si>
  <si>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</si>
  <si>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</si>
  <si>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</si>
  <si>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</si>
  <si>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</si>
  <si>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</si>
  <si>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</si>
  <si>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</si>
  <si>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</si>
  <si>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</si>
  <si>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</si>
  <si>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</si>
  <si>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</si>
  <si>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</si>
  <si>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</si>
  <si>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</si>
  <si>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</si>
  <si>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31.12.2019.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</si>
  <si>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</si>
  <si>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</si>
  <si>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</si>
  <si>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</si>
  <si>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</si>
  <si>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</si>
  <si>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</si>
  <si>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</si>
  <si>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</si>
  <si>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</si>
  <si>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</si>
  <si>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</si>
  <si>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</si>
  <si>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</si>
  <si>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</si>
  <si>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Fondovi brisani iz evidencije / </t>
    </r>
    <r>
      <rPr>
        <i/>
        <sz val="8"/>
        <color theme="1" tint="0.34998626667073579"/>
        <rFont val="Arial"/>
        <family val="2"/>
        <charset val="238"/>
      </rPr>
      <t>Funds removed from registry</t>
    </r>
    <r>
      <rPr>
        <sz val="8"/>
        <color theme="1"/>
        <rFont val="Arial"/>
        <family val="2"/>
        <charset val="238"/>
      </rPr>
      <t>: Locusta Value I i / and Locusta Value IV (13. 8. 2019.)</t>
    </r>
  </si>
  <si>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</si>
  <si>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</si>
  <si>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</si>
  <si>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</si>
  <si>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</si>
  <si>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</si>
  <si>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</si>
  <si>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</si>
  <si>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</si>
  <si>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</si>
  <si>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</si>
  <si>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</si>
  <si>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</si>
  <si>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</si>
  <si>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</si>
  <si>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</si>
  <si>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</si>
  <si>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</si>
  <si>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</si>
  <si>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</si>
  <si>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</si>
  <si>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</si>
  <si>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</si>
  <si>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</si>
  <si>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</si>
  <si>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</si>
  <si>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</si>
  <si>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</si>
  <si>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</si>
  <si>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t>31.3.2020.</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</si>
  <si>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</si>
  <si>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</si>
  <si>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</si>
  <si>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</si>
  <si>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</si>
  <si>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</si>
  <si>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</si>
  <si>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</si>
  <si>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</si>
  <si>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</si>
  <si>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</si>
  <si>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</si>
  <si>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</si>
  <si>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</si>
  <si>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</si>
  <si>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</si>
  <si>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</si>
  <si>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</si>
  <si>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</si>
  <si>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</si>
  <si>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</si>
  <si>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</si>
  <si>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</si>
  <si>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</si>
  <si>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</si>
  <si>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</si>
  <si>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</si>
  <si>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</si>
  <si>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</si>
  <si>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</si>
  <si>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</si>
  <si>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</si>
  <si>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</si>
  <si>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</si>
  <si>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</si>
  <si>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</si>
  <si>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</si>
  <si>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</si>
  <si>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</si>
  <si>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</si>
  <si>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</si>
  <si>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</si>
  <si>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</si>
  <si>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</si>
  <si>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</si>
  <si>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</si>
  <si>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</si>
  <si>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</si>
  <si>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</si>
  <si>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</si>
  <si>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</si>
  <si>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</si>
  <si>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</si>
  <si>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</si>
  <si>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</si>
  <si>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</si>
  <si>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</si>
  <si>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</si>
  <si>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</si>
  <si>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</si>
  <si>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</si>
  <si>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</si>
  <si>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</si>
  <si>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</si>
  <si>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</si>
  <si>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</si>
  <si>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</si>
  <si>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</si>
  <si>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</si>
  <si>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</si>
  <si>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</si>
  <si>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</si>
  <si>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</si>
  <si>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</si>
  <si>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</si>
  <si>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</si>
  <si>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</si>
  <si>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</si>
  <si>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</si>
  <si>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</si>
  <si>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</si>
  <si>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</si>
  <si>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</si>
  <si>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</si>
  <si>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</si>
  <si>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</si>
  <si>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</si>
  <si>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</si>
  <si>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</si>
  <si>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</si>
  <si>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</si>
  <si>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</si>
  <si>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</si>
  <si>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</si>
  <si>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</si>
  <si>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</si>
  <si>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</si>
  <si>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</si>
  <si>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</si>
  <si>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</si>
  <si>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</si>
  <si>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</si>
  <si>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</si>
  <si>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</si>
  <si>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</si>
  <si>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</si>
  <si>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</si>
  <si>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</si>
  <si>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</si>
  <si>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</si>
  <si>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</si>
  <si>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</si>
  <si>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</si>
  <si>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</si>
  <si>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</si>
  <si>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</si>
  <si>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</si>
  <si>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Lipanj 2020.</t>
  </si>
  <si>
    <t>June 2020</t>
  </si>
  <si>
    <t>Erste PB1</t>
  </si>
  <si>
    <t>Generali Absolute</t>
  </si>
  <si>
    <t>Generali Value</t>
  </si>
  <si>
    <t xml:space="preserve">Generali Investments d.o.o. </t>
  </si>
  <si>
    <t>Notes:</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</si>
  <si>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</si>
  <si>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</si>
  <si>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</si>
  <si>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</si>
  <si>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</si>
  <si>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</si>
  <si>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</si>
  <si>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30.6.2020.</t>
  </si>
  <si>
    <t>Passive Digital Asset</t>
  </si>
  <si>
    <t>GRIFFON ASSET MANAGEMENT d.o.o</t>
  </si>
  <si>
    <t>Erste PB2</t>
  </si>
  <si>
    <r>
      <t xml:space="preserve">Izvor / </t>
    </r>
    <r>
      <rPr>
        <i/>
        <sz val="8"/>
        <color theme="1" tint="0.34998626667073579"/>
        <rFont val="Arial"/>
        <family val="2"/>
        <charset val="238"/>
      </rPr>
      <t>Source</t>
    </r>
    <r>
      <rPr>
        <i/>
        <sz val="8"/>
        <rFont val="Arial"/>
        <family val="2"/>
        <charset val="238"/>
      </rPr>
      <t>: HANFA</t>
    </r>
  </si>
  <si>
    <r>
      <t xml:space="preserve">Privremeni podaci se odnose na 4 društva aktivna na 30.6.2020./ </t>
    </r>
    <r>
      <rPr>
        <i/>
        <sz val="8"/>
        <color theme="1" tint="0.34998626667073579"/>
        <rFont val="Arial"/>
        <family val="2"/>
        <charset val="238"/>
      </rPr>
      <t>Preliminary dana for 4 active comoanies on 30 June 2020.</t>
    </r>
  </si>
  <si>
    <t>2020 Q 2</t>
  </si>
  <si>
    <r>
      <t xml:space="preserve">Ukupna ulaganja imovine za pokriće tehničkih pričuva
</t>
    </r>
    <r>
      <rPr>
        <b/>
        <i/>
        <sz val="8"/>
        <color theme="1" tint="0.34998626667073579"/>
        <rFont val="Arial"/>
        <family val="2"/>
        <charset val="238"/>
      </rPr>
      <t>Total investment of assets to cover technical provisions</t>
    </r>
  </si>
  <si>
    <t>FIMA Invest Funds krovni otvoreni alternativni investicijski fond s javnom ponudom</t>
  </si>
  <si>
    <t xml:space="preserve">FIMA Global Income Builder </t>
  </si>
  <si>
    <t xml:space="preserve">FIMA SEE Income Builder </t>
  </si>
  <si>
    <t>09296518535</t>
  </si>
  <si>
    <t>FIMA INVEST d.o.o.</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</si>
  <si>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</si>
  <si>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</si>
  <si>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</si>
  <si>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</si>
  <si>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</si>
  <si>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</si>
  <si>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</si>
  <si>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</si>
  <si>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</si>
  <si>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</si>
  <si>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</si>
  <si>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</si>
  <si>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</si>
  <si>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</si>
  <si>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Auctor Plus</t>
  </si>
  <si>
    <t>07818127083</t>
  </si>
  <si>
    <t>HRCEINUCASH3</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</si>
  <si>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</si>
  <si>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</si>
  <si>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</si>
  <si>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</si>
  <si>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</si>
  <si>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</si>
  <si>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</si>
  <si>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</si>
  <si>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</si>
  <si>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</si>
  <si>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</si>
  <si>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</si>
  <si>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</si>
  <si>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</si>
  <si>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</si>
  <si>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</si>
  <si>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</si>
  <si>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</si>
  <si>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</si>
  <si>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</si>
  <si>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</si>
  <si>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</si>
  <si>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</si>
  <si>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</si>
  <si>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</si>
  <si>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</si>
  <si>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</si>
  <si>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</si>
  <si>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</si>
  <si>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</si>
  <si>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</si>
  <si>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</si>
  <si>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</si>
  <si>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</si>
  <si>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</si>
  <si>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</si>
  <si>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</si>
  <si>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</si>
  <si>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</si>
  <si>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</si>
  <si>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</si>
  <si>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</si>
  <si>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</si>
  <si>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</si>
  <si>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</si>
  <si>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</si>
  <si>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</si>
  <si>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</si>
  <si>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</si>
  <si>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</si>
  <si>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</si>
  <si>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</si>
  <si>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</si>
  <si>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</si>
  <si>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</si>
  <si>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</si>
  <si>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</si>
  <si>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</si>
  <si>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Dollar Bond</t>
  </si>
  <si>
    <t>00300307851</t>
  </si>
  <si>
    <t>HRICAMUUSDB2</t>
  </si>
  <si>
    <t>InterCapital Euro Area Bond</t>
  </si>
  <si>
    <t>02920672950</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</si>
  <si>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</si>
  <si>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</si>
  <si>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</si>
  <si>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</si>
  <si>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</si>
  <si>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</si>
  <si>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</si>
  <si>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</si>
  <si>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</si>
  <si>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</si>
  <si>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</si>
  <si>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</si>
  <si>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</si>
  <si>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 xml:space="preserve">Platinum Blue Chip </t>
  </si>
  <si>
    <t>HRPNINUPBLC2</t>
  </si>
  <si>
    <t>Platinum Corporate Bond</t>
  </si>
  <si>
    <t>42181086241</t>
  </si>
  <si>
    <t>HRPNINUPCOB6</t>
  </si>
  <si>
    <t>Platinum Global Opportunity</t>
  </si>
  <si>
    <t>HRPNINUPJIE7</t>
  </si>
  <si>
    <t>FOND ZA STABILNOST</t>
  </si>
  <si>
    <t>55559349061</t>
  </si>
  <si>
    <t>HROTPIUSTBL5</t>
  </si>
  <si>
    <t>OTP INVEST d.o.o.</t>
  </si>
  <si>
    <t xml:space="preserve">OTP ABSOLUTE </t>
  </si>
  <si>
    <t>73113166994</t>
  </si>
  <si>
    <t>HROTPIUABSL5</t>
  </si>
  <si>
    <t>OTP e-start</t>
  </si>
  <si>
    <t>HROTPIUENVC5</t>
  </si>
  <si>
    <t>OTP INDEKSNI</t>
  </si>
  <si>
    <t>HROTPIUINDF7</t>
  </si>
  <si>
    <t xml:space="preserve">OTP MERIDIAN 20 </t>
  </si>
  <si>
    <t>HROTPIUMR207</t>
  </si>
  <si>
    <t>OTP MULTI 2</t>
  </si>
  <si>
    <t>64178949896</t>
  </si>
  <si>
    <t>HROTPIUMLT26</t>
  </si>
  <si>
    <t xml:space="preserve">OTP MULTI USD </t>
  </si>
  <si>
    <t>28456944283</t>
  </si>
  <si>
    <t>HROTPIUMUSD7</t>
  </si>
  <si>
    <t>OTP SHORT-TERM BOND</t>
  </si>
  <si>
    <t>31924937023</t>
  </si>
  <si>
    <t>HROTPIUSHTB3</t>
  </si>
  <si>
    <t>OTP start</t>
  </si>
  <si>
    <t>HROTPIUNVCF2</t>
  </si>
  <si>
    <t xml:space="preserve">OTP uravnoteženi </t>
  </si>
  <si>
    <t>HROTPIUURVF5</t>
  </si>
  <si>
    <t xml:space="preserve">PBZ Bond  </t>
  </si>
  <si>
    <t>05881951163</t>
  </si>
  <si>
    <t>HRPBZIUIBNF5</t>
  </si>
  <si>
    <t>PBZ INVEST d.o.o.</t>
  </si>
  <si>
    <t>PBZ Conservative 10</t>
  </si>
  <si>
    <t>HRPBZIUC10F8</t>
  </si>
  <si>
    <t>PBZ Dollar Bond fond</t>
  </si>
  <si>
    <t>03318677648</t>
  </si>
  <si>
    <t>HRPBZIUUSDB4</t>
  </si>
  <si>
    <t>PBZ Dollar Bond fond 2</t>
  </si>
  <si>
    <t>19371237142</t>
  </si>
  <si>
    <t>HRPBZIUBND22</t>
  </si>
  <si>
    <t>PBZ D-START</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</si>
  <si>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</si>
  <si>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</si>
  <si>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</si>
  <si>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</si>
  <si>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</si>
  <si>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</si>
  <si>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</si>
  <si>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</si>
  <si>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</si>
  <si>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</si>
  <si>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PBZ International Multi Asset</t>
  </si>
  <si>
    <t>10606032717</t>
  </si>
  <si>
    <t>HRPBZIUPMAF4</t>
  </si>
  <si>
    <t xml:space="preserve">PBZ Moderate 30 </t>
  </si>
  <si>
    <t>92245380325</t>
  </si>
  <si>
    <t>HRPBZIUM30F5</t>
  </si>
  <si>
    <t>PBZ Short term bond</t>
  </si>
  <si>
    <t>HRPBZIUPSBF9</t>
  </si>
  <si>
    <t>PBZ START fond</t>
  </si>
  <si>
    <t>HRPBZIUNVCF6</t>
  </si>
  <si>
    <t>FWR Multi-Asset Strategy I</t>
  </si>
  <si>
    <t>HRRBAIUMAS16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</si>
  <si>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</si>
  <si>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</si>
  <si>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</si>
  <si>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</si>
  <si>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</si>
  <si>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</si>
  <si>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</si>
  <si>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</si>
  <si>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</si>
  <si>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</si>
  <si>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</si>
  <si>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</si>
  <si>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</si>
  <si>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</si>
  <si>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</si>
  <si>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</si>
  <si>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</si>
  <si>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</si>
  <si>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</si>
  <si>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</si>
  <si>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</si>
  <si>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</si>
  <si>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</si>
  <si>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Raiffeisen Sustainable Mix</t>
  </si>
  <si>
    <t>43883501759</t>
  </si>
  <si>
    <t>HRRBAIURSMX4</t>
  </si>
  <si>
    <t xml:space="preserve">Raiffeisen USD 2021 Bond </t>
  </si>
  <si>
    <t>89428374721</t>
  </si>
  <si>
    <t>HRRBAIU20219</t>
  </si>
  <si>
    <t>Triglav Emerging Bond</t>
  </si>
  <si>
    <t>HRNFDAUEMBA7</t>
  </si>
  <si>
    <t>Triglav Special Opportunity</t>
  </si>
  <si>
    <t>HRNFDAUUSAL9</t>
  </si>
  <si>
    <t xml:space="preserve">ZB aktiv UCITS fond </t>
  </si>
  <si>
    <t>HRZBINUAKTV2</t>
  </si>
  <si>
    <t xml:space="preserve"> ZB bond 2024 USD </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</si>
  <si>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</si>
  <si>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</si>
  <si>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</si>
  <si>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</si>
  <si>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</si>
  <si>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</si>
  <si>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</si>
  <si>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</si>
  <si>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</si>
  <si>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</si>
  <si>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</si>
  <si>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</si>
  <si>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</si>
  <si>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</si>
  <si>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</si>
  <si>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</si>
  <si>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</si>
  <si>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</si>
  <si>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</si>
  <si>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</si>
  <si>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</si>
  <si>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</si>
  <si>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</si>
  <si>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</si>
  <si>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</si>
  <si>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</si>
  <si>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</si>
  <si>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</si>
  <si>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</si>
  <si>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</si>
  <si>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</si>
  <si>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</si>
  <si>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Bridge</t>
  </si>
  <si>
    <t>04869107820</t>
  </si>
  <si>
    <t>HRZBINUZBBR4</t>
  </si>
  <si>
    <t xml:space="preserve">ZB plus UCITS fond </t>
  </si>
  <si>
    <t>HRZBINUPLUS2</t>
  </si>
  <si>
    <t>ZB Protect 2022 UCITS fond</t>
  </si>
  <si>
    <t>HRZBINU20223</t>
  </si>
  <si>
    <t xml:space="preserve">ZB trend UCITS fond </t>
  </si>
  <si>
    <t>HRZBINUTRND8</t>
  </si>
  <si>
    <t>Rujan 2020.</t>
  </si>
  <si>
    <t>September 2020</t>
  </si>
  <si>
    <t>- Društvo Allianz Zagreb d.d. je 16.12.2019 promijenilo naziv tvrtke u Allianz Hrvatska d.d.</t>
  </si>
  <si>
    <t>- Društvo Izvor osiguranje d.d. je prenijelo portfelj na društvo Generali osiguranje d.d. 30. travnja 2020. godine (podaci za društvo Izvor osiguranje d.d. prikazani su u okviru podataka za društvo Generali osiguranje d.d.)</t>
  </si>
  <si>
    <t>-On 16 December Allianz Zagreb d.d. changed the company name into Allianz Hrvatska d.d.</t>
  </si>
  <si>
    <t>- As of 30 April 2020 Izvor osiguranje d.d. has transfered portfolio to an accepting undertaking Generali osiguranje d.d. (data for the company Izvor osiguranje d.d. are presented within the data for the company Generali osiguranje d.d.)</t>
  </si>
  <si>
    <t>2020 Q 3</t>
  </si>
  <si>
    <t>AGRAM LEASING d.o.o.</t>
  </si>
  <si>
    <t>BKS - leasing Croatia d.o.o.</t>
  </si>
  <si>
    <t>Erste &amp; Steiermärkische S-Leasing d.o.o.</t>
  </si>
  <si>
    <t>HETA Asset Resolution Hrvatska d.o.o.</t>
  </si>
  <si>
    <t>i4next leasing Croatia d.o.o.</t>
  </si>
  <si>
    <t>PORSCHE LEASING d.o.o.</t>
  </si>
  <si>
    <t>SCANIA CREDIT HRVATSKA d.o.o.</t>
  </si>
  <si>
    <t>UniCredit Leasing Croatia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</si>
  <si>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</si>
  <si>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</si>
  <si>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InterCapital CROBEX10tr UCITS ETF</t>
  </si>
  <si>
    <t>96658980897</t>
  </si>
  <si>
    <t>HRICAMFCR102</t>
  </si>
  <si>
    <t>InterCapital SBI TOP UCITS ETF</t>
  </si>
  <si>
    <t>HRHPREUFGIB2</t>
  </si>
  <si>
    <t>96968543818</t>
  </si>
  <si>
    <t>HRHPREUFSIB7</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</si>
  <si>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</si>
  <si>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</si>
  <si>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</si>
  <si>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</si>
  <si>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</si>
  <si>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</si>
  <si>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</si>
  <si>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</si>
  <si>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</si>
  <si>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</si>
  <si>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Prosinac 2020.</t>
  </si>
  <si>
    <t>December 2020</t>
  </si>
  <si>
    <t>ZB Invest Funds – ZB Alpha</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</si>
  <si>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</si>
  <si>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</si>
  <si>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</si>
  <si>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</si>
  <si>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</si>
  <si>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</si>
  <si>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</si>
  <si>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</si>
  <si>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</si>
  <si>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</si>
  <si>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</si>
  <si>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</si>
  <si>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</si>
  <si>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</si>
  <si>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</si>
  <si>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</si>
  <si>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</si>
  <si>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</si>
  <si>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</si>
  <si>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</si>
  <si>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</si>
  <si>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</si>
  <si>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</si>
  <si>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</si>
  <si>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</si>
  <si>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</si>
  <si>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</si>
  <si>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</si>
  <si>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</si>
  <si>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</si>
  <si>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</si>
  <si>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</si>
  <si>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</si>
  <si>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</si>
  <si>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</si>
  <si>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</si>
  <si>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</si>
  <si>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</si>
  <si>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</si>
  <si>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</si>
  <si>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</si>
  <si>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</si>
  <si>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</si>
  <si>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</si>
  <si>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</si>
  <si>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</si>
  <si>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</si>
  <si>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</si>
  <si>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</si>
  <si>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</si>
  <si>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</si>
  <si>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</si>
  <si>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</si>
  <si>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</si>
  <si>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</si>
  <si>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</si>
  <si>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</si>
  <si>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</si>
  <si>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</si>
  <si>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</si>
  <si>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</si>
  <si>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</si>
  <si>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</si>
  <si>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</si>
  <si>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</si>
  <si>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</si>
  <si>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</si>
  <si>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</si>
  <si>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</si>
  <si>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</si>
  <si>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t>* U uplate od početka rada uračunate su i uplate (isplate) i onih fondova koji višenisu aktivni.</t>
  </si>
  <si>
    <r>
      <t xml:space="preserve">Ukupno od početka rada**
</t>
    </r>
    <r>
      <rPr>
        <b/>
        <i/>
        <sz val="9"/>
        <color theme="1" tint="0.499984740745262"/>
        <rFont val="Arial"/>
        <family val="2"/>
      </rPr>
      <t>Total since the start of business**</t>
    </r>
  </si>
  <si>
    <t>** U isplate od početka rada uračunate su i uplate (isplate) i onih fondova koji višenisu aktivni.</t>
  </si>
  <si>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</si>
  <si>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</si>
  <si>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</si>
  <si>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</si>
  <si>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 xml:space="preserve">Napomene / </t>
    </r>
    <r>
      <rPr>
        <b/>
        <i/>
        <sz val="8"/>
        <color theme="1" tint="0.34998626667073579"/>
        <rFont val="Arial"/>
        <family val="2"/>
      </rPr>
      <t>Notes:</t>
    </r>
  </si>
  <si>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</si>
  <si>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</si>
  <si>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t>Siječanj 2021.</t>
  </si>
  <si>
    <t>January 2021</t>
  </si>
  <si>
    <t>PROSINAC 2020.</t>
  </si>
  <si>
    <t>DECEMBER 2020</t>
  </si>
  <si>
    <t>2020.</t>
  </si>
  <si>
    <t>30.9.2020.</t>
  </si>
  <si>
    <t>31.12.2020.</t>
  </si>
  <si>
    <t>31.12.2020*</t>
  </si>
  <si>
    <t>1.1. - 31.12.2020*</t>
  </si>
  <si>
    <t xml:space="preserve">* Uključuje podatke za društvo HRMOD d.d. Društvo HRMOD d.d. dobilo je dozvolu za obavljanje poslova prema Zakonu o mirovinskim osiguravajućim društvima, iako na izvještajni datum 31.12.2020. nije započelo s obavljanjem poslova isplate mirovina iz obveznog i dobrovoljnog mirovinskog osiguranja.
</t>
  </si>
  <si>
    <t>* Data for company HRMOD d.d. are included. HRMOD d.d. received a license to perform activities under the Act on the Pension Insurance Companies, although on the reporting date of 31.12.2020 it did not start performing the activities of pension payments from mandatory and voluntary pension insurance.</t>
  </si>
  <si>
    <t>PROSINAC 2020.*</t>
  </si>
  <si>
    <t>DECEMBER 2020*</t>
  </si>
  <si>
    <t>22133068960</t>
  </si>
  <si>
    <t>HRZBINUALPH7</t>
  </si>
  <si>
    <t>Table 3.1: Written premium for the period 1  - 31 January 2021</t>
  </si>
  <si>
    <t>Tablica 3.1: Zaračunata bruto premija osiguranja za period od 1. do 31. siječnja 2021.</t>
  </si>
  <si>
    <t>I/2020</t>
  </si>
  <si>
    <t>I/2021</t>
  </si>
  <si>
    <t>ADRIATIC OSIGURANJE d.d.</t>
  </si>
  <si>
    <t>AGRAM LIFE osiguranje d.d.</t>
  </si>
  <si>
    <t>ALLIANZ Hrvatska d.d.</t>
  </si>
  <si>
    <t>CROATIA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</si>
  <si>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</si>
  <si>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</si>
  <si>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</si>
  <si>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</si>
  <si>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</si>
  <si>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</si>
  <si>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</si>
  <si>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</si>
  <si>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</si>
  <si>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</si>
  <si>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</si>
  <si>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</si>
  <si>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88527564391</t>
  </si>
  <si>
    <t>HROTPIUGLBL7</t>
  </si>
  <si>
    <t>HRRIVPRA0000</t>
  </si>
  <si>
    <t>HRADRSPA0009</t>
  </si>
  <si>
    <t>HRPODRRA0004</t>
  </si>
  <si>
    <t>HRHT00RA0005</t>
  </si>
  <si>
    <t>HRKOEIRA0009</t>
  </si>
  <si>
    <t>HRARNTRA0004</t>
  </si>
  <si>
    <t>HRERNTRA0000</t>
  </si>
  <si>
    <t>HRTPNGRA0000</t>
  </si>
  <si>
    <t>HRATGRRA0003</t>
  </si>
  <si>
    <t>HRATPLRA0008</t>
  </si>
  <si>
    <t>HRRHMFO282A2</t>
  </si>
  <si>
    <t>HRRHMFO34BA1</t>
  </si>
  <si>
    <t>HRRHMFO403E6</t>
  </si>
  <si>
    <t>HROPTEO142A5</t>
  </si>
  <si>
    <t>HRRHMFO26CA5</t>
  </si>
  <si>
    <t>HRRHMFO247E7</t>
  </si>
  <si>
    <t>HRRHMFO297A0</t>
  </si>
  <si>
    <t>HRRHMFO222E0</t>
  </si>
  <si>
    <t>HRRHMFO24BA2</t>
  </si>
  <si>
    <t>HRKBZ0RA0005</t>
  </si>
  <si>
    <t>HRSMBKO24CE3</t>
  </si>
  <si>
    <t>HRKOTRPA0003</t>
  </si>
  <si>
    <t>HRBCINRA0003</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</si>
  <si>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</si>
  <si>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</si>
  <si>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</si>
  <si>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</si>
  <si>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</si>
  <si>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</si>
  <si>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</si>
  <si>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</si>
  <si>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</si>
  <si>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</si>
  <si>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</si>
  <si>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</si>
  <si>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</si>
  <si>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</si>
  <si>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</si>
  <si>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</si>
  <si>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</si>
  <si>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</si>
  <si>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</si>
  <si>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</si>
  <si>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</si>
  <si>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</si>
  <si>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</si>
  <si>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</si>
  <si>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</si>
  <si>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1.1. - 31.12.2020</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</si>
  <si>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31.12.2020</t>
    </r>
  </si>
  <si>
    <t xml:space="preserve">ALD Automotive d.o.o. </t>
  </si>
  <si>
    <t xml:space="preserve">IMPULS-LEASING d.o.o. </t>
  </si>
  <si>
    <t xml:space="preserve">Mercedes-Benz Leasing Hrvatska d.o.o. </t>
  </si>
  <si>
    <t xml:space="preserve">OTP Leasing d.d. </t>
  </si>
  <si>
    <t xml:space="preserve">PBZ-LEASING d.o.o. </t>
  </si>
  <si>
    <t xml:space="preserve">Raiffeisen Leasing d.o.o. </t>
  </si>
  <si>
    <t xml:space="preserve">Volvo Financial Services leasing d.o.o. </t>
  </si>
  <si>
    <r>
      <t>Fondovi  ST Balanced, ST Cash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ST Global Equity are currently undergoing the winding-up procedure.</t>
    </r>
  </si>
  <si>
    <r>
      <t xml:space="preserve">Fond Triglav Multicash brisan iz evidencije(22.1.2021.) / </t>
    </r>
    <r>
      <rPr>
        <i/>
        <sz val="8"/>
        <color theme="1" tint="0.34998626667073579"/>
        <rFont val="Arial"/>
        <family val="2"/>
      </rPr>
      <t>The Triglav Multicash fund removed from registry (22 January 2021)</t>
    </r>
  </si>
  <si>
    <t xml:space="preserve">Tablica 8.4: Skraćeni prikaz Izvještaja o strukturi portfelja - volumenu transakcija </t>
  </si>
  <si>
    <t>Tablica 3.2: Podaci o osiguranju za period od 1. do 31. siječnja 2021.</t>
  </si>
  <si>
    <t>Table 3.2: Insurance data for the period 1  - 31 January 2021</t>
  </si>
  <si>
    <r>
      <t xml:space="preserve">Indeks (100 = I/2020)
</t>
    </r>
    <r>
      <rPr>
        <i/>
        <sz val="9"/>
        <color theme="1" tint="0.34998626667073579"/>
        <rFont val="Arial"/>
        <family val="2"/>
        <charset val="238"/>
      </rPr>
      <t>Index (100 = I/2020)</t>
    </r>
  </si>
  <si>
    <r>
      <t xml:space="preserve">Broj / </t>
    </r>
    <r>
      <rPr>
        <i/>
        <sz val="10"/>
        <color theme="1" tint="0.34998626667073579"/>
        <rFont val="Arial"/>
        <family val="2"/>
        <charset val="238"/>
      </rPr>
      <t>Number</t>
    </r>
    <r>
      <rPr>
        <sz val="10"/>
        <color theme="1"/>
        <rFont val="Arial"/>
        <family val="2"/>
      </rPr>
      <t xml:space="preserve"> 2</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1.1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XIX  Zagreb, 3.3.2021.</t>
    </r>
  </si>
  <si>
    <r>
      <t xml:space="preserve">Isplate zbog umirovljenja  /  </t>
    </r>
    <r>
      <rPr>
        <b/>
        <i/>
        <sz val="10"/>
        <color theme="1" tint="0.499984740745262"/>
        <rFont val="Arial"/>
        <family val="2"/>
      </rPr>
      <t>Retirement payouts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</si>
</sst>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 _k_n_-;\-* #,##0\ _k_n_-;_-* &quot;-&quot;\ _k_n_-;_-@_-"/>
    <numFmt numFmtId="43" formatCode="_-* #,##0.00\ _k_n_-;\-* #,##0.00\ _k_n_-;_-* &quot;-&quot;??\ _k_n_-;_-@_-"/>
    <numFmt numFmtId="164" formatCode="_-* #,##0\ _k_n_-;\-* #,##0\ _k_n_-;_-* &quot;-&quot;??\ _k_n_-;_-@_-"/>
    <numFmt numFmtId="165" formatCode="_-* #,##0.0000\ _k_n_-;\-* #,##0.0000\ _k_n_-;_-* &quot;-&quot;??\ _k_n_-;_-@_-"/>
    <numFmt numFmtId="166" formatCode="#,##0_ ;\-#,##0\ "/>
    <numFmt numFmtId="167" formatCode="0.0000_ ;\-0.0000\ "/>
    <numFmt numFmtId="168" formatCode="#,##0.0000"/>
    <numFmt numFmtId="169" formatCode="mmmm\ yyyy"/>
    <numFmt numFmtId="170" formatCode="#,###"/>
    <numFmt numFmtId="171" formatCode="00"/>
    <numFmt numFmtId="172" formatCode="[$-1041A]#,##0"/>
    <numFmt numFmtId="173" formatCode="[$-1041A]#,##0.0000"/>
    <numFmt numFmtId="174" formatCode="mm/yyyy/"/>
    <numFmt numFmtId="175" formatCode="#,##0.000"/>
    <numFmt numFmtId="176" formatCode="0.000%"/>
    <numFmt numFmtId="177" formatCode="mmmm\ yyyy/"/>
    <numFmt numFmtId="178" formatCode="dd/mm/yy/;@"/>
    <numFmt numFmtId="179" formatCode="[$-41A]mmm\-yy;@"/>
  </numFmts>
  <fonts count="244">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sz val="9"/>
      <color theme="1" tint="0.34998626667073579"/>
      <name val="Arial"/>
      <family val="2"/>
    </font>
    <font>
      <b/>
      <i/>
      <sz val="10"/>
      <color theme="1" tint="0.499984740745262"/>
      <name val="Arial"/>
      <family val="2"/>
    </font>
    <font>
      <b/>
      <i/>
      <sz val="11"/>
      <color theme="1" tint="0.499984740745262"/>
      <name val="Arial"/>
      <family val="2"/>
    </font>
    <font>
      <i/>
      <sz val="9"/>
      <color rgb="FF595959"/>
      <name val="Arial"/>
      <family val="2"/>
    </font>
    <font>
      <b/>
      <i/>
      <sz val="9"/>
      <color rgb="FF595959"/>
      <name val="Arial"/>
      <family val="2"/>
    </font>
    <font>
      <i/>
      <sz val="8"/>
      <color theme="1" tint="0.34998626667073579"/>
      <name val="Calibri"/>
      <family val="2"/>
      <scheme val="minor"/>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43"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59" fillId="0" borderId="0" applyFont="0" applyFill="0" applyBorder="0" applyAlignment="0" applyProtection="0"/>
    <xf numFmtId="0" fontId="59" fillId="0" borderId="0"/>
    <xf numFmtId="43" fontId="11" fillId="0" borderId="0" applyFont="0" applyFill="0" applyBorder="0" applyAlignment="0" applyProtection="0"/>
    <xf numFmtId="0" fontId="11" fillId="0" borderId="0"/>
    <xf numFmtId="43" fontId="12" fillId="0" borderId="0" applyFont="0" applyFill="0" applyBorder="0" applyAlignment="0" applyProtection="0"/>
    <xf numFmtId="43"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0" fontId="2" fillId="0" borderId="0"/>
    <xf numFmtId="0" fontId="218" fillId="0" borderId="0"/>
  </cellStyleXfs>
  <cellXfs count="1196">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4"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4"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4"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1"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4"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43"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43"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68"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68" fontId="91" fillId="4" borderId="0" xfId="0" applyNumberFormat="1" applyFont="1" applyFill="1" applyBorder="1" applyAlignment="1" applyProtection="1">
      <alignment horizontal="right" vertical="center"/>
    </xf>
    <xf numFmtId="168"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2"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2" fontId="51" fillId="3" borderId="0" xfId="21" applyNumberFormat="1" applyFont="1" applyFill="1" applyAlignment="1">
      <alignment horizontal="right" vertical="center"/>
    </xf>
    <xf numFmtId="173"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43" fontId="53" fillId="4" borderId="0" xfId="1" applyFont="1" applyFill="1" applyBorder="1" applyAlignment="1">
      <alignment horizontal="center" vertical="center"/>
    </xf>
    <xf numFmtId="43"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68"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0" fontId="103" fillId="0" borderId="0" xfId="3" applyFont="1" applyAlignment="1">
      <alignmen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68"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43" fontId="53" fillId="0" borderId="0" xfId="1" applyFont="1" applyFill="1" applyBorder="1" applyAlignment="1">
      <alignment horizontal="center" vertical="center"/>
    </xf>
    <xf numFmtId="43" fontId="52" fillId="0" borderId="0" xfId="1" applyFont="1" applyFill="1" applyBorder="1" applyAlignment="1">
      <alignment horizontal="center" vertical="center"/>
    </xf>
    <xf numFmtId="43"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4"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4" fontId="32" fillId="0" borderId="0" xfId="3" applyNumberFormat="1" applyFont="1" applyFill="1" applyBorder="1" applyAlignment="1" applyProtection="1">
      <alignment horizontal="center" vertical="center" wrapText="1"/>
      <protection hidden="1"/>
    </xf>
    <xf numFmtId="3" fontId="89" fillId="0" borderId="0" xfId="0" applyNumberFormat="1" applyFont="1" applyFill="1" applyAlignment="1">
      <alignment vertical="center"/>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3" fontId="95" fillId="0" borderId="0" xfId="0" applyNumberFormat="1" applyFont="1" applyFill="1" applyAlignment="1">
      <alignment vertical="center"/>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68" fontId="86" fillId="0" borderId="0" xfId="0" applyNumberFormat="1" applyFont="1"/>
    <xf numFmtId="3" fontId="139"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5"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4" fontId="41" fillId="3" borderId="0" xfId="17" applyNumberFormat="1" applyFont="1" applyFill="1" applyAlignment="1">
      <alignment horizontal="right" vertical="center" indent="3"/>
    </xf>
    <xf numFmtId="164"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3" fontId="145" fillId="0" borderId="0" xfId="0" applyNumberFormat="1" applyFont="1"/>
    <xf numFmtId="173" fontId="139" fillId="0" borderId="0" xfId="0" applyNumberFormat="1" applyFont="1"/>
    <xf numFmtId="0" fontId="139" fillId="0" borderId="0" xfId="0" applyFont="1"/>
    <xf numFmtId="173"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4" fontId="33" fillId="0" borderId="0" xfId="5" applyNumberFormat="1" applyFont="1" applyFill="1" applyBorder="1" applyAlignment="1" applyProtection="1">
      <alignment horizontal="right" vertical="center" wrapText="1"/>
    </xf>
    <xf numFmtId="164" fontId="33" fillId="0" borderId="0" xfId="5" applyNumberFormat="1" applyFont="1" applyFill="1" applyBorder="1" applyAlignment="1" applyProtection="1">
      <alignment horizontal="lef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4" fillId="0" borderId="0" xfId="0"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6"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5" fontId="41" fillId="3" borderId="0" xfId="1" applyNumberFormat="1" applyFont="1" applyFill="1" applyBorder="1" applyAlignment="1">
      <alignment horizontal="center" vertical="center"/>
    </xf>
    <xf numFmtId="165"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69"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41"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4"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4"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0" fontId="32" fillId="15" borderId="0" xfId="3" applyNumberFormat="1" applyFont="1" applyFill="1" applyBorder="1" applyAlignment="1">
      <alignment horizontal="center" vertical="center" wrapText="1"/>
    </xf>
    <xf numFmtId="171" fontId="49" fillId="14" borderId="0" xfId="3" applyNumberFormat="1" applyFont="1" applyFill="1" applyAlignment="1">
      <alignment horizontal="center" vertical="center"/>
    </xf>
    <xf numFmtId="0" fontId="32" fillId="14" borderId="0" xfId="3" applyFont="1" applyFill="1" applyBorder="1" applyAlignment="1">
      <alignment vertical="center"/>
    </xf>
    <xf numFmtId="171"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4"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4"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4"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43"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2" fontId="33" fillId="4" borderId="0" xfId="0" applyNumberFormat="1" applyFont="1" applyFill="1" applyBorder="1" applyAlignment="1" applyProtection="1">
      <alignment horizontal="right" vertical="center"/>
    </xf>
    <xf numFmtId="173"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2" fontId="91" fillId="4" borderId="0" xfId="0" applyNumberFormat="1" applyFont="1" applyFill="1" applyBorder="1" applyAlignment="1" applyProtection="1">
      <alignment horizontal="right" vertical="center"/>
    </xf>
    <xf numFmtId="173"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0" fontId="93" fillId="4" borderId="0" xfId="0" applyFont="1" applyFill="1" applyBorder="1" applyAlignment="1">
      <alignment horizontal="center" vertical="center"/>
    </xf>
    <xf numFmtId="173"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14" fontId="40" fillId="19" borderId="0" xfId="3" applyNumberFormat="1" applyFont="1" applyFill="1" applyBorder="1" applyAlignment="1" applyProtection="1">
      <alignment horizontal="center" vertical="center" wrapText="1"/>
      <protection hidden="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14" fontId="32" fillId="10" borderId="0" xfId="28" applyNumberFormat="1" applyFont="1" applyFill="1" applyBorder="1" applyAlignment="1" applyProtection="1">
      <alignment horizontal="center" vertical="center" wrapText="1"/>
      <protection hidden="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66" fillId="0" borderId="0" xfId="0" applyFont="1" applyFill="1" applyBorder="1" applyAlignment="1">
      <alignmen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4"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4"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6" fontId="97"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5"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6"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18" fillId="32" borderId="0" xfId="0" applyFont="1" applyFill="1" applyBorder="1" applyAlignment="1">
      <alignment vertical="center"/>
    </xf>
    <xf numFmtId="165" fontId="73" fillId="32" borderId="0" xfId="1" applyNumberFormat="1" applyFont="1" applyFill="1" applyBorder="1" applyAlignment="1">
      <alignment horizontal="center" vertical="center"/>
    </xf>
    <xf numFmtId="165"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37" fillId="35" borderId="0" xfId="9" applyNumberFormat="1" applyFont="1" applyFill="1" applyBorder="1" applyAlignment="1" applyProtection="1">
      <alignment horizontal="right" vertical="center"/>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5"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5"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6" fontId="12" fillId="0" borderId="0" xfId="0" applyNumberFormat="1" applyFont="1" applyFill="1" applyAlignment="1">
      <alignment horizontal="right" vertical="center" indent="1"/>
    </xf>
    <xf numFmtId="3" fontId="34" fillId="0" borderId="0" xfId="0" applyNumberFormat="1" applyFont="1" applyFill="1" applyBorder="1" applyAlignment="1">
      <alignment vertical="center" wrapText="1"/>
    </xf>
    <xf numFmtId="165"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79"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7" fontId="118" fillId="32" borderId="0" xfId="0" applyNumberFormat="1" applyFont="1" applyFill="1" applyBorder="1" applyAlignment="1">
      <alignment horizontal="center" vertical="center"/>
    </xf>
    <xf numFmtId="177" fontId="118" fillId="32" borderId="0" xfId="0" applyNumberFormat="1" applyFont="1" applyFill="1" applyBorder="1" applyAlignment="1">
      <alignment horizontal="center" vertical="center" wrapText="1"/>
    </xf>
    <xf numFmtId="177"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18" fillId="35" borderId="0" xfId="0" applyFont="1" applyFill="1" applyBorder="1" applyAlignment="1">
      <alignment vertical="center"/>
    </xf>
    <xf numFmtId="3" fontId="118" fillId="35" borderId="0" xfId="0" applyNumberFormat="1" applyFont="1" applyFill="1" applyBorder="1" applyAlignment="1">
      <alignment horizontal="right" vertical="center"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0" fontId="40" fillId="35" borderId="0" xfId="0" applyFont="1" applyFill="1" applyBorder="1" applyAlignment="1">
      <alignment horizontal="center" vertical="center" wrapText="1"/>
    </xf>
    <xf numFmtId="177"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14" fontId="32" fillId="19" borderId="8" xfId="3" applyNumberFormat="1" applyFont="1" applyFill="1" applyBorder="1" applyAlignment="1" applyProtection="1">
      <alignment horizontal="center" vertical="center" wrapText="1"/>
      <protection hidden="1"/>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2" fontId="89" fillId="3" borderId="0" xfId="21" applyNumberFormat="1" applyFont="1" applyFill="1" applyAlignment="1">
      <alignment vertical="center"/>
    </xf>
    <xf numFmtId="173"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7"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7"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6"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0" fontId="33" fillId="0" borderId="0" xfId="0" applyFont="1" applyFill="1" applyBorder="1" applyAlignment="1">
      <alignment horizontal="right" vertical="center" indent="1"/>
    </xf>
    <xf numFmtId="0" fontId="33" fillId="0" borderId="0" xfId="0" applyFont="1" applyFill="1" applyBorder="1" applyAlignment="1">
      <alignment horizontal="center" vertical="center"/>
    </xf>
    <xf numFmtId="3" fontId="93" fillId="0" borderId="0" xfId="0" applyNumberFormat="1" applyFont="1" applyFill="1" applyBorder="1" applyAlignment="1" applyProtection="1">
      <alignment horizontal="right" vertical="center"/>
    </xf>
    <xf numFmtId="168" fontId="33" fillId="0" borderId="0" xfId="0" applyNumberFormat="1" applyFont="1" applyFill="1" applyBorder="1" applyAlignment="1" applyProtection="1">
      <alignment horizontal="right" vertical="center"/>
    </xf>
    <xf numFmtId="3" fontId="33" fillId="0" borderId="0" xfId="0" applyNumberFormat="1" applyFont="1" applyFill="1" applyBorder="1" applyAlignment="1" applyProtection="1">
      <alignment horizontal="right"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6" fontId="41" fillId="3" borderId="0" xfId="10" applyNumberFormat="1" applyFont="1" applyFill="1" applyAlignment="1">
      <alignment horizontal="right" vertical="center" indent="1"/>
    </xf>
    <xf numFmtId="166" fontId="41" fillId="3" borderId="0" xfId="10" applyNumberFormat="1" applyFont="1" applyFill="1" applyBorder="1" applyAlignment="1">
      <alignment horizontal="right" vertical="center" indent="1"/>
    </xf>
    <xf numFmtId="176"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41" fontId="0" fillId="0" borderId="0" xfId="0" applyNumberFormat="1"/>
    <xf numFmtId="49" fontId="153" fillId="0" borderId="0" xfId="24" quotePrefix="1" applyNumberFormat="1" applyFont="1"/>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4"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6"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9"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0"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0"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0"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223" fillId="0" borderId="0" xfId="2" applyFont="1" applyFill="1" applyBorder="1" applyAlignment="1" applyProtection="1"/>
    <xf numFmtId="0" fontId="224" fillId="0" borderId="0" xfId="2" applyFont="1" applyFill="1" applyAlignment="1" applyProtection="1">
      <alignment horizontal="left" vertical="center"/>
    </xf>
    <xf numFmtId="0" fontId="225"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117" fillId="37" borderId="0" xfId="0" applyFont="1" applyFill="1" applyAlignment="1">
      <alignment horizontal="center" vertical="center" wrapText="1"/>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10" fontId="40" fillId="32" borderId="0" xfId="1" applyNumberFormat="1" applyFont="1" applyFill="1" applyAlignment="1">
      <alignment horizontal="right" vertical="center"/>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4" fontId="42" fillId="5" borderId="0" xfId="16" applyNumberFormat="1" applyFont="1" applyFill="1" applyBorder="1" applyAlignment="1">
      <alignment horizontal="center" vertical="center"/>
    </xf>
    <xf numFmtId="164" fontId="42" fillId="15" borderId="0" xfId="16" applyNumberFormat="1" applyFont="1" applyFill="1" applyBorder="1" applyAlignment="1">
      <alignment horizontal="center" vertical="center"/>
    </xf>
    <xf numFmtId="164"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30" fillId="3" borderId="6" xfId="3" applyNumberFormat="1" applyFont="1" applyFill="1" applyBorder="1" applyAlignment="1">
      <alignment horizontal="right" vertical="center"/>
    </xf>
    <xf numFmtId="3" fontId="230"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9" fillId="16" borderId="0" xfId="3" applyFont="1" applyFill="1" applyAlignment="1">
      <alignment horizontal="center"/>
    </xf>
    <xf numFmtId="0" fontId="32" fillId="32"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41" fillId="0" borderId="0" xfId="0" applyFont="1" applyFill="1" applyAlignment="1">
      <alignment horizontal="left" vertical="center" wrapText="1"/>
    </xf>
    <xf numFmtId="0" fontId="232"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69"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88" fillId="33" borderId="0" xfId="0" applyNumberFormat="1" applyFont="1" applyFill="1" applyAlignment="1">
      <alignment vertical="center"/>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10" fontId="88" fillId="33"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5"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5"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9" fillId="32" borderId="0" xfId="0" applyFont="1" applyFill="1" applyBorder="1" applyAlignment="1">
      <alignment horizontal="center" vertical="center" wrapText="1"/>
    </xf>
    <xf numFmtId="0" fontId="238" fillId="32" borderId="0" xfId="0" applyFont="1" applyFill="1" applyBorder="1" applyAlignment="1">
      <alignment horizontal="center" vertical="center" wrapText="1"/>
    </xf>
    <xf numFmtId="0" fontId="219" fillId="0" borderId="0" xfId="0" applyFont="1" applyFill="1" applyAlignment="1" applyProtection="1">
      <alignment vertical="center"/>
      <protection locked="0"/>
    </xf>
    <xf numFmtId="0" fontId="75" fillId="0" borderId="0" xfId="0" applyFont="1" applyAlignment="1">
      <alignment horizontal="left" vertical="center"/>
    </xf>
    <xf numFmtId="0" fontId="217" fillId="0" borderId="0" xfId="0" applyFont="1" applyAlignment="1">
      <alignment horizontal="left" vertical="center"/>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111" fillId="33" borderId="0" xfId="0" applyNumberFormat="1" applyFont="1" applyFill="1" applyAlignment="1">
      <alignment vertical="center"/>
    </xf>
    <xf numFmtId="3" fontId="97" fillId="33" borderId="0" xfId="0" applyNumberFormat="1" applyFont="1" applyFill="1" applyAlignment="1">
      <alignment vertical="center"/>
    </xf>
    <xf numFmtId="10" fontId="111" fillId="33" borderId="0" xfId="0" applyNumberFormat="1" applyFont="1" applyFill="1" applyAlignment="1">
      <alignment vertical="center"/>
    </xf>
    <xf numFmtId="10" fontId="111" fillId="3" borderId="0" xfId="0" applyNumberFormat="1" applyFont="1" applyFill="1" applyAlignment="1">
      <alignment horizontal="right" vertical="center"/>
    </xf>
    <xf numFmtId="165"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3"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0" fontId="40" fillId="12" borderId="0" xfId="3" applyFont="1" applyFill="1" applyBorder="1" applyAlignment="1">
      <alignment horizontal="center" vertical="center" wrapText="1"/>
    </xf>
    <xf numFmtId="9" fontId="0" fillId="0" borderId="0" xfId="4" applyFont="1" applyAlignment="1">
      <alignment vertical="center"/>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37" fillId="34"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5" fillId="32" borderId="0" xfId="27" applyFont="1" applyFill="1" applyAlignment="1" applyProtection="1">
      <alignment horizontal="center" vertical="center"/>
    </xf>
    <xf numFmtId="0" fontId="95" fillId="32" borderId="0" xfId="0" applyFont="1" applyFill="1" applyBorder="1" applyAlignment="1">
      <alignment horizontal="center" vertical="center" wrapText="1"/>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176"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5"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0" fontId="34" fillId="0" borderId="0" xfId="0" applyFont="1" applyFill="1" applyBorder="1" applyAlignment="1">
      <alignment horizontal="center" vertical="center" wrapText="1"/>
    </xf>
    <xf numFmtId="0" fontId="0" fillId="0" borderId="0" xfId="0" applyFill="1" applyAlignment="1">
      <alignment horizontal="center" vertical="center" wrapText="1"/>
    </xf>
    <xf numFmtId="0" fontId="45" fillId="0" borderId="0" xfId="0" applyFont="1" applyFill="1" applyBorder="1" applyAlignment="1">
      <alignment horizontal="center" vertical="center" wrapText="1"/>
    </xf>
    <xf numFmtId="178" fontId="41" fillId="32" borderId="0" xfId="27" applyNumberFormat="1" applyFont="1" applyFill="1" applyBorder="1" applyAlignment="1" applyProtection="1">
      <alignment horizontal="center" vertical="center" wrapText="1"/>
      <protection locked="0"/>
    </xf>
    <xf numFmtId="178"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24" fillId="32" borderId="0" xfId="0" applyFont="1" applyFill="1" applyBorder="1" applyAlignment="1">
      <alignment horizontal="center" vertical="center" wrapText="1"/>
    </xf>
    <xf numFmtId="0" fontId="40"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15" fillId="32" borderId="0" xfId="0"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40" fillId="32" borderId="0" xfId="0"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14" fontId="40" fillId="32" borderId="0" xfId="0" applyNumberFormat="1" applyFont="1" applyFill="1" applyAlignment="1">
      <alignment horizontal="center" vertical="center" wrapText="1"/>
    </xf>
    <xf numFmtId="0" fontId="53" fillId="32" borderId="0" xfId="0" applyFont="1" applyFill="1" applyAlignment="1">
      <alignment horizontal="center" vertical="center" wrapText="1"/>
    </xf>
    <xf numFmtId="0" fontId="15" fillId="32" borderId="0" xfId="0"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41" fillId="41" borderId="0" xfId="0" applyNumberFormat="1" applyFont="1" applyFill="1" applyBorder="1" applyAlignment="1">
      <alignment horizontal="center" vertical="center"/>
    </xf>
    <xf numFmtId="0" fontId="241" fillId="41" borderId="0" xfId="0" applyFont="1" applyFill="1" applyBorder="1" applyAlignment="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wrapText="1"/>
    </xf>
    <xf numFmtId="14" fontId="235"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0" fontId="73" fillId="41" borderId="0" xfId="0" applyFont="1" applyFill="1" applyBorder="1" applyAlignment="1">
      <alignment horizontal="center" vertical="center"/>
    </xf>
    <xf numFmtId="14" fontId="242" fillId="41" borderId="0" xfId="0" applyNumberFormat="1" applyFont="1" applyFill="1" applyBorder="1" applyAlignment="1">
      <alignment horizontal="center" vertical="center"/>
    </xf>
    <xf numFmtId="0" fontId="242" fillId="41" borderId="0" xfId="0" applyFont="1" applyFill="1" applyBorder="1" applyAlignment="1">
      <alignment horizontal="center" vertical="center"/>
    </xf>
    <xf numFmtId="14" fontId="233"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40" fillId="12" borderId="0" xfId="3" applyFont="1" applyFill="1" applyBorder="1" applyAlignment="1">
      <alignment horizontal="center" vertical="center" wrapText="1"/>
    </xf>
    <xf numFmtId="0" fontId="15"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0"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0"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5"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8" fillId="0" borderId="0" xfId="0" applyFont="1" applyAlignment="1">
      <alignment horizontal="left" vertical="top" wrapText="1"/>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0" borderId="0" xfId="3" applyFont="1" applyFill="1" applyBorder="1" applyAlignment="1">
      <alignment horizontal="center" vertical="center" wrapText="1"/>
    </xf>
    <xf numFmtId="0" fontId="41" fillId="19"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0" borderId="0" xfId="3" applyFont="1" applyFill="1" applyBorder="1" applyAlignment="1">
      <alignment horizontal="center" vertical="center" wrapText="1"/>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1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FFFFCC"/>
      <color rgb="FFFF9933"/>
      <color rgb="FF3399FF"/>
      <color rgb="FF66CCFF"/>
      <color rgb="FF33CCFF"/>
      <color rgb="FF00FFFF"/>
      <color rgb="FF9933FF"/>
      <color rgb="FFFF99FF"/>
      <color rgb="FFCC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AMPART\Redirect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v>115834666116.94998</v>
          </cell>
          <cell r="HI14">
            <v>118284376794.14</v>
          </cell>
          <cell r="HJ14">
            <v>119068058229.96002</v>
          </cell>
          <cell r="HK14">
            <v>120244814400.12999</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v>-2.1142658038934004E-3</v>
          </cell>
          <cell r="HI17">
            <v>3.6160622908310902E-2</v>
          </cell>
          <cell r="HJ17">
            <v>1.9755418677642966E-2</v>
          </cell>
          <cell r="HK17">
            <v>1.1530833667066753E-2</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v>-7.6881371103521001E-4</v>
          </cell>
          <cell r="HI18">
            <v>1.5940688019649984E-2</v>
          </cell>
          <cell r="HJ18">
            <v>4.7212317765767953E-3</v>
          </cell>
          <cell r="HK18">
            <v>5.5810879566386973E-3</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v>1.490208324901765E-2</v>
          </cell>
          <cell r="HI19">
            <v>2.6330328399882141E-2</v>
          </cell>
          <cell r="HJ19">
            <v>2.0669980036010616E-2</v>
          </cell>
          <cell r="HK19">
            <v>3.051263583235686E-2</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v>8.3275612235889085E-3</v>
          </cell>
          <cell r="HI20">
            <v>6.6698835106820509E-2</v>
          </cell>
          <cell r="HJ20">
            <v>4.7068889641203482E-2</v>
          </cell>
          <cell r="HK20">
            <v>3.7810721343924492E-2</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v>-4.0482816739797478E-3</v>
          </cell>
          <cell r="HI21">
            <v>3.0183464324126552E-2</v>
          </cell>
          <cell r="HJ21">
            <v>9.4288154151915826E-3</v>
          </cell>
          <cell r="HK21">
            <v>9.0464226992228447E-3</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v>9.9246856965664598E-3</v>
          </cell>
          <cell r="HI22">
            <v>2.1750097110067479E-2</v>
          </cell>
          <cell r="HJ22">
            <v>2.383590853081663E-2</v>
          </cell>
          <cell r="HK22">
            <v>2.8842026282036803E-2</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v>1.2739926633779097E-2</v>
          </cell>
          <cell r="HI23">
            <v>7.052865675869513E-2</v>
          </cell>
          <cell r="HJ23">
            <v>4.7138728109802575E-2</v>
          </cell>
          <cell r="HK23">
            <v>6.0757672288513476E-2</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v>-1.3633800722774314E-3</v>
          </cell>
          <cell r="HI24">
            <v>2.6969462678299028E-2</v>
          </cell>
          <cell r="HJ24">
            <v>5.256891182413348E-3</v>
          </cell>
          <cell r="HK24">
            <v>1.1762389837023601E-2</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v>1.5099238491594669E-2</v>
          </cell>
          <cell r="HI25">
            <v>3.8499959858910415E-2</v>
          </cell>
          <cell r="HJ25">
            <v>3.0289539279388489E-2</v>
          </cell>
          <cell r="HK25">
            <v>2.9709290622539353E-2</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v>1.0819383503029911E-2</v>
          </cell>
          <cell r="HI26">
            <v>5.0065391568067774E-2</v>
          </cell>
          <cell r="HJ26">
            <v>2.739554833127289E-2</v>
          </cell>
          <cell r="HK26">
            <v>1.928173043715975E-2</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v>2.8085781079065786E-3</v>
          </cell>
          <cell r="HI27">
            <v>1.7974327359174147E-2</v>
          </cell>
          <cell r="HJ27">
            <v>4.3484514516762829E-3</v>
          </cell>
          <cell r="HK27">
            <v>1.0283273179173547E-2</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v>1.2284567265426372E-2</v>
          </cell>
          <cell r="HI28">
            <v>2.6481324105639192E-2</v>
          </cell>
          <cell r="HJ28">
            <v>2.1271405872806737E-2</v>
          </cell>
          <cell r="HK28">
            <v>2.2592523866025394E-2</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v>6.0348267692744706E-4</v>
          </cell>
          <cell r="HI29">
            <v>2.1148338052070947E-2</v>
          </cell>
          <cell r="HJ29">
            <v>6.6254010636073168E-3</v>
          </cell>
          <cell r="HK29">
            <v>9.8830550162938291E-3</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v>-760491.68999999762</v>
          </cell>
          <cell r="HI32">
            <v>12979309.970000029</v>
          </cell>
          <cell r="HJ32">
            <v>7347321.1499999762</v>
          </cell>
          <cell r="HK32">
            <v>4373201.7599999905</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v>-31801365.569999695</v>
          </cell>
          <cell r="HI33">
            <v>658866902.08999634</v>
          </cell>
          <cell r="HJ33">
            <v>198250506.18000031</v>
          </cell>
          <cell r="HK33">
            <v>235463410.51000214</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v>40596081.350000381</v>
          </cell>
          <cell r="HI34">
            <v>72797681.629999638</v>
          </cell>
          <cell r="HJ34">
            <v>58652765.31000042</v>
          </cell>
          <cell r="HK34">
            <v>88371759.659999847</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v>1193019.9699999988</v>
          </cell>
          <cell r="HI35">
            <v>9634956.6799999774</v>
          </cell>
          <cell r="HJ35">
            <v>7252826.5500000119</v>
          </cell>
          <cell r="HK35">
            <v>6100473.6699999869</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v>-62089069.090000153</v>
          </cell>
          <cell r="HI36">
            <v>461054001.77000046</v>
          </cell>
          <cell r="HJ36">
            <v>148372843.43000031</v>
          </cell>
          <cell r="HK36">
            <v>143697714.38999939</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v>7402346.1299999952</v>
          </cell>
          <cell r="HI37">
            <v>16383353.980000019</v>
          </cell>
          <cell r="HJ37">
            <v>18345012.50999999</v>
          </cell>
          <cell r="HK37">
            <v>22727016.519999981</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v>1992265.3799999952</v>
          </cell>
          <cell r="HI38">
            <v>11169759.080000013</v>
          </cell>
          <cell r="HJ38">
            <v>7991979.3100000024</v>
          </cell>
          <cell r="HK38">
            <v>10786532.090000004</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v>-25401755.299999237</v>
          </cell>
          <cell r="HI39">
            <v>501795275.09999847</v>
          </cell>
          <cell r="HJ39">
            <v>100447883.61999893</v>
          </cell>
          <cell r="HK39">
            <v>225935477.61000061</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v>16304802.49000001</v>
          </cell>
          <cell r="HI40">
            <v>42201634.919999838</v>
          </cell>
          <cell r="HJ40">
            <v>34480070.970000029</v>
          </cell>
          <cell r="HK40">
            <v>34843923.860000134</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v>2651289.2300000191</v>
          </cell>
          <cell r="HI41">
            <v>12401258.810000002</v>
          </cell>
          <cell r="HJ41">
            <v>7125650.1599999964</v>
          </cell>
          <cell r="HK41">
            <v>5152620.8399999738</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v>91854305.990001678</v>
          </cell>
          <cell r="HI42">
            <v>589499853.11000061</v>
          </cell>
          <cell r="HJ42">
            <v>145178567.02999878</v>
          </cell>
          <cell r="HK42">
            <v>344813028.63999939</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v>27920624.960000038</v>
          </cell>
          <cell r="HI43">
            <v>60926690.050000191</v>
          </cell>
          <cell r="HJ43">
            <v>50236009.599999905</v>
          </cell>
          <cell r="HK43">
            <v>54491010.619999886</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v>69862053.849990845</v>
          </cell>
          <cell r="HI44">
            <v>2449710677.1900177</v>
          </cell>
          <cell r="HJ44">
            <v>783681435.82002258</v>
          </cell>
          <cell r="HK44">
            <v>1176756170.1699677</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v>3.098683003649435E-3</v>
          </cell>
          <cell r="HI47">
            <v>3.1442379051231156E-3</v>
          </cell>
          <cell r="HJ47">
            <v>3.1852500820792745E-3</v>
          </cell>
          <cell r="HK47">
            <v>3.1904473047245623E-3</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v>0.35682237385593735</v>
          </cell>
          <cell r="HI48">
            <v>0.35500265190415509</v>
          </cell>
          <cell r="HJ48">
            <v>0.35433111595259248</v>
          </cell>
          <cell r="HK48">
            <v>0.35282171267914686</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v>2.3868367810363392E-2</v>
          </cell>
          <cell r="HI49">
            <v>2.3989491889013177E-2</v>
          </cell>
          <cell r="HJ49">
            <v>2.4324196649082891E-2</v>
          </cell>
          <cell r="HK49">
            <v>2.4821083865939866E-2</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v>1.2470761286966932E-3</v>
          </cell>
          <cell r="HI50">
            <v>1.3027046161656222E-3</v>
          </cell>
          <cell r="HJ50">
            <v>1.3550437675601806E-3</v>
          </cell>
          <cell r="HK50">
            <v>1.3925166313851366E-3</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v>0.13186943942064694</v>
          </cell>
          <cell r="HI51">
            <v>0.13303622096666948</v>
          </cell>
          <cell r="HJ51">
            <v>0.13340672190052674</v>
          </cell>
          <cell r="HK51">
            <v>0.13329620180188553</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v>6.5028399213366145E-3</v>
          </cell>
          <cell r="HI52">
            <v>6.5066720216099506E-3</v>
          </cell>
          <cell r="HJ52">
            <v>6.6179180991441334E-3</v>
          </cell>
          <cell r="HK52">
            <v>6.7421591372103578E-3</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v>1.3672239017817273E-3</v>
          </cell>
          <cell r="HI53">
            <v>1.4333396163135499E-3</v>
          </cell>
          <cell r="HJ53">
            <v>1.4910267724121565E-3</v>
          </cell>
          <cell r="HK53">
            <v>1.5661398422001009E-3</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v>0.16062595491668097</v>
          </cell>
          <cell r="HI54">
            <v>0.16154161395164601</v>
          </cell>
          <cell r="HJ54">
            <v>0.16132199770246011</v>
          </cell>
          <cell r="HK54">
            <v>0.16162220874781433</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v>9.4630350410238873E-3</v>
          </cell>
          <cell r="HI55">
            <v>9.6238334275638299E-3</v>
          </cell>
          <cell r="HJ55">
            <v>9.8500742159990263E-3</v>
          </cell>
          <cell r="HK55">
            <v>1.0043452935619439E-2</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v>2.1384032351758481E-3</v>
          </cell>
          <cell r="HI56">
            <v>2.1989589042065777E-3</v>
          </cell>
          <cell r="HJ56">
            <v>2.2443309961760996E-3</v>
          </cell>
          <cell r="HK56">
            <v>2.2652183043305155E-3</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v>0.28313431191641236</v>
          </cell>
          <cell r="HI57">
            <v>0.28225425237945717</v>
          </cell>
          <cell r="HJ57">
            <v>0.28161580364794075</v>
          </cell>
          <cell r="HK57">
            <v>0.28172740841149635</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v>1.9862290848294977E-2</v>
          </cell>
          <cell r="HI58">
            <v>1.9966022418076441E-2</v>
          </cell>
          <cell r="HJ58">
            <v>2.0256520214025915E-2</v>
          </cell>
          <cell r="HK58">
            <v>2.0511450338247049E-2</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v>1</v>
          </cell>
          <cell r="HI59">
            <v>1</v>
          </cell>
          <cell r="HJ59">
            <v>1</v>
          </cell>
          <cell r="HK59">
            <v>1</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v>22789.518166984126</v>
          </cell>
          <cell r="HI62">
            <v>22145.660420388234</v>
          </cell>
          <cell r="HJ62">
            <v>21090.004017683368</v>
          </cell>
          <cell r="HK62">
            <v>20336.871501802376</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v>62967.929108689168</v>
          </cell>
          <cell r="HI63">
            <v>64129.855510969246</v>
          </cell>
          <cell r="HJ63">
            <v>64517.75970939915</v>
          </cell>
          <cell r="HK63">
            <v>64895.305290962075</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v>174500.40495266349</v>
          </cell>
          <cell r="HI64">
            <v>166436.86419731361</v>
          </cell>
          <cell r="HJ64">
            <v>164736.63972527161</v>
          </cell>
          <cell r="HK64">
            <v>170939.66911053838</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v>7667.4441077494694</v>
          </cell>
          <cell r="HI65">
            <v>7751.3760083505204</v>
          </cell>
          <cell r="HJ65">
            <v>7659.2656169000711</v>
          </cell>
          <cell r="HK65">
            <v>7628.7258594924588</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v>45612.557329248375</v>
          </cell>
          <cell r="HI66">
            <v>47071.388794267477</v>
          </cell>
          <cell r="HJ66">
            <v>47553.338217611927</v>
          </cell>
          <cell r="HK66">
            <v>47989.272431952573</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v>132989.81128177966</v>
          </cell>
          <cell r="HI67">
            <v>126128.75206161915</v>
          </cell>
          <cell r="HJ67">
            <v>125175.95831453535</v>
          </cell>
          <cell r="HK67">
            <v>130046.46681264036</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v>6945.2231798447565</v>
          </cell>
          <cell r="HI68">
            <v>6806.7160450457686</v>
          </cell>
          <cell r="HJ68">
            <v>6507.3551264570051</v>
          </cell>
          <cell r="HK68">
            <v>6481.5073016692486</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v>50413.619868127287</v>
          </cell>
          <cell r="HI69">
            <v>51891.634845421017</v>
          </cell>
          <cell r="HJ69">
            <v>52218.027598926725</v>
          </cell>
          <cell r="HK69">
            <v>52837.551062420644</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v>150342.54621176794</v>
          </cell>
          <cell r="HI70">
            <v>143332.80525686225</v>
          </cell>
          <cell r="HJ70">
            <v>143202.58978266179</v>
          </cell>
          <cell r="HK70">
            <v>148728.2184950739</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v>16627.591110290665</v>
          </cell>
          <cell r="HI71">
            <v>16312.479371589841</v>
          </cell>
          <cell r="HJ71">
            <v>15610.943669821241</v>
          </cell>
          <cell r="HK71">
            <v>15144.042843322582</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v>57362.479994770409</v>
          </cell>
          <cell r="HI72">
            <v>58551.342657816051</v>
          </cell>
          <cell r="HJ72">
            <v>58876.266684511975</v>
          </cell>
          <cell r="HK72">
            <v>59494.765420856027</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v>154122.57695136656</v>
          </cell>
          <cell r="HI73">
            <v>146687.48563850933</v>
          </cell>
          <cell r="HJ73">
            <v>145743.21882772373</v>
          </cell>
          <cell r="HK73">
            <v>150307.4860747151</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v>56556.526474960956</v>
          </cell>
          <cell r="HI74">
            <v>57636.773509768362</v>
          </cell>
          <cell r="HJ74">
            <v>57873.325114166444</v>
          </cell>
          <cell r="HK74">
            <v>58342.182999121309</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358934.91113000002</v>
          </cell>
          <cell r="HI77">
            <v>371914.22110000002</v>
          </cell>
          <cell r="HJ77">
            <v>379261.54225</v>
          </cell>
          <cell r="HK77">
            <v>383634.74400999997</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41332400.538660005</v>
          </cell>
          <cell r="HI78">
            <v>41991267.440750003</v>
          </cell>
          <cell r="HJ78">
            <v>42189517.946929999</v>
          </cell>
          <cell r="HK78">
            <v>42424981.357440002</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2764784.4160700003</v>
          </cell>
          <cell r="HI79">
            <v>2837582.0976999998</v>
          </cell>
          <cell r="HJ79">
            <v>2896234.8630100004</v>
          </cell>
          <cell r="HK79">
            <v>2984606.62267</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144454.64699000001</v>
          </cell>
          <cell r="HI80">
            <v>154089.60366999998</v>
          </cell>
          <cell r="HJ80">
            <v>161342.43022000001</v>
          </cell>
          <cell r="HK80">
            <v>167442.90388999999</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15275052.48632</v>
          </cell>
          <cell r="HI81">
            <v>15736106.488090001</v>
          </cell>
          <cell r="HJ81">
            <v>15884479.33152</v>
          </cell>
          <cell r="HK81">
            <v>16028177.045909999</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753254.29110000003</v>
          </cell>
          <cell r="HI82">
            <v>769637.64508000005</v>
          </cell>
          <cell r="HJ82">
            <v>787982.65759000008</v>
          </cell>
          <cell r="HK82">
            <v>810709.67411000002</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158371.92416999998</v>
          </cell>
          <cell r="HI83">
            <v>169541.68325</v>
          </cell>
          <cell r="HJ83">
            <v>177533.66256</v>
          </cell>
          <cell r="HK83">
            <v>188320.19465000002</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18606053.857490003</v>
          </cell>
          <cell r="HI84">
            <v>19107849.13259</v>
          </cell>
          <cell r="HJ84">
            <v>19208297.016209997</v>
          </cell>
          <cell r="HK84">
            <v>19434232.49382</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1096147.50443</v>
          </cell>
          <cell r="HI85">
            <v>1138349.1393499998</v>
          </cell>
          <cell r="HJ85">
            <v>1172829.2103199998</v>
          </cell>
          <cell r="HK85">
            <v>1207673.1341800001</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247701.22477</v>
          </cell>
          <cell r="HI86">
            <v>260102.48358</v>
          </cell>
          <cell r="HJ86">
            <v>267228.13374000002</v>
          </cell>
          <cell r="HK86">
            <v>272380.75458000001</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32796768.487089999</v>
          </cell>
          <cell r="HI87">
            <v>33386268.3402</v>
          </cell>
          <cell r="HJ87">
            <v>33531446.907230001</v>
          </cell>
          <cell r="HK87">
            <v>33876259.935869999</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2300741.8287300002</v>
          </cell>
          <cell r="HI88">
            <v>2361668.51878</v>
          </cell>
          <cell r="HJ88">
            <v>2411904.52838</v>
          </cell>
          <cell r="HK88">
            <v>2466395.5389999999</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v>115834666.11694998</v>
          </cell>
          <cell r="HI89">
            <v>118284376.79414</v>
          </cell>
          <cell r="HJ89">
            <v>119068058.22996002</v>
          </cell>
          <cell r="HK89">
            <v>120244814.40012999</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4"/>
  </cols>
  <sheetData>
    <row r="1" spans="1:9" ht="21" customHeight="1">
      <c r="A1" s="674"/>
      <c r="B1" s="675"/>
      <c r="C1" s="675"/>
      <c r="D1" s="675"/>
      <c r="E1" s="675"/>
      <c r="F1" s="675"/>
      <c r="G1" s="675"/>
      <c r="H1" s="675"/>
      <c r="I1" s="675"/>
    </row>
    <row r="2" spans="1:9" ht="18">
      <c r="A2" s="1058"/>
      <c r="B2" s="1058"/>
      <c r="C2" s="1058"/>
      <c r="D2" s="1058"/>
      <c r="E2" s="1058"/>
      <c r="F2" s="1058"/>
      <c r="G2" s="1058"/>
      <c r="H2" s="1058"/>
      <c r="I2" s="1058"/>
    </row>
    <row r="3" spans="1:9" ht="18">
      <c r="A3" s="676"/>
      <c r="B3" s="676"/>
      <c r="C3" s="676"/>
      <c r="D3" s="676"/>
      <c r="E3" s="676"/>
      <c r="F3" s="676"/>
      <c r="G3" s="676"/>
      <c r="H3" s="676"/>
      <c r="I3" s="676"/>
    </row>
    <row r="4" spans="1:9" ht="16.5">
      <c r="A4" s="1059"/>
      <c r="B4" s="1059"/>
      <c r="C4" s="1059"/>
      <c r="D4" s="1059"/>
      <c r="E4" s="1059"/>
      <c r="F4" s="1059"/>
      <c r="G4" s="1059"/>
      <c r="H4" s="1059"/>
      <c r="I4" s="1059"/>
    </row>
    <row r="5" spans="1:9" ht="15" customHeight="1">
      <c r="A5" s="677"/>
      <c r="B5" s="677"/>
      <c r="C5" s="677"/>
      <c r="D5" s="677"/>
      <c r="E5" s="677"/>
      <c r="F5" s="677"/>
      <c r="G5" s="677"/>
      <c r="H5" s="677"/>
      <c r="I5" s="677"/>
    </row>
    <row r="6" spans="1:9" ht="15" customHeight="1">
      <c r="A6" s="678"/>
      <c r="B6" s="678"/>
      <c r="C6" s="678"/>
      <c r="D6" s="678"/>
      <c r="E6" s="678"/>
      <c r="F6" s="678"/>
      <c r="G6" s="678"/>
      <c r="H6" s="678"/>
      <c r="I6" s="678"/>
    </row>
    <row r="7" spans="1:9">
      <c r="A7" s="685"/>
      <c r="B7" s="685"/>
      <c r="C7" s="685"/>
      <c r="D7" s="685"/>
      <c r="E7" s="685"/>
      <c r="F7" s="685"/>
      <c r="G7" s="685"/>
      <c r="H7" s="685"/>
      <c r="I7" s="685"/>
    </row>
    <row r="8" spans="1:9">
      <c r="A8" s="679"/>
      <c r="B8" s="679"/>
      <c r="C8" s="679"/>
      <c r="D8" s="679"/>
      <c r="E8" s="679"/>
      <c r="F8" s="679"/>
      <c r="G8" s="679"/>
      <c r="H8" s="679"/>
      <c r="I8" s="679"/>
    </row>
    <row r="9" spans="1:9">
      <c r="A9" s="1060" t="s">
        <v>1589</v>
      </c>
      <c r="B9" s="1061"/>
      <c r="C9" s="1061"/>
      <c r="D9" s="1061"/>
      <c r="E9" s="1061"/>
      <c r="F9" s="1061"/>
      <c r="G9" s="1061"/>
      <c r="H9" s="1061"/>
      <c r="I9" s="1061"/>
    </row>
    <row r="10" spans="1:9">
      <c r="A10" s="680"/>
      <c r="B10" s="680"/>
      <c r="C10" s="680"/>
      <c r="D10" s="680"/>
      <c r="E10" s="680"/>
      <c r="F10" s="680"/>
      <c r="G10" s="680"/>
      <c r="H10" s="680"/>
      <c r="I10" s="680"/>
    </row>
    <row r="11" spans="1:9">
      <c r="A11" s="680"/>
      <c r="B11" s="680"/>
      <c r="C11" s="680"/>
      <c r="D11" s="680"/>
      <c r="E11" s="680"/>
      <c r="F11" s="680"/>
      <c r="G11" s="680"/>
      <c r="H11" s="680"/>
      <c r="I11" s="680"/>
    </row>
    <row r="12" spans="1:9">
      <c r="A12" s="680"/>
      <c r="B12" s="680"/>
      <c r="C12" s="680"/>
      <c r="D12" s="680"/>
      <c r="E12" s="680"/>
      <c r="F12" s="680"/>
      <c r="G12" s="680"/>
      <c r="H12" s="680"/>
      <c r="I12" s="680"/>
    </row>
    <row r="13" spans="1:9">
      <c r="A13" s="680"/>
      <c r="B13" s="680"/>
      <c r="C13" s="680"/>
      <c r="D13" s="680"/>
      <c r="E13" s="680"/>
      <c r="F13" s="680"/>
      <c r="G13" s="680"/>
      <c r="H13" s="680"/>
      <c r="I13" s="680"/>
    </row>
    <row r="14" spans="1:9">
      <c r="A14" s="680"/>
      <c r="B14" s="680"/>
      <c r="C14" s="680"/>
      <c r="D14" s="680"/>
      <c r="E14" s="680"/>
      <c r="F14" s="680"/>
      <c r="G14" s="680"/>
      <c r="H14" s="680"/>
      <c r="I14" s="680"/>
    </row>
    <row r="15" spans="1:9">
      <c r="A15" s="680"/>
      <c r="B15" s="680"/>
      <c r="C15" s="680"/>
      <c r="D15" s="680"/>
      <c r="E15" s="680"/>
      <c r="F15" s="680"/>
      <c r="G15" s="680"/>
      <c r="H15" s="680"/>
      <c r="I15" s="680"/>
    </row>
    <row r="16" spans="1:9">
      <c r="A16" s="680"/>
      <c r="B16" s="680"/>
      <c r="C16" s="680"/>
      <c r="D16" s="680"/>
      <c r="E16" s="680"/>
      <c r="F16" s="680"/>
      <c r="G16" s="680"/>
      <c r="H16" s="680"/>
      <c r="I16" s="680"/>
    </row>
    <row r="17" spans="1:9">
      <c r="A17" s="680"/>
      <c r="B17" s="680"/>
      <c r="C17" s="680"/>
      <c r="D17" s="680"/>
      <c r="E17" s="680"/>
      <c r="F17" s="680"/>
      <c r="G17" s="680"/>
      <c r="H17" s="680"/>
      <c r="I17" s="680"/>
    </row>
    <row r="18" spans="1:9" ht="30">
      <c r="A18" s="1062" t="s">
        <v>0</v>
      </c>
      <c r="B18" s="1062"/>
      <c r="C18" s="1062"/>
      <c r="D18" s="1062"/>
      <c r="E18" s="1062"/>
      <c r="F18" s="1062"/>
      <c r="G18" s="1062"/>
      <c r="H18" s="1062"/>
      <c r="I18" s="1062"/>
    </row>
    <row r="19" spans="1:9" ht="18.75" customHeight="1">
      <c r="A19" s="681"/>
      <c r="B19" s="681"/>
      <c r="C19" s="681"/>
      <c r="D19" s="681"/>
      <c r="E19" s="681"/>
      <c r="F19" s="681"/>
      <c r="G19" s="681"/>
      <c r="H19" s="681"/>
      <c r="I19" s="681"/>
    </row>
    <row r="20" spans="1:9" ht="18.75" customHeight="1">
      <c r="A20" s="1063" t="s">
        <v>1489</v>
      </c>
      <c r="B20" s="1063"/>
      <c r="C20" s="1063"/>
      <c r="D20" s="1063"/>
      <c r="E20" s="1063"/>
      <c r="F20" s="1063"/>
      <c r="G20" s="1063"/>
      <c r="H20" s="1063"/>
      <c r="I20" s="1063"/>
    </row>
    <row r="21" spans="1:9" ht="18.75" customHeight="1">
      <c r="A21" s="682"/>
      <c r="B21" s="682"/>
      <c r="C21" s="682"/>
      <c r="D21" s="682"/>
      <c r="E21" s="682"/>
      <c r="F21" s="682"/>
      <c r="G21" s="682"/>
      <c r="H21" s="682"/>
      <c r="I21" s="682"/>
    </row>
    <row r="22" spans="1:9" ht="26.25" customHeight="1">
      <c r="A22" s="1064" t="s">
        <v>1</v>
      </c>
      <c r="B22" s="1064"/>
      <c r="C22" s="1064"/>
      <c r="D22" s="1064"/>
      <c r="E22" s="1064"/>
      <c r="F22" s="1064"/>
      <c r="G22" s="1064"/>
      <c r="H22" s="1064"/>
      <c r="I22" s="1064"/>
    </row>
    <row r="23" spans="1:9" ht="18.75">
      <c r="A23" s="683"/>
      <c r="B23" s="683"/>
      <c r="C23" s="683"/>
      <c r="D23" s="683"/>
      <c r="E23" s="683"/>
      <c r="F23" s="683"/>
      <c r="G23" s="683"/>
      <c r="H23" s="683"/>
      <c r="I23" s="683"/>
    </row>
    <row r="24" spans="1:9" ht="18.75" customHeight="1">
      <c r="A24" s="1054" t="s">
        <v>1490</v>
      </c>
      <c r="B24" s="1054"/>
      <c r="C24" s="1054"/>
      <c r="D24" s="1054"/>
      <c r="E24" s="1054"/>
      <c r="F24" s="1054"/>
      <c r="G24" s="1054"/>
      <c r="H24" s="1054"/>
      <c r="I24" s="1054"/>
    </row>
    <row r="25" spans="1:9">
      <c r="A25" s="680"/>
      <c r="B25" s="680"/>
      <c r="C25" s="680"/>
      <c r="D25" s="680"/>
      <c r="E25" s="680"/>
      <c r="F25" s="680"/>
      <c r="G25" s="680"/>
      <c r="H25" s="680"/>
      <c r="I25" s="680"/>
    </row>
    <row r="26" spans="1:9">
      <c r="A26" s="680"/>
      <c r="B26" s="680"/>
      <c r="C26" s="680"/>
      <c r="D26" s="680"/>
      <c r="E26" s="680"/>
      <c r="F26" s="680"/>
      <c r="G26" s="680"/>
      <c r="H26" s="680"/>
      <c r="I26" s="680"/>
    </row>
    <row r="27" spans="1:9">
      <c r="A27" s="680"/>
      <c r="B27" s="680"/>
      <c r="C27" s="680"/>
      <c r="D27" s="680"/>
      <c r="E27" s="680"/>
      <c r="F27" s="680"/>
      <c r="G27" s="680"/>
      <c r="H27" s="680"/>
      <c r="I27" s="680"/>
    </row>
    <row r="28" spans="1:9">
      <c r="A28" s="680"/>
      <c r="B28" s="680"/>
      <c r="C28" s="680"/>
      <c r="D28" s="680"/>
      <c r="E28" s="680"/>
      <c r="F28" s="680"/>
      <c r="G28" s="680"/>
      <c r="H28" s="680"/>
      <c r="I28" s="680"/>
    </row>
    <row r="29" spans="1:9">
      <c r="A29" s="680"/>
      <c r="B29" s="680"/>
      <c r="C29" s="680"/>
      <c r="D29" s="680"/>
      <c r="E29" s="680"/>
      <c r="F29" s="680"/>
      <c r="G29" s="680"/>
      <c r="H29" s="680"/>
      <c r="I29" s="680"/>
    </row>
    <row r="30" spans="1:9">
      <c r="A30" s="680"/>
      <c r="B30" s="680"/>
      <c r="C30" s="680"/>
      <c r="D30" s="680"/>
      <c r="E30" s="680"/>
      <c r="F30" s="680"/>
      <c r="G30" s="680"/>
      <c r="H30" s="680"/>
      <c r="I30" s="680"/>
    </row>
    <row r="31" spans="1:9">
      <c r="A31" s="680"/>
      <c r="B31" s="680"/>
      <c r="C31" s="680"/>
      <c r="D31" s="680"/>
      <c r="E31" s="680"/>
      <c r="F31" s="680"/>
      <c r="G31" s="680"/>
      <c r="H31" s="680"/>
      <c r="I31" s="680"/>
    </row>
    <row r="32" spans="1:9">
      <c r="A32" s="680"/>
      <c r="B32" s="680"/>
      <c r="C32" s="680"/>
      <c r="D32" s="680"/>
      <c r="E32" s="680"/>
      <c r="F32" s="680"/>
      <c r="G32" s="680"/>
      <c r="H32" s="680"/>
      <c r="I32" s="680"/>
    </row>
    <row r="33" spans="1:9">
      <c r="A33" s="680"/>
      <c r="B33" s="680"/>
      <c r="C33" s="680"/>
      <c r="D33" s="680"/>
      <c r="E33" s="680"/>
      <c r="F33" s="680"/>
      <c r="G33" s="680"/>
      <c r="H33" s="680"/>
      <c r="I33" s="680"/>
    </row>
    <row r="34" spans="1:9">
      <c r="A34" s="680"/>
      <c r="B34" s="680"/>
      <c r="C34" s="680"/>
      <c r="D34" s="680"/>
      <c r="E34" s="680"/>
      <c r="F34" s="680"/>
      <c r="G34" s="680"/>
      <c r="H34" s="680"/>
      <c r="I34" s="680"/>
    </row>
    <row r="35" spans="1:9">
      <c r="A35" s="680"/>
      <c r="B35" s="680"/>
      <c r="C35" s="680"/>
      <c r="D35" s="680"/>
      <c r="E35" s="680"/>
      <c r="F35" s="680"/>
      <c r="G35" s="680"/>
      <c r="H35" s="680"/>
      <c r="I35" s="680"/>
    </row>
    <row r="36" spans="1:9">
      <c r="A36" s="1055"/>
      <c r="B36" s="1055"/>
      <c r="C36" s="1055"/>
      <c r="D36" s="1055"/>
      <c r="E36" s="1055"/>
      <c r="F36" s="1055"/>
      <c r="G36" s="1055"/>
      <c r="H36" s="1055"/>
      <c r="I36" s="1055"/>
    </row>
    <row r="37" spans="1:9" ht="50.25" customHeight="1">
      <c r="A37" s="1056" t="s">
        <v>2</v>
      </c>
      <c r="B37" s="1056"/>
      <c r="C37" s="1056"/>
      <c r="D37" s="1056"/>
      <c r="E37" s="1056"/>
      <c r="F37" s="1056"/>
      <c r="G37" s="1056"/>
      <c r="H37" s="1056"/>
      <c r="I37" s="1056"/>
    </row>
    <row r="38" spans="1:9">
      <c r="A38" s="684"/>
      <c r="B38" s="684"/>
      <c r="C38" s="684"/>
      <c r="D38" s="684"/>
      <c r="E38" s="684"/>
      <c r="F38" s="684"/>
      <c r="G38" s="684"/>
      <c r="H38" s="684"/>
      <c r="I38" s="684"/>
    </row>
    <row r="39" spans="1:9" ht="65.25" customHeight="1">
      <c r="A39" s="1057" t="s">
        <v>3</v>
      </c>
      <c r="B39" s="1057"/>
      <c r="C39" s="1057"/>
      <c r="D39" s="1057"/>
      <c r="E39" s="1057"/>
      <c r="F39" s="1057"/>
      <c r="G39" s="1057"/>
      <c r="H39" s="1057"/>
      <c r="I39" s="1057"/>
    </row>
    <row r="40" spans="1:9">
      <c r="A40" s="685"/>
      <c r="B40" s="685"/>
      <c r="C40" s="685"/>
      <c r="D40" s="685"/>
      <c r="E40" s="685"/>
      <c r="F40" s="685"/>
      <c r="G40" s="685"/>
      <c r="H40" s="685"/>
      <c r="I40" s="685"/>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57"/>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4" t="s">
        <v>707</v>
      </c>
      <c r="G1" s="140" t="str">
        <f>Naslovnica!A20</f>
        <v>Siječanj 2021.</v>
      </c>
    </row>
    <row r="2" spans="1:8" ht="12.75" customHeight="1">
      <c r="A2" s="550" t="s">
        <v>1006</v>
      </c>
      <c r="G2" s="552" t="str">
        <f>Naslovnica!A24</f>
        <v>January 2021</v>
      </c>
    </row>
    <row r="3" spans="1:8" ht="12.75" customHeight="1"/>
    <row r="4" spans="1:8" ht="12.75" customHeight="1">
      <c r="F4" s="73"/>
      <c r="G4" s="14" t="s">
        <v>344</v>
      </c>
    </row>
    <row r="5" spans="1:8" ht="19.5" customHeight="1">
      <c r="A5" s="1114" t="s">
        <v>1470</v>
      </c>
      <c r="B5" s="1115" t="s">
        <v>593</v>
      </c>
      <c r="C5" s="1115"/>
      <c r="D5" s="1115"/>
      <c r="E5" s="1115"/>
      <c r="F5" s="1115"/>
      <c r="G5" s="1115"/>
    </row>
    <row r="6" spans="1:8" ht="26.25" customHeight="1">
      <c r="A6" s="1114"/>
      <c r="B6" s="1096" t="str">
        <f>Naslovnica!A20</f>
        <v>Siječanj 2021.</v>
      </c>
      <c r="C6" s="1116"/>
      <c r="D6" s="1117" t="s">
        <v>17</v>
      </c>
      <c r="E6" s="1117"/>
      <c r="F6" s="1118" t="s">
        <v>251</v>
      </c>
      <c r="G6" s="1118"/>
    </row>
    <row r="7" spans="1:8">
      <c r="A7" s="1114"/>
      <c r="B7" s="1094" t="str">
        <f>Naslovnica!A24</f>
        <v>January 2021</v>
      </c>
      <c r="C7" s="1119"/>
      <c r="D7" s="1120" t="s">
        <v>45</v>
      </c>
      <c r="E7" s="1120"/>
      <c r="F7" s="1120" t="s">
        <v>51</v>
      </c>
      <c r="G7" s="1120"/>
    </row>
    <row r="8" spans="1:8">
      <c r="A8" s="1114"/>
      <c r="B8" s="718" t="s">
        <v>27</v>
      </c>
      <c r="C8" s="718" t="s">
        <v>28</v>
      </c>
      <c r="D8" s="699" t="s">
        <v>1467</v>
      </c>
      <c r="E8" s="699" t="s">
        <v>154</v>
      </c>
      <c r="F8" s="699" t="s">
        <v>1467</v>
      </c>
      <c r="G8" s="699" t="s">
        <v>154</v>
      </c>
    </row>
    <row r="9" spans="1:8">
      <c r="A9" s="1114"/>
      <c r="B9" s="719" t="s">
        <v>29</v>
      </c>
      <c r="C9" s="719" t="s">
        <v>30</v>
      </c>
      <c r="D9" s="740" t="s">
        <v>1468</v>
      </c>
      <c r="E9" s="740" t="s">
        <v>155</v>
      </c>
      <c r="F9" s="740" t="s">
        <v>1468</v>
      </c>
      <c r="G9" s="740" t="s">
        <v>155</v>
      </c>
    </row>
    <row r="10" spans="1:8">
      <c r="A10" s="392" t="s">
        <v>33</v>
      </c>
      <c r="B10" s="393">
        <v>855709.80220000003</v>
      </c>
      <c r="C10" s="394">
        <v>0.15275211913229514</v>
      </c>
      <c r="D10" s="866">
        <v>9503.7668400000548</v>
      </c>
      <c r="E10" s="395">
        <v>1.1231031737982011E-2</v>
      </c>
      <c r="F10" s="396">
        <v>9503.7668400000548</v>
      </c>
      <c r="G10" s="395">
        <v>1.1231031737982011E-2</v>
      </c>
      <c r="H10" s="53"/>
    </row>
    <row r="11" spans="1:8">
      <c r="A11" s="392" t="s">
        <v>34</v>
      </c>
      <c r="B11" s="393">
        <v>1964327.3462799999</v>
      </c>
      <c r="C11" s="394">
        <v>0.35065061080562165</v>
      </c>
      <c r="D11" s="867">
        <v>9436.2155199998524</v>
      </c>
      <c r="E11" s="395">
        <v>4.8269775086304811E-3</v>
      </c>
      <c r="F11" s="396">
        <v>9436.2155199998524</v>
      </c>
      <c r="G11" s="395">
        <v>4.8269775086304811E-3</v>
      </c>
      <c r="H11" s="53"/>
    </row>
    <row r="12" spans="1:8">
      <c r="A12" s="392" t="s">
        <v>46</v>
      </c>
      <c r="B12" s="393">
        <v>360887.10868</v>
      </c>
      <c r="C12" s="394">
        <v>6.4421688844359601E-2</v>
      </c>
      <c r="D12" s="867">
        <v>5775.47570000001</v>
      </c>
      <c r="E12" s="395">
        <v>1.6263831324065059E-2</v>
      </c>
      <c r="F12" s="396">
        <v>5775.47570000001</v>
      </c>
      <c r="G12" s="395">
        <v>1.6263831324065059E-2</v>
      </c>
    </row>
    <row r="13" spans="1:8">
      <c r="A13" s="392" t="s">
        <v>239</v>
      </c>
      <c r="B13" s="393">
        <v>23507.584210000001</v>
      </c>
      <c r="C13" s="394">
        <v>4.1963213399291129E-3</v>
      </c>
      <c r="D13" s="867">
        <v>662.63644999999815</v>
      </c>
      <c r="E13" s="395">
        <v>2.9005820322348441E-2</v>
      </c>
      <c r="F13" s="396">
        <v>662.63644999999815</v>
      </c>
      <c r="G13" s="395">
        <v>2.9005820322348441E-2</v>
      </c>
    </row>
    <row r="14" spans="1:8">
      <c r="A14" s="392" t="s">
        <v>240</v>
      </c>
      <c r="B14" s="393">
        <v>15339.353720000001</v>
      </c>
      <c r="C14" s="394">
        <v>2.7382166019669029E-3</v>
      </c>
      <c r="D14" s="867">
        <v>567.08328000000074</v>
      </c>
      <c r="E14" s="395">
        <v>3.8388363001022885E-2</v>
      </c>
      <c r="F14" s="396">
        <v>567.08328000000074</v>
      </c>
      <c r="G14" s="395">
        <v>3.8388363001022885E-2</v>
      </c>
    </row>
    <row r="15" spans="1:8">
      <c r="A15" s="392" t="s">
        <v>36</v>
      </c>
      <c r="B15" s="393">
        <v>335514.67984</v>
      </c>
      <c r="C15" s="394">
        <v>5.9892475479175401E-2</v>
      </c>
      <c r="D15" s="867">
        <v>4415.1629500000272</v>
      </c>
      <c r="E15" s="395">
        <v>1.3334851682875959E-2</v>
      </c>
      <c r="F15" s="396">
        <v>4415.1629500000272</v>
      </c>
      <c r="G15" s="395">
        <v>1.3334851682875959E-2</v>
      </c>
    </row>
    <row r="16" spans="1:8">
      <c r="A16" s="392" t="s">
        <v>37</v>
      </c>
      <c r="B16" s="393">
        <v>329182.71239999996</v>
      </c>
      <c r="C16" s="394">
        <v>5.8762160689920913E-2</v>
      </c>
      <c r="D16" s="867">
        <v>3671.6599199999473</v>
      </c>
      <c r="E16" s="395">
        <v>1.1279678192265274E-2</v>
      </c>
      <c r="F16" s="396">
        <v>3671.6599199999473</v>
      </c>
      <c r="G16" s="395">
        <v>1.1279678192265274E-2</v>
      </c>
    </row>
    <row r="17" spans="1:9">
      <c r="A17" s="392" t="s">
        <v>38</v>
      </c>
      <c r="B17" s="393">
        <v>1717481.86063</v>
      </c>
      <c r="C17" s="394">
        <v>0.30658640710673124</v>
      </c>
      <c r="D17" s="867">
        <v>25146.766199999955</v>
      </c>
      <c r="E17" s="395">
        <v>1.485921215175745E-2</v>
      </c>
      <c r="F17" s="396">
        <v>25146.766199999955</v>
      </c>
      <c r="G17" s="395">
        <v>1.485921215175745E-2</v>
      </c>
    </row>
    <row r="18" spans="1:9" ht="18.75" customHeight="1">
      <c r="A18" s="990" t="s">
        <v>370</v>
      </c>
      <c r="B18" s="991">
        <v>5601950.4479600005</v>
      </c>
      <c r="C18" s="992">
        <v>1</v>
      </c>
      <c r="D18" s="993">
        <v>59178.766859999858</v>
      </c>
      <c r="E18" s="992">
        <v>1.067674626789894E-2</v>
      </c>
      <c r="F18" s="994">
        <v>59178.766859999858</v>
      </c>
      <c r="G18" s="992">
        <v>1.067674626789894E-2</v>
      </c>
    </row>
    <row r="19" spans="1:9" ht="12.75" customHeight="1">
      <c r="A19" s="23" t="s">
        <v>589</v>
      </c>
    </row>
    <row r="20" spans="1:9" ht="12.75" customHeight="1"/>
    <row r="22" spans="1:9">
      <c r="A22" s="154" t="s">
        <v>1116</v>
      </c>
      <c r="B22" s="272"/>
      <c r="C22" s="272"/>
      <c r="D22" s="272"/>
      <c r="E22" s="272"/>
      <c r="F22" s="272"/>
      <c r="G22" s="140" t="str">
        <f>Naslovnica!A20</f>
        <v>Siječanj 2021.</v>
      </c>
    </row>
    <row r="23" spans="1:9">
      <c r="A23" s="550" t="s">
        <v>1117</v>
      </c>
      <c r="B23" s="272"/>
      <c r="C23" s="272"/>
      <c r="D23" s="272"/>
      <c r="E23" s="272"/>
      <c r="F23" s="272"/>
      <c r="G23" s="552" t="str">
        <f>Naslovnica!A24</f>
        <v>January 2021</v>
      </c>
    </row>
    <row r="24" spans="1:9">
      <c r="A24" s="272"/>
      <c r="B24" s="272"/>
      <c r="C24" s="272"/>
      <c r="D24" s="272"/>
      <c r="E24" s="272"/>
      <c r="F24" s="272"/>
      <c r="G24" s="272"/>
      <c r="H24" s="272"/>
      <c r="I24" s="272"/>
    </row>
    <row r="25" spans="1:9" ht="21.75">
      <c r="A25" s="754"/>
      <c r="B25" s="755" t="s">
        <v>591</v>
      </c>
      <c r="C25" s="1100" t="s">
        <v>592</v>
      </c>
      <c r="D25" s="1100"/>
      <c r="E25" s="1100"/>
      <c r="F25" s="1100"/>
      <c r="G25" s="1100"/>
      <c r="H25" s="272"/>
      <c r="I25" s="272"/>
    </row>
    <row r="26" spans="1:9" ht="33.75">
      <c r="A26" s="1020" t="s">
        <v>1470</v>
      </c>
      <c r="B26" s="754" t="str">
        <f>Naslovnica!A20</f>
        <v>Siječanj 2021.</v>
      </c>
      <c r="C26" s="754" t="s">
        <v>263</v>
      </c>
      <c r="D26" s="754" t="s">
        <v>60</v>
      </c>
      <c r="E26" s="754" t="s">
        <v>50</v>
      </c>
      <c r="F26" s="754" t="s">
        <v>880</v>
      </c>
      <c r="G26" s="754" t="s">
        <v>1118</v>
      </c>
      <c r="H26" s="272"/>
      <c r="I26" s="272"/>
    </row>
    <row r="27" spans="1:9" ht="33.75">
      <c r="A27" s="754"/>
      <c r="B27" s="739" t="str">
        <f>Naslovnica!A24</f>
        <v>January 2021</v>
      </c>
      <c r="C27" s="739" t="s">
        <v>264</v>
      </c>
      <c r="D27" s="739" t="s">
        <v>51</v>
      </c>
      <c r="E27" s="739" t="s">
        <v>52</v>
      </c>
      <c r="F27" s="739" t="s">
        <v>53</v>
      </c>
      <c r="G27" s="739" t="s">
        <v>1119</v>
      </c>
      <c r="H27" s="272"/>
      <c r="I27" s="272"/>
    </row>
    <row r="28" spans="1:9">
      <c r="A28" s="392" t="s">
        <v>33</v>
      </c>
      <c r="B28" s="743">
        <v>272.47910000000002</v>
      </c>
      <c r="C28" s="390">
        <v>1.4793627970948187E-3</v>
      </c>
      <c r="D28" s="390">
        <v>1.4793627970948187E-3</v>
      </c>
      <c r="E28" s="390">
        <v>-5.6908041421900313E-3</v>
      </c>
      <c r="F28" s="390">
        <v>6.0098952999942723E-2</v>
      </c>
      <c r="G28" s="742">
        <v>37958</v>
      </c>
      <c r="H28" s="272"/>
      <c r="I28" s="272"/>
    </row>
    <row r="29" spans="1:9">
      <c r="A29" s="392" t="s">
        <v>34</v>
      </c>
      <c r="B29" s="741">
        <v>272.4085</v>
      </c>
      <c r="C29" s="390">
        <v>1.5467605532306639E-3</v>
      </c>
      <c r="D29" s="390">
        <v>1.5467605532306639E-3</v>
      </c>
      <c r="E29" s="390">
        <v>-1.6473553929072793E-2</v>
      </c>
      <c r="F29" s="390">
        <v>5.9448410048717593E-2</v>
      </c>
      <c r="G29" s="742">
        <v>37893</v>
      </c>
      <c r="H29" s="272"/>
      <c r="I29" s="272"/>
    </row>
    <row r="30" spans="1:9">
      <c r="A30" s="392" t="s">
        <v>46</v>
      </c>
      <c r="B30" s="741">
        <v>180.81010000000001</v>
      </c>
      <c r="C30" s="390">
        <v>8.8430644797719005E-3</v>
      </c>
      <c r="D30" s="390">
        <v>8.8430644797719005E-3</v>
      </c>
      <c r="E30" s="390">
        <v>1.2184724589732632E-2</v>
      </c>
      <c r="F30" s="390">
        <v>3.4887468905963281E-2</v>
      </c>
      <c r="G30" s="742">
        <v>37923</v>
      </c>
      <c r="H30" s="272"/>
      <c r="I30" s="272"/>
    </row>
    <row r="31" spans="1:9">
      <c r="A31" s="392" t="s">
        <v>239</v>
      </c>
      <c r="B31" s="741">
        <v>1270.4804999999999</v>
      </c>
      <c r="C31" s="390">
        <v>4.4385718870050272E-3</v>
      </c>
      <c r="D31" s="390">
        <v>4.4385718870050272E-3</v>
      </c>
      <c r="E31" s="390">
        <v>1.2723525980403716E-2</v>
      </c>
      <c r="F31" s="390">
        <v>7.7888072919768403E-2</v>
      </c>
      <c r="G31" s="742">
        <v>43062</v>
      </c>
      <c r="H31" s="272"/>
      <c r="I31" s="272"/>
    </row>
    <row r="32" spans="1:9">
      <c r="A32" s="392" t="s">
        <v>240</v>
      </c>
      <c r="B32" s="741">
        <v>1129.913</v>
      </c>
      <c r="C32" s="390">
        <v>3.3056583159754016E-3</v>
      </c>
      <c r="D32" s="390">
        <v>3.3056583159754016E-3</v>
      </c>
      <c r="E32" s="390">
        <v>1.6675755967873851E-2</v>
      </c>
      <c r="F32" s="390">
        <v>3.9008859163735643E-2</v>
      </c>
      <c r="G32" s="742">
        <v>43062</v>
      </c>
      <c r="H32" s="272"/>
      <c r="I32" s="272"/>
    </row>
    <row r="33" spans="1:9">
      <c r="A33" s="392" t="s">
        <v>36</v>
      </c>
      <c r="B33" s="741">
        <v>231.21979999999999</v>
      </c>
      <c r="C33" s="390">
        <v>6.2664314850864322E-3</v>
      </c>
      <c r="D33" s="397">
        <v>6.2664314850864322E-3</v>
      </c>
      <c r="E33" s="390">
        <v>-2.7379120560168224E-2</v>
      </c>
      <c r="F33" s="390">
        <v>5.4145537030756641E-2</v>
      </c>
      <c r="G33" s="742">
        <v>38425</v>
      </c>
      <c r="H33" s="272"/>
      <c r="I33" s="272"/>
    </row>
    <row r="34" spans="1:9">
      <c r="A34" s="392" t="s">
        <v>37</v>
      </c>
      <c r="B34" s="741">
        <v>227.6651</v>
      </c>
      <c r="C34" s="390">
        <v>1.1094362322612294E-3</v>
      </c>
      <c r="D34" s="397">
        <v>1.1094362322612294E-3</v>
      </c>
      <c r="E34" s="390">
        <v>3.0846165708369178E-3</v>
      </c>
      <c r="F34" s="390">
        <v>5.3118604392968116E-2</v>
      </c>
      <c r="G34" s="742">
        <v>38425</v>
      </c>
      <c r="H34" s="272"/>
      <c r="I34" s="272"/>
    </row>
    <row r="35" spans="1:9">
      <c r="A35" s="392" t="s">
        <v>38</v>
      </c>
      <c r="B35" s="741">
        <v>258.77499999999998</v>
      </c>
      <c r="C35" s="390">
        <v>1.0956735622556169E-2</v>
      </c>
      <c r="D35" s="390">
        <v>1.0956735622556169E-2</v>
      </c>
      <c r="E35" s="390">
        <v>1.4942592348201611E-3</v>
      </c>
      <c r="F35" s="390">
        <v>5.2733571290874304E-2</v>
      </c>
      <c r="G35" s="742">
        <v>37474</v>
      </c>
      <c r="H35" s="272"/>
      <c r="I35" s="272"/>
    </row>
    <row r="36" spans="1:9">
      <c r="A36" s="23" t="s">
        <v>589</v>
      </c>
      <c r="B36" s="778"/>
      <c r="C36" s="779"/>
      <c r="D36" s="779"/>
      <c r="E36" s="779"/>
      <c r="F36" s="779"/>
      <c r="G36" s="780"/>
      <c r="H36" s="272"/>
      <c r="I36" s="272"/>
    </row>
    <row r="37" spans="1:9">
      <c r="A37" s="275" t="s">
        <v>122</v>
      </c>
      <c r="B37" s="272"/>
      <c r="C37" s="272"/>
      <c r="D37" s="272"/>
      <c r="E37" s="272"/>
      <c r="F37" s="272"/>
      <c r="G37" s="272"/>
      <c r="H37" s="272"/>
      <c r="I37" s="272"/>
    </row>
    <row r="38" spans="1:9">
      <c r="A38" s="576" t="s">
        <v>241</v>
      </c>
      <c r="B38" s="274"/>
      <c r="C38" s="274"/>
      <c r="D38" s="274"/>
      <c r="E38" s="274"/>
      <c r="F38" s="274"/>
      <c r="G38" s="274"/>
      <c r="H38" s="274"/>
      <c r="I38" s="274"/>
    </row>
    <row r="39" spans="1:9">
      <c r="A39" s="275" t="s">
        <v>242</v>
      </c>
      <c r="B39" s="273"/>
      <c r="C39" s="273"/>
      <c r="D39" s="273"/>
      <c r="E39" s="273"/>
      <c r="F39" s="273"/>
      <c r="G39" s="273"/>
      <c r="H39" s="273"/>
      <c r="I39" s="273"/>
    </row>
    <row r="40" spans="1:9">
      <c r="A40" s="576" t="s">
        <v>1018</v>
      </c>
      <c r="B40" s="274"/>
      <c r="C40" s="274"/>
      <c r="D40" s="274"/>
      <c r="E40" s="274"/>
      <c r="F40" s="274"/>
      <c r="G40" s="274"/>
      <c r="H40" s="274"/>
      <c r="I40" s="274"/>
    </row>
    <row r="41" spans="1:9">
      <c r="B41" s="273"/>
      <c r="C41" s="273"/>
      <c r="D41" s="273"/>
      <c r="E41" s="273"/>
      <c r="F41" s="273"/>
      <c r="G41" s="273"/>
      <c r="H41" s="273"/>
      <c r="I41" s="273"/>
    </row>
    <row r="42" spans="1:9">
      <c r="A42" s="272"/>
      <c r="B42" s="272"/>
      <c r="C42" s="272"/>
      <c r="D42" s="272"/>
      <c r="E42" s="272"/>
      <c r="F42" s="272"/>
      <c r="G42" s="272"/>
      <c r="H42" s="272"/>
      <c r="I42" s="272"/>
    </row>
    <row r="43" spans="1:9">
      <c r="A43" s="637" t="s">
        <v>87</v>
      </c>
      <c r="B43" s="293"/>
      <c r="C43" s="293"/>
      <c r="D43" s="293"/>
      <c r="E43" s="293"/>
      <c r="F43" s="293"/>
      <c r="G43" s="293"/>
      <c r="H43" s="293"/>
      <c r="I43" s="8"/>
    </row>
    <row r="57" spans="7:7">
      <c r="G57" s="27" t="s">
        <v>866</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4" t="s">
        <v>708</v>
      </c>
      <c r="S1" s="140" t="str">
        <f>Naslovnica!A20</f>
        <v>Siječanj 2021.</v>
      </c>
    </row>
    <row r="2" spans="1:20" ht="12.75" customHeight="1">
      <c r="A2" s="575" t="s">
        <v>1007</v>
      </c>
      <c r="S2" s="552" t="str">
        <f>Naslovnica!A24</f>
        <v>January 2021</v>
      </c>
    </row>
    <row r="3" spans="1:20" ht="12.75" customHeight="1"/>
    <row r="4" spans="1:20" ht="12.75" customHeight="1">
      <c r="P4" s="70"/>
      <c r="Q4" s="70"/>
      <c r="R4" s="70"/>
      <c r="S4" s="25" t="s">
        <v>454</v>
      </c>
    </row>
    <row r="5" spans="1:20" ht="33" customHeight="1">
      <c r="A5" s="1121" t="s">
        <v>588</v>
      </c>
      <c r="B5" s="1090" t="s">
        <v>54</v>
      </c>
      <c r="C5" s="1090"/>
      <c r="D5" s="1090" t="s">
        <v>55</v>
      </c>
      <c r="E5" s="1122"/>
      <c r="F5" s="1090" t="s">
        <v>56</v>
      </c>
      <c r="G5" s="1090"/>
      <c r="H5" s="1123" t="s">
        <v>239</v>
      </c>
      <c r="I5" s="1124"/>
      <c r="J5" s="1123" t="s">
        <v>240</v>
      </c>
      <c r="K5" s="1124"/>
      <c r="L5" s="1090" t="s">
        <v>57</v>
      </c>
      <c r="M5" s="1090"/>
      <c r="N5" s="1090" t="s">
        <v>58</v>
      </c>
      <c r="O5" s="1090"/>
      <c r="P5" s="1090" t="s">
        <v>59</v>
      </c>
      <c r="Q5" s="1090"/>
      <c r="R5" s="1090" t="s">
        <v>453</v>
      </c>
      <c r="S5" s="1090"/>
    </row>
    <row r="6" spans="1:20">
      <c r="A6" s="1121"/>
      <c r="B6" s="744" t="s">
        <v>31</v>
      </c>
      <c r="C6" s="744" t="s">
        <v>32</v>
      </c>
      <c r="D6" s="744" t="s">
        <v>31</v>
      </c>
      <c r="E6" s="744" t="s">
        <v>32</v>
      </c>
      <c r="F6" s="744" t="s">
        <v>31</v>
      </c>
      <c r="G6" s="744" t="s">
        <v>32</v>
      </c>
      <c r="H6" s="744" t="s">
        <v>31</v>
      </c>
      <c r="I6" s="744" t="s">
        <v>32</v>
      </c>
      <c r="J6" s="744" t="s">
        <v>31</v>
      </c>
      <c r="K6" s="744" t="s">
        <v>32</v>
      </c>
      <c r="L6" s="744" t="s">
        <v>32</v>
      </c>
      <c r="M6" s="744" t="s">
        <v>32</v>
      </c>
      <c r="N6" s="744" t="s">
        <v>31</v>
      </c>
      <c r="O6" s="744" t="s">
        <v>32</v>
      </c>
      <c r="P6" s="744" t="s">
        <v>31</v>
      </c>
      <c r="Q6" s="744" t="s">
        <v>32</v>
      </c>
      <c r="R6" s="744" t="s">
        <v>31</v>
      </c>
      <c r="S6" s="744" t="s">
        <v>32</v>
      </c>
    </row>
    <row r="7" spans="1:20">
      <c r="A7" s="1121"/>
      <c r="B7" s="745" t="s">
        <v>29</v>
      </c>
      <c r="C7" s="745" t="s">
        <v>30</v>
      </c>
      <c r="D7" s="745" t="s">
        <v>29</v>
      </c>
      <c r="E7" s="745" t="s">
        <v>30</v>
      </c>
      <c r="F7" s="745" t="s">
        <v>29</v>
      </c>
      <c r="G7" s="745" t="s">
        <v>30</v>
      </c>
      <c r="H7" s="745" t="s">
        <v>29</v>
      </c>
      <c r="I7" s="745" t="s">
        <v>30</v>
      </c>
      <c r="J7" s="745" t="s">
        <v>29</v>
      </c>
      <c r="K7" s="745" t="s">
        <v>30</v>
      </c>
      <c r="L7" s="745" t="s">
        <v>30</v>
      </c>
      <c r="M7" s="745" t="s">
        <v>30</v>
      </c>
      <c r="N7" s="745" t="s">
        <v>29</v>
      </c>
      <c r="O7" s="745" t="s">
        <v>30</v>
      </c>
      <c r="P7" s="745" t="s">
        <v>29</v>
      </c>
      <c r="Q7" s="745" t="s">
        <v>30</v>
      </c>
      <c r="R7" s="745" t="s">
        <v>29</v>
      </c>
      <c r="S7" s="745" t="s">
        <v>30</v>
      </c>
    </row>
    <row r="8" spans="1:20" ht="18">
      <c r="A8" s="377" t="s">
        <v>455</v>
      </c>
      <c r="B8" s="398">
        <v>91630.773000000001</v>
      </c>
      <c r="C8" s="399">
        <v>0.10708159794876777</v>
      </c>
      <c r="D8" s="398">
        <v>124671.17624</v>
      </c>
      <c r="E8" s="399">
        <v>6.346761728663243E-2</v>
      </c>
      <c r="F8" s="398">
        <v>36376.321929999998</v>
      </c>
      <c r="G8" s="399">
        <v>0.10079695576561873</v>
      </c>
      <c r="H8" s="398">
        <v>3579.3344700000002</v>
      </c>
      <c r="I8" s="399">
        <v>0.15226296492335314</v>
      </c>
      <c r="J8" s="398">
        <v>2980.0217699999998</v>
      </c>
      <c r="K8" s="399">
        <v>0.19427296771405306</v>
      </c>
      <c r="L8" s="398">
        <v>7908.9305999999997</v>
      </c>
      <c r="M8" s="399">
        <v>2.3572532217581672E-2</v>
      </c>
      <c r="N8" s="398">
        <v>27599.082579999998</v>
      </c>
      <c r="O8" s="399">
        <v>8.38412271980538E-2</v>
      </c>
      <c r="P8" s="398">
        <v>120062.12869</v>
      </c>
      <c r="Q8" s="399">
        <v>6.9905907853931734E-2</v>
      </c>
      <c r="R8" s="398">
        <v>414807.76927999995</v>
      </c>
      <c r="S8" s="399">
        <v>7.4047025787297965E-2</v>
      </c>
      <c r="T8" s="53"/>
    </row>
    <row r="9" spans="1:20" ht="18">
      <c r="A9" s="377" t="s">
        <v>456</v>
      </c>
      <c r="B9" s="398">
        <v>2655.7500499999996</v>
      </c>
      <c r="C9" s="399">
        <v>3.1035638988500063E-3</v>
      </c>
      <c r="D9" s="398">
        <v>1379.6259499999999</v>
      </c>
      <c r="E9" s="399">
        <v>7.0234014336036294E-4</v>
      </c>
      <c r="F9" s="398">
        <v>3040.2717000000002</v>
      </c>
      <c r="G9" s="399">
        <v>8.4244397399515347E-3</v>
      </c>
      <c r="H9" s="398">
        <v>22.887889999999999</v>
      </c>
      <c r="I9" s="399">
        <v>9.7363854131228046E-4</v>
      </c>
      <c r="J9" s="398">
        <v>0</v>
      </c>
      <c r="K9" s="399">
        <v>0</v>
      </c>
      <c r="L9" s="398">
        <v>1424.0809899999999</v>
      </c>
      <c r="M9" s="399">
        <v>4.2444670101442795E-3</v>
      </c>
      <c r="N9" s="398">
        <v>2.6776</v>
      </c>
      <c r="O9" s="399">
        <v>8.1340845042505349E-6</v>
      </c>
      <c r="P9" s="398">
        <v>5917.3962099999999</v>
      </c>
      <c r="Q9" s="399">
        <v>3.4453908047852124E-3</v>
      </c>
      <c r="R9" s="398">
        <v>14442.69039</v>
      </c>
      <c r="S9" s="399">
        <v>2.5781538991002059E-3</v>
      </c>
      <c r="T9" s="53"/>
    </row>
    <row r="10" spans="1:20" ht="18">
      <c r="A10" s="377" t="s">
        <v>457</v>
      </c>
      <c r="B10" s="398">
        <v>763310.26234000002</v>
      </c>
      <c r="C10" s="399">
        <v>0.8920200053541002</v>
      </c>
      <c r="D10" s="398">
        <v>1845653.94896</v>
      </c>
      <c r="E10" s="399">
        <v>0.93958573271703572</v>
      </c>
      <c r="F10" s="398">
        <v>328799.10814999999</v>
      </c>
      <c r="G10" s="399">
        <v>0.91108576682784037</v>
      </c>
      <c r="H10" s="398">
        <v>20424.918300000001</v>
      </c>
      <c r="I10" s="399">
        <v>0.86886504872377956</v>
      </c>
      <c r="J10" s="398">
        <v>12388.824369999998</v>
      </c>
      <c r="K10" s="399">
        <v>0.80764969607859061</v>
      </c>
      <c r="L10" s="398">
        <v>327298.00616000005</v>
      </c>
      <c r="M10" s="399">
        <v>0.97551024091131178</v>
      </c>
      <c r="N10" s="398">
        <v>302488.08658999996</v>
      </c>
      <c r="O10" s="399">
        <v>0.91890635563643286</v>
      </c>
      <c r="P10" s="398">
        <v>1597791.5304700001</v>
      </c>
      <c r="Q10" s="399">
        <v>0.93031057101465076</v>
      </c>
      <c r="R10" s="398">
        <v>5198154.6853400003</v>
      </c>
      <c r="S10" s="399">
        <v>0.92791871931385528</v>
      </c>
      <c r="T10" s="53"/>
    </row>
    <row r="11" spans="1:20" ht="18.75">
      <c r="A11" s="377" t="s">
        <v>458</v>
      </c>
      <c r="B11" s="400">
        <v>725365.04769000004</v>
      </c>
      <c r="C11" s="401">
        <v>0.84767645038669859</v>
      </c>
      <c r="D11" s="400">
        <v>1536105.01303</v>
      </c>
      <c r="E11" s="401">
        <v>0.78200052345207227</v>
      </c>
      <c r="F11" s="400">
        <v>141176.84647999998</v>
      </c>
      <c r="G11" s="401">
        <v>0.39119393041324185</v>
      </c>
      <c r="H11" s="400">
        <v>7269.4708000000001</v>
      </c>
      <c r="I11" s="401">
        <v>0.30923938142940294</v>
      </c>
      <c r="J11" s="400">
        <v>9447.3407799999986</v>
      </c>
      <c r="K11" s="401">
        <v>0.61588910148686482</v>
      </c>
      <c r="L11" s="400">
        <v>229294.68313999998</v>
      </c>
      <c r="M11" s="401">
        <v>0.68341177575105172</v>
      </c>
      <c r="N11" s="400">
        <v>278928.77814999997</v>
      </c>
      <c r="O11" s="401">
        <v>0.84733726177899982</v>
      </c>
      <c r="P11" s="400">
        <v>1153889.19619</v>
      </c>
      <c r="Q11" s="401">
        <v>0.67184942248341117</v>
      </c>
      <c r="R11" s="400">
        <v>4081476.3762599998</v>
      </c>
      <c r="S11" s="401">
        <v>0.728581306487461</v>
      </c>
    </row>
    <row r="12" spans="1:20" ht="19.5">
      <c r="A12" s="384" t="s">
        <v>459</v>
      </c>
      <c r="B12" s="400">
        <v>44809.951810000006</v>
      </c>
      <c r="C12" s="401">
        <v>5.236582740409796E-2</v>
      </c>
      <c r="D12" s="400">
        <v>461401.58594999998</v>
      </c>
      <c r="E12" s="401">
        <v>0.23489037446912464</v>
      </c>
      <c r="F12" s="400">
        <v>42645.174869999995</v>
      </c>
      <c r="G12" s="401">
        <v>0.11816763149557009</v>
      </c>
      <c r="H12" s="400">
        <v>2247.5102900000002</v>
      </c>
      <c r="I12" s="401">
        <v>9.5607879989808617E-2</v>
      </c>
      <c r="J12" s="400">
        <v>571.32898999999998</v>
      </c>
      <c r="K12" s="401">
        <v>3.7245962276434154E-2</v>
      </c>
      <c r="L12" s="400">
        <v>80778.322189999992</v>
      </c>
      <c r="M12" s="401">
        <v>0.24075942736252703</v>
      </c>
      <c r="N12" s="400">
        <v>0</v>
      </c>
      <c r="O12" s="401">
        <v>0</v>
      </c>
      <c r="P12" s="400">
        <v>337778.34675999999</v>
      </c>
      <c r="Q12" s="401">
        <v>0.19667069242646756</v>
      </c>
      <c r="R12" s="400">
        <v>970232.22085999988</v>
      </c>
      <c r="S12" s="401">
        <v>0.17319543074708676</v>
      </c>
    </row>
    <row r="13" spans="1:20" ht="19.5">
      <c r="A13" s="384" t="s">
        <v>460</v>
      </c>
      <c r="B13" s="400">
        <v>648215.15492999996</v>
      </c>
      <c r="C13" s="401">
        <v>0.75751750565841525</v>
      </c>
      <c r="D13" s="400">
        <v>982309.15625</v>
      </c>
      <c r="E13" s="401">
        <v>0.5000740625564648</v>
      </c>
      <c r="F13" s="400">
        <v>90039.424140000003</v>
      </c>
      <c r="G13" s="401">
        <v>0.24949470893912787</v>
      </c>
      <c r="H13" s="400">
        <v>4703.6575199999997</v>
      </c>
      <c r="I13" s="401">
        <v>0.20009106329178175</v>
      </c>
      <c r="J13" s="400">
        <v>7623.6116099999999</v>
      </c>
      <c r="K13" s="401">
        <v>0.49699692367482606</v>
      </c>
      <c r="L13" s="400">
        <v>128190.66825</v>
      </c>
      <c r="M13" s="401">
        <v>0.38207171236481063</v>
      </c>
      <c r="N13" s="400">
        <v>240142.15762000001</v>
      </c>
      <c r="O13" s="401">
        <v>0.72951023420754835</v>
      </c>
      <c r="P13" s="400">
        <v>737473.70375999995</v>
      </c>
      <c r="Q13" s="401">
        <v>0.42939242658986959</v>
      </c>
      <c r="R13" s="400">
        <v>2838697.5340800001</v>
      </c>
      <c r="S13" s="401">
        <v>0.50673378146510917</v>
      </c>
    </row>
    <row r="14" spans="1:20" ht="19.5">
      <c r="A14" s="384" t="s">
        <v>461</v>
      </c>
      <c r="B14" s="400">
        <v>0</v>
      </c>
      <c r="C14" s="401">
        <v>0</v>
      </c>
      <c r="D14" s="400">
        <v>0</v>
      </c>
      <c r="E14" s="401">
        <v>0</v>
      </c>
      <c r="F14" s="400">
        <v>0</v>
      </c>
      <c r="G14" s="401">
        <v>0</v>
      </c>
      <c r="H14" s="400">
        <v>0</v>
      </c>
      <c r="I14" s="401">
        <v>0</v>
      </c>
      <c r="J14" s="400">
        <v>0</v>
      </c>
      <c r="K14" s="401">
        <v>0</v>
      </c>
      <c r="L14" s="400">
        <v>0</v>
      </c>
      <c r="M14" s="401">
        <v>0</v>
      </c>
      <c r="N14" s="400">
        <v>0</v>
      </c>
      <c r="O14" s="401">
        <v>0</v>
      </c>
      <c r="P14" s="400">
        <v>0</v>
      </c>
      <c r="Q14" s="401">
        <v>0</v>
      </c>
      <c r="R14" s="400">
        <v>0</v>
      </c>
      <c r="S14" s="401">
        <v>0</v>
      </c>
    </row>
    <row r="15" spans="1:20" ht="19.5">
      <c r="A15" s="384" t="s">
        <v>462</v>
      </c>
      <c r="B15" s="400">
        <v>28981.225999999999</v>
      </c>
      <c r="C15" s="401">
        <v>3.3868054246299711E-2</v>
      </c>
      <c r="D15" s="400">
        <v>82675.242360000004</v>
      </c>
      <c r="E15" s="401">
        <v>4.2088322252473692E-2</v>
      </c>
      <c r="F15" s="400">
        <v>4004.5043700000001</v>
      </c>
      <c r="G15" s="401">
        <v>1.1096279899404248E-2</v>
      </c>
      <c r="H15" s="400">
        <v>318.30298999999997</v>
      </c>
      <c r="I15" s="401">
        <v>1.3540438147812551E-2</v>
      </c>
      <c r="J15" s="400">
        <v>1252.4001799999999</v>
      </c>
      <c r="K15" s="401">
        <v>8.1646215535604708E-2</v>
      </c>
      <c r="L15" s="400">
        <v>17201.726859999999</v>
      </c>
      <c r="M15" s="401">
        <v>5.1269669834426157E-2</v>
      </c>
      <c r="N15" s="400">
        <v>19693.230510000001</v>
      </c>
      <c r="O15" s="401">
        <v>5.9824619483875435E-2</v>
      </c>
      <c r="P15" s="400">
        <v>78637.145669999998</v>
      </c>
      <c r="Q15" s="401">
        <v>4.5786303467073956E-2</v>
      </c>
      <c r="R15" s="400">
        <v>232763.77893999999</v>
      </c>
      <c r="S15" s="401">
        <v>4.1550488727430189E-2</v>
      </c>
    </row>
    <row r="16" spans="1:20" ht="19.5" customHeight="1">
      <c r="A16" s="385" t="s">
        <v>463</v>
      </c>
      <c r="B16" s="400">
        <v>0</v>
      </c>
      <c r="C16" s="401">
        <v>0</v>
      </c>
      <c r="D16" s="400">
        <v>0</v>
      </c>
      <c r="E16" s="401">
        <v>0</v>
      </c>
      <c r="F16" s="400">
        <v>0</v>
      </c>
      <c r="G16" s="401">
        <v>0</v>
      </c>
      <c r="H16" s="400">
        <v>0</v>
      </c>
      <c r="I16" s="401">
        <v>0</v>
      </c>
      <c r="J16" s="400">
        <v>0</v>
      </c>
      <c r="K16" s="401">
        <v>0</v>
      </c>
      <c r="L16" s="400">
        <v>4.7513000000000005</v>
      </c>
      <c r="M16" s="401">
        <v>1.4161228361947671E-5</v>
      </c>
      <c r="N16" s="400">
        <v>0</v>
      </c>
      <c r="O16" s="401">
        <v>0</v>
      </c>
      <c r="P16" s="400">
        <v>0</v>
      </c>
      <c r="Q16" s="401">
        <v>0</v>
      </c>
      <c r="R16" s="400">
        <v>4.7513000000000005</v>
      </c>
      <c r="S16" s="401">
        <v>8.4815102242144017E-7</v>
      </c>
    </row>
    <row r="17" spans="1:19" ht="18.75" customHeight="1">
      <c r="A17" s="385" t="s">
        <v>464</v>
      </c>
      <c r="B17" s="400">
        <v>3358.71495</v>
      </c>
      <c r="C17" s="401">
        <v>3.9250630778855881E-3</v>
      </c>
      <c r="D17" s="400">
        <v>9719.0284700000011</v>
      </c>
      <c r="E17" s="401">
        <v>4.9477641740090852E-3</v>
      </c>
      <c r="F17" s="400">
        <v>4487.7430999999997</v>
      </c>
      <c r="G17" s="401">
        <v>1.2435310079139731E-2</v>
      </c>
      <c r="H17" s="400">
        <v>0</v>
      </c>
      <c r="I17" s="401">
        <v>0</v>
      </c>
      <c r="J17" s="400">
        <v>0</v>
      </c>
      <c r="K17" s="401">
        <v>0</v>
      </c>
      <c r="L17" s="400">
        <v>3119.2145399999999</v>
      </c>
      <c r="M17" s="401">
        <v>9.2968049609259678E-3</v>
      </c>
      <c r="N17" s="400">
        <v>5093.32791</v>
      </c>
      <c r="O17" s="401">
        <v>1.5472647007692622E-2</v>
      </c>
      <c r="P17" s="400">
        <v>0</v>
      </c>
      <c r="Q17" s="401">
        <v>0</v>
      </c>
      <c r="R17" s="400">
        <v>25778.028969999999</v>
      </c>
      <c r="S17" s="401">
        <v>4.6016167421368895E-3</v>
      </c>
    </row>
    <row r="18" spans="1:19" ht="19.5">
      <c r="A18" s="386" t="s">
        <v>465</v>
      </c>
      <c r="B18" s="400">
        <v>0</v>
      </c>
      <c r="C18" s="401">
        <v>0</v>
      </c>
      <c r="D18" s="400">
        <v>0</v>
      </c>
      <c r="E18" s="401">
        <v>0</v>
      </c>
      <c r="F18" s="400">
        <v>0</v>
      </c>
      <c r="G18" s="401">
        <v>0</v>
      </c>
      <c r="H18" s="400">
        <v>0</v>
      </c>
      <c r="I18" s="401">
        <v>0</v>
      </c>
      <c r="J18" s="400">
        <v>0</v>
      </c>
      <c r="K18" s="401">
        <v>0</v>
      </c>
      <c r="L18" s="400">
        <v>0</v>
      </c>
      <c r="M18" s="401">
        <v>0</v>
      </c>
      <c r="N18" s="400">
        <v>0</v>
      </c>
      <c r="O18" s="401">
        <v>0</v>
      </c>
      <c r="P18" s="400">
        <v>0</v>
      </c>
      <c r="Q18" s="401">
        <v>0</v>
      </c>
      <c r="R18" s="400">
        <v>0</v>
      </c>
      <c r="S18" s="401">
        <v>0</v>
      </c>
    </row>
    <row r="19" spans="1:19" ht="18.75">
      <c r="A19" s="377" t="s">
        <v>466</v>
      </c>
      <c r="B19" s="400">
        <v>0</v>
      </c>
      <c r="C19" s="401">
        <v>0</v>
      </c>
      <c r="D19" s="400">
        <v>0</v>
      </c>
      <c r="E19" s="401">
        <v>0</v>
      </c>
      <c r="F19" s="400">
        <v>0</v>
      </c>
      <c r="G19" s="401">
        <v>0</v>
      </c>
      <c r="H19" s="400">
        <v>0</v>
      </c>
      <c r="I19" s="401">
        <v>0</v>
      </c>
      <c r="J19" s="400">
        <v>0</v>
      </c>
      <c r="K19" s="401">
        <v>0</v>
      </c>
      <c r="L19" s="400">
        <v>0</v>
      </c>
      <c r="M19" s="401">
        <v>0</v>
      </c>
      <c r="N19" s="400">
        <v>14000.062109999999</v>
      </c>
      <c r="O19" s="401">
        <v>4.2529761079883488E-2</v>
      </c>
      <c r="P19" s="400">
        <v>0</v>
      </c>
      <c r="Q19" s="401">
        <v>0</v>
      </c>
      <c r="R19" s="400">
        <v>14000.062109999999</v>
      </c>
      <c r="S19" s="401">
        <v>2.4991406546755967E-3</v>
      </c>
    </row>
    <row r="20" spans="1:19" ht="19.5">
      <c r="A20" s="384" t="s">
        <v>467</v>
      </c>
      <c r="B20" s="400">
        <v>37945.214650000002</v>
      </c>
      <c r="C20" s="401">
        <v>4.4343554967401541E-2</v>
      </c>
      <c r="D20" s="400">
        <v>309548.93593000004</v>
      </c>
      <c r="E20" s="401">
        <v>0.15758520926496347</v>
      </c>
      <c r="F20" s="400">
        <v>187622.26166999998</v>
      </c>
      <c r="G20" s="401">
        <v>0.51989183641459846</v>
      </c>
      <c r="H20" s="400">
        <v>13155.4475</v>
      </c>
      <c r="I20" s="401">
        <v>0.55962566729437657</v>
      </c>
      <c r="J20" s="400">
        <v>2941.4835899999998</v>
      </c>
      <c r="K20" s="401">
        <v>0.1917605945917257</v>
      </c>
      <c r="L20" s="400">
        <v>98003.323019999996</v>
      </c>
      <c r="M20" s="401">
        <v>0.29209846516025989</v>
      </c>
      <c r="N20" s="400">
        <v>23559.308440000001</v>
      </c>
      <c r="O20" s="401">
        <v>7.1569093857433097E-2</v>
      </c>
      <c r="P20" s="400">
        <v>443902.33427999995</v>
      </c>
      <c r="Q20" s="401">
        <v>0.25846114853123947</v>
      </c>
      <c r="R20" s="400">
        <v>1116678.30908</v>
      </c>
      <c r="S20" s="401">
        <v>0.19933741282639425</v>
      </c>
    </row>
    <row r="21" spans="1:19" ht="19.5">
      <c r="A21" s="384" t="s">
        <v>468</v>
      </c>
      <c r="B21" s="400">
        <v>1700.6703400000001</v>
      </c>
      <c r="C21" s="401">
        <v>1.9874381894745578E-3</v>
      </c>
      <c r="D21" s="400">
        <v>132408.00818</v>
      </c>
      <c r="E21" s="401">
        <v>6.7406284614464754E-2</v>
      </c>
      <c r="F21" s="400">
        <v>40680.062869999994</v>
      </c>
      <c r="G21" s="401">
        <v>0.1127224051277242</v>
      </c>
      <c r="H21" s="400">
        <v>4104.9426000000003</v>
      </c>
      <c r="I21" s="401">
        <v>0.1746220523270009</v>
      </c>
      <c r="J21" s="400">
        <v>358.89526000000001</v>
      </c>
      <c r="K21" s="401">
        <v>2.3397026142767636E-2</v>
      </c>
      <c r="L21" s="400">
        <v>45548.867920000004</v>
      </c>
      <c r="M21" s="401">
        <v>0.13575819675526959</v>
      </c>
      <c r="N21" s="400">
        <v>0</v>
      </c>
      <c r="O21" s="401">
        <v>0</v>
      </c>
      <c r="P21" s="400">
        <v>162572.36115000001</v>
      </c>
      <c r="Q21" s="401">
        <v>9.4657396317633216E-2</v>
      </c>
      <c r="R21" s="400">
        <v>387373.80832000001</v>
      </c>
      <c r="S21" s="401">
        <v>6.9149809859595263E-2</v>
      </c>
    </row>
    <row r="22" spans="1:19" ht="19.5">
      <c r="A22" s="384" t="s">
        <v>469</v>
      </c>
      <c r="B22" s="400">
        <v>20862.474010000002</v>
      </c>
      <c r="C22" s="401">
        <v>2.438031439673042E-2</v>
      </c>
      <c r="D22" s="400">
        <v>19746.529399999999</v>
      </c>
      <c r="E22" s="401">
        <v>1.0052565544788152E-2</v>
      </c>
      <c r="F22" s="400">
        <v>63416.722729999994</v>
      </c>
      <c r="G22" s="401">
        <v>0.1757245443373037</v>
      </c>
      <c r="H22" s="400">
        <v>3273.9957200000003</v>
      </c>
      <c r="I22" s="401">
        <v>0.13927401857853433</v>
      </c>
      <c r="J22" s="400">
        <v>1147.09969</v>
      </c>
      <c r="K22" s="401">
        <v>7.4781487599726595E-2</v>
      </c>
      <c r="L22" s="400">
        <v>11982.49865</v>
      </c>
      <c r="M22" s="401">
        <v>3.5713783539111331E-2</v>
      </c>
      <c r="N22" s="400">
        <v>6441.7915899999998</v>
      </c>
      <c r="O22" s="401">
        <v>1.9569045843976101E-2</v>
      </c>
      <c r="P22" s="400">
        <v>40440.577440000001</v>
      </c>
      <c r="Q22" s="401">
        <v>2.3546436423593869E-2</v>
      </c>
      <c r="R22" s="400">
        <v>167311.68922999999</v>
      </c>
      <c r="S22" s="401">
        <v>2.9866684966952779E-2</v>
      </c>
    </row>
    <row r="23" spans="1:19" ht="19.5">
      <c r="A23" s="384" t="s">
        <v>461</v>
      </c>
      <c r="B23" s="400">
        <v>0</v>
      </c>
      <c r="C23" s="401">
        <v>0</v>
      </c>
      <c r="D23" s="400">
        <v>0</v>
      </c>
      <c r="E23" s="401">
        <v>0</v>
      </c>
      <c r="F23" s="400">
        <v>0</v>
      </c>
      <c r="G23" s="401">
        <v>0</v>
      </c>
      <c r="H23" s="400">
        <v>0</v>
      </c>
      <c r="I23" s="401">
        <v>0</v>
      </c>
      <c r="J23" s="400">
        <v>0</v>
      </c>
      <c r="K23" s="401">
        <v>0</v>
      </c>
      <c r="L23" s="400">
        <v>0</v>
      </c>
      <c r="M23" s="401">
        <v>0</v>
      </c>
      <c r="N23" s="400">
        <v>0</v>
      </c>
      <c r="O23" s="401">
        <v>0</v>
      </c>
      <c r="P23" s="400">
        <v>0</v>
      </c>
      <c r="Q23" s="401">
        <v>0</v>
      </c>
      <c r="R23" s="400">
        <v>0</v>
      </c>
      <c r="S23" s="401">
        <v>0</v>
      </c>
    </row>
    <row r="24" spans="1:19" ht="19.5">
      <c r="A24" s="384" t="s">
        <v>470</v>
      </c>
      <c r="B24" s="400">
        <v>0</v>
      </c>
      <c r="C24" s="401">
        <v>0</v>
      </c>
      <c r="D24" s="400">
        <v>0</v>
      </c>
      <c r="E24" s="401">
        <v>0</v>
      </c>
      <c r="F24" s="400">
        <v>0</v>
      </c>
      <c r="G24" s="401">
        <v>0</v>
      </c>
      <c r="H24" s="400">
        <v>0</v>
      </c>
      <c r="I24" s="401">
        <v>0</v>
      </c>
      <c r="J24" s="400">
        <v>0</v>
      </c>
      <c r="K24" s="401">
        <v>0</v>
      </c>
      <c r="L24" s="400">
        <v>0</v>
      </c>
      <c r="M24" s="401">
        <v>0</v>
      </c>
      <c r="N24" s="400">
        <v>4624.8844400000007</v>
      </c>
      <c r="O24" s="401">
        <v>1.4049596973914481E-2</v>
      </c>
      <c r="P24" s="400">
        <v>51642.752919999999</v>
      </c>
      <c r="Q24" s="401">
        <v>3.0068878224458574E-2</v>
      </c>
      <c r="R24" s="400">
        <v>56267.637360000001</v>
      </c>
      <c r="S24" s="401">
        <v>1.004429401555844E-2</v>
      </c>
    </row>
    <row r="25" spans="1:19" ht="19.5">
      <c r="A25" s="385" t="s">
        <v>463</v>
      </c>
      <c r="B25" s="400">
        <v>0</v>
      </c>
      <c r="C25" s="401">
        <v>0</v>
      </c>
      <c r="D25" s="400">
        <v>0</v>
      </c>
      <c r="E25" s="401">
        <v>0</v>
      </c>
      <c r="F25" s="400">
        <v>0</v>
      </c>
      <c r="G25" s="401">
        <v>0</v>
      </c>
      <c r="H25" s="400">
        <v>0</v>
      </c>
      <c r="I25" s="401">
        <v>0</v>
      </c>
      <c r="J25" s="400">
        <v>0</v>
      </c>
      <c r="K25" s="401">
        <v>0</v>
      </c>
      <c r="L25" s="400">
        <v>182.36505</v>
      </c>
      <c r="M25" s="401">
        <v>5.435382144440479E-4</v>
      </c>
      <c r="N25" s="400">
        <v>0</v>
      </c>
      <c r="O25" s="401">
        <v>0</v>
      </c>
      <c r="P25" s="400">
        <v>0</v>
      </c>
      <c r="Q25" s="401">
        <v>0</v>
      </c>
      <c r="R25" s="400">
        <v>182.36505</v>
      </c>
      <c r="S25" s="401">
        <v>3.2553849180526811E-5</v>
      </c>
    </row>
    <row r="26" spans="1:19" ht="19.5">
      <c r="A26" s="385" t="s">
        <v>471</v>
      </c>
      <c r="B26" s="400">
        <v>15382.070300000001</v>
      </c>
      <c r="C26" s="401">
        <v>1.7975802381196563E-2</v>
      </c>
      <c r="D26" s="400">
        <v>157394.39835</v>
      </c>
      <c r="E26" s="401">
        <v>8.012635910571056E-2</v>
      </c>
      <c r="F26" s="400">
        <v>83525.47606999999</v>
      </c>
      <c r="G26" s="401">
        <v>0.23144488694957058</v>
      </c>
      <c r="H26" s="400">
        <v>5776.50918</v>
      </c>
      <c r="I26" s="401">
        <v>0.24572959638884134</v>
      </c>
      <c r="J26" s="400">
        <v>1435.4886399999998</v>
      </c>
      <c r="K26" s="401">
        <v>9.3582080849231489E-2</v>
      </c>
      <c r="L26" s="400">
        <v>40289.591399999998</v>
      </c>
      <c r="M26" s="401">
        <v>0.12008294665143496</v>
      </c>
      <c r="N26" s="400">
        <v>12492.63241</v>
      </c>
      <c r="O26" s="401">
        <v>3.7950451039542504E-2</v>
      </c>
      <c r="P26" s="400">
        <v>189246.64277000001</v>
      </c>
      <c r="Q26" s="401">
        <v>0.11018843756555384</v>
      </c>
      <c r="R26" s="400">
        <v>505542.80911999999</v>
      </c>
      <c r="S26" s="401">
        <v>9.0244070135107213E-2</v>
      </c>
    </row>
    <row r="27" spans="1:19" ht="19.5">
      <c r="A27" s="386" t="s">
        <v>465</v>
      </c>
      <c r="B27" s="400">
        <v>0</v>
      </c>
      <c r="C27" s="401">
        <v>0</v>
      </c>
      <c r="D27" s="400">
        <v>0</v>
      </c>
      <c r="E27" s="401">
        <v>0</v>
      </c>
      <c r="F27" s="400">
        <v>0</v>
      </c>
      <c r="G27" s="401">
        <v>0</v>
      </c>
      <c r="H27" s="400">
        <v>0</v>
      </c>
      <c r="I27" s="401">
        <v>0</v>
      </c>
      <c r="J27" s="400">
        <v>0</v>
      </c>
      <c r="K27" s="401">
        <v>0</v>
      </c>
      <c r="L27" s="400">
        <v>0</v>
      </c>
      <c r="M27" s="401">
        <v>0</v>
      </c>
      <c r="N27" s="400">
        <v>0</v>
      </c>
      <c r="O27" s="401">
        <v>0</v>
      </c>
      <c r="P27" s="400">
        <v>0</v>
      </c>
      <c r="Q27" s="401">
        <v>0</v>
      </c>
      <c r="R27" s="400">
        <v>0</v>
      </c>
      <c r="S27" s="401">
        <v>0</v>
      </c>
    </row>
    <row r="28" spans="1:19" ht="19.5" customHeight="1">
      <c r="A28" s="384" t="s">
        <v>466</v>
      </c>
      <c r="B28" s="400">
        <v>0</v>
      </c>
      <c r="C28" s="401">
        <v>0</v>
      </c>
      <c r="D28" s="400">
        <v>0</v>
      </c>
      <c r="E28" s="401">
        <v>0</v>
      </c>
      <c r="F28" s="400">
        <v>0</v>
      </c>
      <c r="G28" s="401">
        <v>0</v>
      </c>
      <c r="H28" s="400">
        <v>0</v>
      </c>
      <c r="I28" s="401">
        <v>0</v>
      </c>
      <c r="J28" s="400">
        <v>0</v>
      </c>
      <c r="K28" s="401">
        <v>0</v>
      </c>
      <c r="L28" s="400">
        <v>0</v>
      </c>
      <c r="M28" s="401">
        <v>0</v>
      </c>
      <c r="N28" s="400">
        <v>0</v>
      </c>
      <c r="O28" s="401">
        <v>0</v>
      </c>
      <c r="P28" s="400">
        <v>0</v>
      </c>
      <c r="Q28" s="401">
        <v>0</v>
      </c>
      <c r="R28" s="400">
        <v>0</v>
      </c>
      <c r="S28" s="401">
        <v>0</v>
      </c>
    </row>
    <row r="29" spans="1:19" ht="19.5">
      <c r="A29" s="384" t="s">
        <v>472</v>
      </c>
      <c r="B29" s="400">
        <v>0</v>
      </c>
      <c r="C29" s="401">
        <v>0</v>
      </c>
      <c r="D29" s="400">
        <v>0</v>
      </c>
      <c r="E29" s="401">
        <v>0</v>
      </c>
      <c r="F29" s="400">
        <v>0</v>
      </c>
      <c r="G29" s="401">
        <v>0</v>
      </c>
      <c r="H29" s="400">
        <v>0</v>
      </c>
      <c r="I29" s="401">
        <v>0</v>
      </c>
      <c r="J29" s="400">
        <v>0</v>
      </c>
      <c r="K29" s="401">
        <v>0</v>
      </c>
      <c r="L29" s="400">
        <v>0</v>
      </c>
      <c r="M29" s="401">
        <v>0</v>
      </c>
      <c r="N29" s="400">
        <v>0</v>
      </c>
      <c r="O29" s="401">
        <v>0</v>
      </c>
      <c r="P29" s="400">
        <v>0</v>
      </c>
      <c r="Q29" s="401">
        <v>0</v>
      </c>
      <c r="R29" s="400">
        <v>0</v>
      </c>
      <c r="S29" s="401">
        <v>0</v>
      </c>
    </row>
    <row r="30" spans="1:19" ht="18">
      <c r="A30" s="377" t="s">
        <v>473</v>
      </c>
      <c r="B30" s="398">
        <v>857596.78538999998</v>
      </c>
      <c r="C30" s="399">
        <v>1.0022051672017178</v>
      </c>
      <c r="D30" s="398">
        <v>1971704.7511500001</v>
      </c>
      <c r="E30" s="399">
        <v>1.0037556901470286</v>
      </c>
      <c r="F30" s="398">
        <v>368215.70177999994</v>
      </c>
      <c r="G30" s="399">
        <v>1.0203071623334106</v>
      </c>
      <c r="H30" s="398">
        <v>24027.140660000001</v>
      </c>
      <c r="I30" s="399">
        <v>1.022101652188445</v>
      </c>
      <c r="J30" s="398">
        <v>15368.846140000001</v>
      </c>
      <c r="K30" s="399">
        <v>1.0019226637926439</v>
      </c>
      <c r="L30" s="398">
        <v>336631.01775</v>
      </c>
      <c r="M30" s="399">
        <v>1.0033272401390376</v>
      </c>
      <c r="N30" s="398">
        <v>330089.84677</v>
      </c>
      <c r="O30" s="399">
        <v>1.0027557169189911</v>
      </c>
      <c r="P30" s="398">
        <v>1723771.05537</v>
      </c>
      <c r="Q30" s="399">
        <v>1.0036618696733677</v>
      </c>
      <c r="R30" s="398">
        <v>5627405.1450100001</v>
      </c>
      <c r="S30" s="399">
        <v>1.0045438990002533</v>
      </c>
    </row>
    <row r="31" spans="1:19" ht="19.5">
      <c r="A31" s="384" t="s">
        <v>474</v>
      </c>
      <c r="B31" s="400">
        <v>1886.9831899999999</v>
      </c>
      <c r="C31" s="401">
        <v>2.2051672017179562E-3</v>
      </c>
      <c r="D31" s="400">
        <v>7377.4048600000006</v>
      </c>
      <c r="E31" s="401">
        <v>3.7556901470285039E-3</v>
      </c>
      <c r="F31" s="400">
        <v>7328.5931</v>
      </c>
      <c r="G31" s="401">
        <v>2.030716233341073E-2</v>
      </c>
      <c r="H31" s="400">
        <v>519.55645000000004</v>
      </c>
      <c r="I31" s="401">
        <v>2.2101652188444933E-2</v>
      </c>
      <c r="J31" s="400">
        <v>29.492419999999999</v>
      </c>
      <c r="K31" s="401">
        <v>1.9226637926438011E-3</v>
      </c>
      <c r="L31" s="400">
        <v>1116.33791</v>
      </c>
      <c r="M31" s="401">
        <v>3.3272401390376074E-3</v>
      </c>
      <c r="N31" s="400">
        <v>907.13436999999999</v>
      </c>
      <c r="O31" s="401">
        <v>2.7557169189909138E-3</v>
      </c>
      <c r="P31" s="400">
        <v>6289.1947399999999</v>
      </c>
      <c r="Q31" s="401">
        <v>3.6618696733676254E-3</v>
      </c>
      <c r="R31" s="400">
        <v>25454.697039999995</v>
      </c>
      <c r="S31" s="401">
        <v>4.5438990002534046E-3</v>
      </c>
    </row>
    <row r="32" spans="1:19" ht="22.5" customHeight="1">
      <c r="A32" s="995" t="s">
        <v>475</v>
      </c>
      <c r="B32" s="996">
        <v>855709.80220000003</v>
      </c>
      <c r="C32" s="997">
        <v>1</v>
      </c>
      <c r="D32" s="996">
        <v>1964327.34629</v>
      </c>
      <c r="E32" s="997">
        <v>1</v>
      </c>
      <c r="F32" s="996">
        <v>360887.10868</v>
      </c>
      <c r="G32" s="997">
        <v>1</v>
      </c>
      <c r="H32" s="996">
        <v>23507.584210000001</v>
      </c>
      <c r="I32" s="997">
        <v>1</v>
      </c>
      <c r="J32" s="996">
        <v>15339.353720000001</v>
      </c>
      <c r="K32" s="997">
        <v>1</v>
      </c>
      <c r="L32" s="996">
        <v>335514.67984</v>
      </c>
      <c r="M32" s="997">
        <v>1</v>
      </c>
      <c r="N32" s="996">
        <v>329182.71239999996</v>
      </c>
      <c r="O32" s="997">
        <v>1</v>
      </c>
      <c r="P32" s="996">
        <v>1717481.86063</v>
      </c>
      <c r="Q32" s="997">
        <v>1</v>
      </c>
      <c r="R32" s="996">
        <v>5601950.4479700001</v>
      </c>
      <c r="S32" s="997">
        <v>1</v>
      </c>
    </row>
    <row r="33" spans="1:19" ht="19.5">
      <c r="A33" s="386" t="s">
        <v>476</v>
      </c>
      <c r="B33" s="400">
        <v>2294.2592400000003</v>
      </c>
      <c r="C33" s="401">
        <v>2.6811183348625198E-3</v>
      </c>
      <c r="D33" s="400">
        <v>997.95298000000003</v>
      </c>
      <c r="E33" s="401">
        <v>5.0803802221906702E-4</v>
      </c>
      <c r="F33" s="400">
        <v>0</v>
      </c>
      <c r="G33" s="401">
        <v>0</v>
      </c>
      <c r="H33" s="400">
        <v>0</v>
      </c>
      <c r="I33" s="401">
        <v>0</v>
      </c>
      <c r="J33" s="400">
        <v>0</v>
      </c>
      <c r="K33" s="401">
        <v>0</v>
      </c>
      <c r="L33" s="400">
        <v>739.00002000000006</v>
      </c>
      <c r="M33" s="401">
        <v>2.2025862485433242E-3</v>
      </c>
      <c r="N33" s="400">
        <v>275.27284000000003</v>
      </c>
      <c r="O33" s="401">
        <v>8.3623115561885157E-4</v>
      </c>
      <c r="P33" s="400">
        <v>5913.1710999999996</v>
      </c>
      <c r="Q33" s="401">
        <v>3.4429307438687902E-3</v>
      </c>
      <c r="R33" s="400">
        <v>10219.65618</v>
      </c>
      <c r="S33" s="401">
        <v>1.8243032091980276E-3</v>
      </c>
    </row>
    <row r="34" spans="1:19" ht="19.5">
      <c r="A34" s="386" t="s">
        <v>477</v>
      </c>
      <c r="B34" s="400">
        <v>0</v>
      </c>
      <c r="C34" s="401">
        <v>0</v>
      </c>
      <c r="D34" s="400">
        <v>0</v>
      </c>
      <c r="E34" s="401">
        <v>0</v>
      </c>
      <c r="F34" s="400">
        <v>0</v>
      </c>
      <c r="G34" s="401">
        <v>0</v>
      </c>
      <c r="H34" s="400">
        <v>0</v>
      </c>
      <c r="I34" s="401">
        <v>0</v>
      </c>
      <c r="J34" s="400">
        <v>0</v>
      </c>
      <c r="K34" s="401">
        <v>0</v>
      </c>
      <c r="L34" s="400">
        <v>0</v>
      </c>
      <c r="M34" s="401">
        <v>0</v>
      </c>
      <c r="N34" s="400">
        <v>0</v>
      </c>
      <c r="O34" s="401">
        <v>0</v>
      </c>
      <c r="P34" s="400">
        <v>0</v>
      </c>
      <c r="Q34" s="401">
        <v>0</v>
      </c>
      <c r="R34" s="400">
        <v>0</v>
      </c>
      <c r="S34" s="401">
        <v>0</v>
      </c>
    </row>
    <row r="35" spans="1:19" ht="12.75" customHeight="1">
      <c r="A35" s="23" t="s">
        <v>589</v>
      </c>
    </row>
    <row r="36" spans="1:19" ht="12.75" customHeight="1"/>
    <row r="37" spans="1:19" ht="12.75" customHeight="1">
      <c r="A37" s="637" t="s">
        <v>87</v>
      </c>
    </row>
    <row r="38" spans="1:19" ht="12.75" customHeight="1">
      <c r="S38" s="25" t="s">
        <v>867</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101"/>
  <sheetViews>
    <sheetView showGridLines="0" zoomScaleNormal="100" workbookViewId="0"/>
  </sheetViews>
  <sheetFormatPr defaultColWidth="8.85546875" defaultRowHeight="15"/>
  <cols>
    <col min="1" max="1" width="23.85546875" style="272" customWidth="1"/>
    <col min="2" max="2" width="15.140625" style="272" bestFit="1" customWidth="1"/>
    <col min="3" max="3" width="11.85546875" style="272" customWidth="1"/>
    <col min="4" max="4" width="12.5703125" style="272" bestFit="1" customWidth="1"/>
    <col min="5" max="5" width="12.42578125" style="272" customWidth="1"/>
    <col min="6" max="6" width="8.5703125" style="272" customWidth="1"/>
    <col min="7" max="7" width="12.140625" style="272" customWidth="1"/>
    <col min="8" max="8" width="6" style="272" customWidth="1"/>
    <col min="9" max="9" width="8" style="272" customWidth="1"/>
    <col min="10" max="10" width="8.140625" style="272" bestFit="1" customWidth="1"/>
    <col min="11" max="11" width="9" style="272" customWidth="1"/>
    <col min="12" max="12" width="8.85546875" style="272" customWidth="1"/>
    <col min="13" max="16384" width="8.85546875" style="272"/>
  </cols>
  <sheetData>
    <row r="1" spans="1:12" ht="12.75" customHeight="1">
      <c r="A1" s="139" t="s">
        <v>1415</v>
      </c>
      <c r="G1" s="140" t="str">
        <f>Naslovnica!A20</f>
        <v>Siječanj 2021.</v>
      </c>
      <c r="L1" s="140"/>
    </row>
    <row r="2" spans="1:12" ht="12.75" customHeight="1">
      <c r="A2" s="550" t="s">
        <v>1416</v>
      </c>
      <c r="G2" s="552" t="str">
        <f>Naslovnica!A24</f>
        <v>January 2021</v>
      </c>
      <c r="L2" s="552"/>
    </row>
    <row r="3" spans="1:12" ht="12.75" customHeight="1"/>
    <row r="4" spans="1:12" s="64" customFormat="1">
      <c r="A4" s="1125" t="s">
        <v>1469</v>
      </c>
      <c r="B4" s="1126" t="s">
        <v>1471</v>
      </c>
      <c r="C4" s="1126"/>
      <c r="D4" s="1126"/>
      <c r="E4" s="1126"/>
      <c r="F4" s="1126"/>
      <c r="G4" s="1126"/>
      <c r="H4" s="963"/>
    </row>
    <row r="5" spans="1:12" s="64" customFormat="1" ht="22.15" customHeight="1">
      <c r="A5" s="1125"/>
      <c r="B5" s="1127" t="str">
        <f>G1</f>
        <v>Siječanj 2021.</v>
      </c>
      <c r="C5" s="1127"/>
      <c r="D5" s="1128" t="s">
        <v>17</v>
      </c>
      <c r="E5" s="1128"/>
      <c r="F5" s="1125" t="s">
        <v>251</v>
      </c>
      <c r="G5" s="1125"/>
    </row>
    <row r="6" spans="1:12" s="64" customFormat="1">
      <c r="A6" s="1125"/>
      <c r="B6" s="1129" t="str">
        <f>Naslovnica!A24</f>
        <v>January 2021</v>
      </c>
      <c r="C6" s="1130"/>
      <c r="D6" s="1133" t="s">
        <v>45</v>
      </c>
      <c r="E6" s="1133"/>
      <c r="F6" s="1133" t="s">
        <v>51</v>
      </c>
      <c r="G6" s="1133"/>
    </row>
    <row r="7" spans="1:12" s="64" customFormat="1">
      <c r="A7" s="1125"/>
      <c r="B7" s="982" t="s">
        <v>27</v>
      </c>
      <c r="C7" s="982" t="s">
        <v>28</v>
      </c>
      <c r="D7" s="699" t="s">
        <v>1467</v>
      </c>
      <c r="E7" s="699" t="s">
        <v>154</v>
      </c>
      <c r="F7" s="699" t="s">
        <v>1467</v>
      </c>
      <c r="G7" s="699" t="s">
        <v>154</v>
      </c>
    </row>
    <row r="8" spans="1:12" s="64" customFormat="1">
      <c r="A8" s="1125"/>
      <c r="B8" s="983" t="s">
        <v>29</v>
      </c>
      <c r="C8" s="983" t="s">
        <v>30</v>
      </c>
      <c r="D8" s="740" t="s">
        <v>1468</v>
      </c>
      <c r="E8" s="740" t="s">
        <v>155</v>
      </c>
      <c r="F8" s="740" t="s">
        <v>1468</v>
      </c>
      <c r="G8" s="740" t="s">
        <v>155</v>
      </c>
    </row>
    <row r="9" spans="1:12" s="64" customFormat="1">
      <c r="A9" s="1027" t="s">
        <v>930</v>
      </c>
      <c r="B9" s="1028">
        <v>547</v>
      </c>
      <c r="C9" s="1029">
        <v>1.2216093083502692E-2</v>
      </c>
      <c r="D9" s="1028">
        <v>-1</v>
      </c>
      <c r="E9" s="1029">
        <v>-1.8248175182481452E-3</v>
      </c>
      <c r="F9" s="1028">
        <v>-1</v>
      </c>
      <c r="G9" s="1029">
        <v>-1.8248175182481452E-3</v>
      </c>
    </row>
    <row r="10" spans="1:12" s="64" customFormat="1">
      <c r="A10" s="1027" t="s">
        <v>913</v>
      </c>
      <c r="B10" s="1028">
        <v>1447</v>
      </c>
      <c r="C10" s="1029">
        <v>3.2315697791276771E-2</v>
      </c>
      <c r="D10" s="1028">
        <v>0</v>
      </c>
      <c r="E10" s="1029">
        <v>0</v>
      </c>
      <c r="F10" s="1028">
        <v>0</v>
      </c>
      <c r="G10" s="1029">
        <v>0</v>
      </c>
    </row>
    <row r="11" spans="1:12" s="64" customFormat="1">
      <c r="A11" s="1027" t="s">
        <v>202</v>
      </c>
      <c r="B11" s="1028">
        <v>304</v>
      </c>
      <c r="C11" s="1029">
        <v>6.7891998124036896E-3</v>
      </c>
      <c r="D11" s="1028">
        <v>-4</v>
      </c>
      <c r="E11" s="1029">
        <v>-1.2987012987012991E-2</v>
      </c>
      <c r="F11" s="1028">
        <v>-4</v>
      </c>
      <c r="G11" s="1029">
        <v>-1.2987012987012991E-2</v>
      </c>
    </row>
    <row r="12" spans="1:12" s="64" customFormat="1">
      <c r="A12" s="1027" t="s">
        <v>932</v>
      </c>
      <c r="B12" s="1028">
        <v>851</v>
      </c>
      <c r="C12" s="1029">
        <v>1.900529289590638E-2</v>
      </c>
      <c r="D12" s="1028">
        <v>-7</v>
      </c>
      <c r="E12" s="1029">
        <v>-8.1585081585081598E-3</v>
      </c>
      <c r="F12" s="1028">
        <v>-7</v>
      </c>
      <c r="G12" s="1029">
        <v>-8.1585081585081598E-3</v>
      </c>
    </row>
    <row r="13" spans="1:12" s="64" customFormat="1">
      <c r="A13" s="1027" t="s">
        <v>203</v>
      </c>
      <c r="B13" s="1028">
        <v>361</v>
      </c>
      <c r="C13" s="1029">
        <v>8.0621747772293816E-3</v>
      </c>
      <c r="D13" s="1028">
        <v>-1</v>
      </c>
      <c r="E13" s="1029">
        <v>-2.7624309392265678E-3</v>
      </c>
      <c r="F13" s="1028">
        <v>-1</v>
      </c>
      <c r="G13" s="1029">
        <v>-2.7624309392265678E-3</v>
      </c>
    </row>
    <row r="14" spans="1:12" s="64" customFormat="1">
      <c r="A14" s="1027" t="s">
        <v>204</v>
      </c>
      <c r="B14" s="1028">
        <v>3681</v>
      </c>
      <c r="C14" s="1029">
        <v>8.2207383254795985E-2</v>
      </c>
      <c r="D14" s="1028">
        <v>-7</v>
      </c>
      <c r="E14" s="1029">
        <v>-1.8980477223426995E-3</v>
      </c>
      <c r="F14" s="1028">
        <v>-7</v>
      </c>
      <c r="G14" s="1029">
        <v>-1.8980477223426995E-3</v>
      </c>
    </row>
    <row r="15" spans="1:12" s="64" customFormat="1">
      <c r="A15" s="1027" t="s">
        <v>205</v>
      </c>
      <c r="B15" s="1028">
        <v>1790</v>
      </c>
      <c r="C15" s="1029">
        <v>3.9975880474350668E-2</v>
      </c>
      <c r="D15" s="1028">
        <v>1</v>
      </c>
      <c r="E15" s="1029">
        <v>5.5897149245387467E-4</v>
      </c>
      <c r="F15" s="1028">
        <v>1</v>
      </c>
      <c r="G15" s="1029">
        <v>5.5897149245387467E-4</v>
      </c>
    </row>
    <row r="16" spans="1:12" s="64" customFormat="1" ht="24">
      <c r="A16" s="1030" t="s">
        <v>206</v>
      </c>
      <c r="B16" s="1028">
        <v>4378</v>
      </c>
      <c r="C16" s="1029">
        <v>9.777341045626102E-2</v>
      </c>
      <c r="D16" s="1028">
        <v>-28</v>
      </c>
      <c r="E16" s="1029">
        <v>-6.3549704947798435E-3</v>
      </c>
      <c r="F16" s="1028">
        <v>-28</v>
      </c>
      <c r="G16" s="1029">
        <v>-6.3549704947798435E-3</v>
      </c>
    </row>
    <row r="17" spans="1:12" s="64" customFormat="1">
      <c r="A17" s="1027" t="s">
        <v>207</v>
      </c>
      <c r="B17" s="1028">
        <v>3675</v>
      </c>
      <c r="C17" s="1029">
        <v>8.2073385890077497E-2</v>
      </c>
      <c r="D17" s="1028">
        <v>-9</v>
      </c>
      <c r="E17" s="1029">
        <v>-2.4429967426710109E-3</v>
      </c>
      <c r="F17" s="1028">
        <v>-9</v>
      </c>
      <c r="G17" s="1029">
        <v>-2.4429967426710109E-3</v>
      </c>
    </row>
    <row r="18" spans="1:12" s="64" customFormat="1">
      <c r="A18" s="1027" t="s">
        <v>208</v>
      </c>
      <c r="B18" s="1028">
        <v>4064</v>
      </c>
      <c r="C18" s="1029">
        <v>9.0760881702659849E-2</v>
      </c>
      <c r="D18" s="1028">
        <v>-7</v>
      </c>
      <c r="E18" s="1029">
        <v>-1.7194792434290784E-3</v>
      </c>
      <c r="F18" s="1028">
        <v>-7</v>
      </c>
      <c r="G18" s="1029">
        <v>-1.7194792434290784E-3</v>
      </c>
    </row>
    <row r="19" spans="1:12" s="64" customFormat="1">
      <c r="A19" s="1027" t="s">
        <v>682</v>
      </c>
      <c r="B19" s="1028">
        <v>2957</v>
      </c>
      <c r="C19" s="1029">
        <v>6.6038367912097731E-2</v>
      </c>
      <c r="D19" s="1028">
        <v>6</v>
      </c>
      <c r="E19" s="1029">
        <v>2.0332090816672643E-3</v>
      </c>
      <c r="F19" s="1028">
        <v>6</v>
      </c>
      <c r="G19" s="1029">
        <v>2.0332090816672643E-3</v>
      </c>
    </row>
    <row r="20" spans="1:12" s="64" customFormat="1">
      <c r="A20" s="1027" t="s">
        <v>209</v>
      </c>
      <c r="B20" s="1028">
        <v>806</v>
      </c>
      <c r="C20" s="1029">
        <v>1.8000312660517676E-2</v>
      </c>
      <c r="D20" s="1028">
        <v>-8</v>
      </c>
      <c r="E20" s="1029">
        <v>-9.8280098280097983E-3</v>
      </c>
      <c r="F20" s="1028">
        <v>-8</v>
      </c>
      <c r="G20" s="1029">
        <v>-9.8280098280097983E-3</v>
      </c>
    </row>
    <row r="21" spans="1:12" s="64" customFormat="1">
      <c r="A21" s="1027" t="s">
        <v>210</v>
      </c>
      <c r="B21" s="1028">
        <v>3638</v>
      </c>
      <c r="C21" s="1029">
        <v>8.1247068807646788E-2</v>
      </c>
      <c r="D21" s="1028">
        <v>-18</v>
      </c>
      <c r="E21" s="1029">
        <v>-4.9234135667396428E-3</v>
      </c>
      <c r="F21" s="1028">
        <v>-18</v>
      </c>
      <c r="G21" s="1029">
        <v>-4.9234135667396428E-3</v>
      </c>
    </row>
    <row r="22" spans="1:12" s="64" customFormat="1">
      <c r="A22" s="1027" t="s">
        <v>215</v>
      </c>
      <c r="B22" s="1028">
        <v>89</v>
      </c>
      <c r="C22" s="1029">
        <v>1.9876275766576592E-3</v>
      </c>
      <c r="D22" s="1028">
        <v>0</v>
      </c>
      <c r="E22" s="1029">
        <v>0</v>
      </c>
      <c r="F22" s="1028">
        <v>0</v>
      </c>
      <c r="G22" s="1029">
        <v>0</v>
      </c>
    </row>
    <row r="23" spans="1:12" s="64" customFormat="1">
      <c r="A23" s="1027" t="s">
        <v>250</v>
      </c>
      <c r="B23" s="1028">
        <v>209</v>
      </c>
      <c r="C23" s="1029">
        <v>4.6675748710275364E-3</v>
      </c>
      <c r="D23" s="1028">
        <v>-1</v>
      </c>
      <c r="E23" s="1029">
        <v>-4.761904761904745E-3</v>
      </c>
      <c r="F23" s="1028">
        <v>-1</v>
      </c>
      <c r="G23" s="1029">
        <v>-4.761904761904745E-3</v>
      </c>
    </row>
    <row r="24" spans="1:12" s="64" customFormat="1">
      <c r="A24" s="1027" t="s">
        <v>249</v>
      </c>
      <c r="B24" s="1028">
        <v>10042</v>
      </c>
      <c r="C24" s="1029">
        <v>0.22426692275051924</v>
      </c>
      <c r="D24" s="1028">
        <v>-364</v>
      </c>
      <c r="E24" s="1029">
        <v>-3.4979819334999052E-2</v>
      </c>
      <c r="F24" s="1028">
        <v>-364</v>
      </c>
      <c r="G24" s="1029">
        <v>-3.4979819334999052E-2</v>
      </c>
    </row>
    <row r="25" spans="1:12" s="64" customFormat="1">
      <c r="A25" s="1030" t="s">
        <v>211</v>
      </c>
      <c r="B25" s="1028">
        <v>1732</v>
      </c>
      <c r="C25" s="1029">
        <v>3.868057261540523E-2</v>
      </c>
      <c r="D25" s="1028">
        <v>0</v>
      </c>
      <c r="E25" s="1029">
        <v>0</v>
      </c>
      <c r="F25" s="1028">
        <v>0</v>
      </c>
      <c r="G25" s="1029">
        <v>0</v>
      </c>
    </row>
    <row r="26" spans="1:12" s="64" customFormat="1" ht="24">
      <c r="A26" s="1030" t="s">
        <v>936</v>
      </c>
      <c r="B26" s="1028">
        <v>758</v>
      </c>
      <c r="C26" s="1029">
        <v>1.6928333742769724E-2</v>
      </c>
      <c r="D26" s="1028">
        <v>0</v>
      </c>
      <c r="E26" s="1029">
        <v>0</v>
      </c>
      <c r="F26" s="1028">
        <v>0</v>
      </c>
      <c r="G26" s="1029">
        <v>0</v>
      </c>
    </row>
    <row r="27" spans="1:12" s="64" customFormat="1">
      <c r="A27" s="1027" t="s">
        <v>213</v>
      </c>
      <c r="B27" s="1028">
        <v>2599</v>
      </c>
      <c r="C27" s="1029">
        <v>5.8043191817227592E-2</v>
      </c>
      <c r="D27" s="1028">
        <v>-3</v>
      </c>
      <c r="E27" s="1029">
        <v>-1.1529592621061235E-3</v>
      </c>
      <c r="F27" s="1028">
        <v>-3</v>
      </c>
      <c r="G27" s="1029">
        <v>-1.1529592621061235E-3</v>
      </c>
    </row>
    <row r="28" spans="1:12" s="64" customFormat="1">
      <c r="A28" s="1027" t="s">
        <v>214</v>
      </c>
      <c r="B28" s="1028">
        <v>849</v>
      </c>
      <c r="C28" s="1029">
        <v>1.8960627107666883E-2</v>
      </c>
      <c r="D28" s="1028">
        <v>0</v>
      </c>
      <c r="E28" s="1029">
        <v>0</v>
      </c>
      <c r="F28" s="1028">
        <v>0</v>
      </c>
      <c r="G28" s="1029">
        <v>0</v>
      </c>
    </row>
    <row r="29" spans="1:12" s="64" customFormat="1" ht="18" customHeight="1">
      <c r="A29" s="1031" t="s">
        <v>1414</v>
      </c>
      <c r="B29" s="1032">
        <v>44777</v>
      </c>
      <c r="C29" s="1033">
        <v>1.0000000000000002</v>
      </c>
      <c r="D29" s="1032">
        <v>-451</v>
      </c>
      <c r="E29" s="1033">
        <v>-9.9716989475545637E-3</v>
      </c>
      <c r="F29" s="1032">
        <v>-451</v>
      </c>
      <c r="G29" s="1033">
        <v>-9.9716989475545637E-3</v>
      </c>
    </row>
    <row r="30" spans="1:12">
      <c r="A30" s="29" t="s">
        <v>586</v>
      </c>
      <c r="I30" s="979"/>
      <c r="J30" s="979"/>
      <c r="K30" s="979"/>
      <c r="L30" s="980"/>
    </row>
    <row r="31" spans="1:12">
      <c r="A31" s="33" t="s">
        <v>1015</v>
      </c>
      <c r="B31" s="852"/>
      <c r="C31" s="962"/>
      <c r="D31" s="776"/>
      <c r="E31" s="851"/>
      <c r="F31" s="851"/>
      <c r="G31" s="851"/>
      <c r="I31" s="979"/>
      <c r="J31" s="979"/>
      <c r="K31" s="979"/>
      <c r="L31" s="980"/>
    </row>
    <row r="32" spans="1:12" ht="12.75" customHeight="1"/>
    <row r="33" spans="1:8">
      <c r="A33" s="139" t="s">
        <v>940</v>
      </c>
      <c r="H33" s="958"/>
    </row>
    <row r="34" spans="1:8">
      <c r="A34" s="550" t="s">
        <v>941</v>
      </c>
      <c r="H34" s="959"/>
    </row>
    <row r="35" spans="1:8">
      <c r="D35" s="781"/>
      <c r="E35" s="781" t="s">
        <v>43</v>
      </c>
      <c r="G35" s="737" t="s">
        <v>1491</v>
      </c>
      <c r="H35" s="322"/>
    </row>
    <row r="36" spans="1:8" ht="12.75" customHeight="1">
      <c r="D36" s="782"/>
      <c r="E36" s="782" t="s">
        <v>44</v>
      </c>
      <c r="F36" s="541"/>
      <c r="G36" s="552" t="s">
        <v>1492</v>
      </c>
      <c r="H36" s="323"/>
    </row>
    <row r="37" spans="1:8" ht="12.75" customHeight="1">
      <c r="D37" s="782"/>
      <c r="E37" s="782"/>
      <c r="F37" s="541"/>
      <c r="G37" s="552"/>
      <c r="H37" s="323"/>
    </row>
    <row r="38" spans="1:8" ht="23.45" customHeight="1">
      <c r="A38" s="746"/>
      <c r="B38" s="747"/>
      <c r="C38" s="747" t="s">
        <v>1372</v>
      </c>
      <c r="D38" s="747"/>
      <c r="E38" s="1102" t="s">
        <v>578</v>
      </c>
      <c r="F38" s="1102"/>
      <c r="G38" s="1102"/>
      <c r="H38" s="323"/>
    </row>
    <row r="39" spans="1:8" ht="24">
      <c r="A39" s="746"/>
      <c r="B39" s="748"/>
      <c r="C39" s="749" t="s">
        <v>1373</v>
      </c>
      <c r="D39" s="748"/>
      <c r="E39" s="1106" t="s">
        <v>579</v>
      </c>
      <c r="F39" s="1106"/>
      <c r="G39" s="750" t="s">
        <v>580</v>
      </c>
      <c r="H39" s="323"/>
    </row>
    <row r="40" spans="1:8" ht="24">
      <c r="A40" s="1012" t="s">
        <v>1472</v>
      </c>
      <c r="B40" s="1021" t="s">
        <v>1473</v>
      </c>
      <c r="C40" s="1021" t="s">
        <v>1474</v>
      </c>
      <c r="D40" s="1021" t="s">
        <v>1475</v>
      </c>
      <c r="E40" s="1021" t="s">
        <v>1473</v>
      </c>
      <c r="F40" s="1021" t="s">
        <v>1474</v>
      </c>
      <c r="G40" s="1021" t="s">
        <v>1475</v>
      </c>
      <c r="H40" s="323"/>
    </row>
    <row r="41" spans="1:8" ht="12.75" customHeight="1">
      <c r="A41" s="78" t="s">
        <v>6</v>
      </c>
      <c r="B41" s="388">
        <v>5</v>
      </c>
      <c r="C41" s="388">
        <v>7</v>
      </c>
      <c r="D41" s="388">
        <v>12</v>
      </c>
      <c r="E41" s="388">
        <v>-1</v>
      </c>
      <c r="F41" s="388">
        <v>0</v>
      </c>
      <c r="G41" s="389">
        <v>-7.6923076923076872E-2</v>
      </c>
      <c r="H41" s="323"/>
    </row>
    <row r="42" spans="1:8" ht="12.75" customHeight="1">
      <c r="A42" s="78" t="s">
        <v>7</v>
      </c>
      <c r="B42" s="388">
        <v>428</v>
      </c>
      <c r="C42" s="388">
        <v>156</v>
      </c>
      <c r="D42" s="388">
        <v>584</v>
      </c>
      <c r="E42" s="388">
        <v>9</v>
      </c>
      <c r="F42" s="388">
        <v>8</v>
      </c>
      <c r="G42" s="389">
        <v>2.9982363315696592E-2</v>
      </c>
      <c r="H42" s="323"/>
    </row>
    <row r="43" spans="1:8" ht="12.75" customHeight="1">
      <c r="A43" s="78" t="s">
        <v>8</v>
      </c>
      <c r="B43" s="388">
        <v>1134</v>
      </c>
      <c r="C43" s="388">
        <v>849</v>
      </c>
      <c r="D43" s="388">
        <v>1983</v>
      </c>
      <c r="E43" s="388">
        <v>38</v>
      </c>
      <c r="F43" s="388">
        <v>32</v>
      </c>
      <c r="G43" s="389">
        <v>3.6591740721380051E-2</v>
      </c>
      <c r="H43" s="323"/>
    </row>
    <row r="44" spans="1:8" ht="12.75" customHeight="1">
      <c r="A44" s="78" t="s">
        <v>9</v>
      </c>
      <c r="B44" s="388">
        <v>2092</v>
      </c>
      <c r="C44" s="388">
        <v>2017</v>
      </c>
      <c r="D44" s="388">
        <v>4109</v>
      </c>
      <c r="E44" s="388">
        <v>-17</v>
      </c>
      <c r="F44" s="388">
        <v>18</v>
      </c>
      <c r="G44" s="389">
        <v>2.4342745861738457E-4</v>
      </c>
      <c r="H44" s="323"/>
    </row>
    <row r="45" spans="1:8" ht="12.75" customHeight="1">
      <c r="A45" s="78" t="s">
        <v>10</v>
      </c>
      <c r="B45" s="388">
        <v>3198</v>
      </c>
      <c r="C45" s="388">
        <v>3207</v>
      </c>
      <c r="D45" s="388">
        <v>6405</v>
      </c>
      <c r="E45" s="388">
        <v>18</v>
      </c>
      <c r="F45" s="388">
        <v>-17</v>
      </c>
      <c r="G45" s="389">
        <v>1.5615240474708969E-4</v>
      </c>
      <c r="H45" s="323"/>
    </row>
    <row r="46" spans="1:8" ht="12.75" customHeight="1">
      <c r="A46" s="78" t="s">
        <v>11</v>
      </c>
      <c r="B46" s="388">
        <v>3876</v>
      </c>
      <c r="C46" s="388">
        <v>3796</v>
      </c>
      <c r="D46" s="388">
        <v>7672</v>
      </c>
      <c r="E46" s="388">
        <v>15</v>
      </c>
      <c r="F46" s="388">
        <v>-11</v>
      </c>
      <c r="G46" s="389">
        <v>5.2164840897228615E-4</v>
      </c>
      <c r="H46" s="323"/>
    </row>
    <row r="47" spans="1:8" ht="12.75" customHeight="1">
      <c r="A47" s="78" t="s">
        <v>12</v>
      </c>
      <c r="B47" s="388">
        <v>4130</v>
      </c>
      <c r="C47" s="388">
        <v>4303</v>
      </c>
      <c r="D47" s="388">
        <v>8433</v>
      </c>
      <c r="E47" s="388">
        <v>43</v>
      </c>
      <c r="F47" s="388">
        <v>61</v>
      </c>
      <c r="G47" s="389">
        <v>1.2486492976347741E-2</v>
      </c>
      <c r="H47" s="323"/>
    </row>
    <row r="48" spans="1:8">
      <c r="A48" s="78" t="s">
        <v>39</v>
      </c>
      <c r="B48" s="388">
        <v>5987</v>
      </c>
      <c r="C48" s="388">
        <v>5949</v>
      </c>
      <c r="D48" s="388">
        <v>11936</v>
      </c>
      <c r="E48" s="388">
        <v>5</v>
      </c>
      <c r="F48" s="388">
        <v>-79</v>
      </c>
      <c r="G48" s="389">
        <v>-6.161532056619512E-3</v>
      </c>
      <c r="H48" s="325"/>
    </row>
    <row r="49" spans="1:8" ht="12.75" customHeight="1">
      <c r="A49" s="78" t="s">
        <v>40</v>
      </c>
      <c r="B49" s="388">
        <v>2341</v>
      </c>
      <c r="C49" s="388">
        <v>1499</v>
      </c>
      <c r="D49" s="388">
        <v>3840</v>
      </c>
      <c r="E49" s="388">
        <v>-9</v>
      </c>
      <c r="F49" s="388">
        <v>35</v>
      </c>
      <c r="G49" s="389">
        <v>6.8169900367067715E-3</v>
      </c>
    </row>
    <row r="50" spans="1:8" ht="12.75" customHeight="1">
      <c r="A50" s="78" t="s">
        <v>41</v>
      </c>
      <c r="B50" s="388">
        <v>194</v>
      </c>
      <c r="C50" s="388">
        <v>60</v>
      </c>
      <c r="D50" s="388">
        <v>254</v>
      </c>
      <c r="E50" s="388">
        <v>11</v>
      </c>
      <c r="F50" s="388">
        <v>-1</v>
      </c>
      <c r="G50" s="389">
        <v>4.0983606557376984E-2</v>
      </c>
    </row>
    <row r="51" spans="1:8" ht="12.75" customHeight="1">
      <c r="A51" s="78" t="s">
        <v>42</v>
      </c>
      <c r="B51" s="388">
        <v>0</v>
      </c>
      <c r="C51" s="388">
        <v>0</v>
      </c>
      <c r="D51" s="388">
        <v>0</v>
      </c>
      <c r="E51" s="388">
        <v>0</v>
      </c>
      <c r="F51" s="388">
        <v>-3</v>
      </c>
      <c r="G51" s="389">
        <v>0</v>
      </c>
    </row>
    <row r="52" spans="1:8" ht="24">
      <c r="A52" s="987" t="s">
        <v>585</v>
      </c>
      <c r="B52" s="988">
        <v>23385</v>
      </c>
      <c r="C52" s="988">
        <v>21843</v>
      </c>
      <c r="D52" s="988">
        <v>45228</v>
      </c>
      <c r="E52" s="988">
        <v>112</v>
      </c>
      <c r="F52" s="988">
        <v>43</v>
      </c>
      <c r="G52" s="989">
        <v>3.4388658398598615E-3</v>
      </c>
      <c r="H52" s="184"/>
    </row>
    <row r="53" spans="1:8" ht="12.75" customHeight="1">
      <c r="A53" s="33" t="s">
        <v>1015</v>
      </c>
      <c r="H53" s="184"/>
    </row>
    <row r="54" spans="1:8" ht="12.75" customHeight="1">
      <c r="B54" s="184"/>
      <c r="C54" s="184"/>
      <c r="D54" s="184"/>
      <c r="E54" s="184"/>
      <c r="F54" s="184"/>
      <c r="G54" s="184"/>
      <c r="H54" s="184"/>
    </row>
    <row r="55" spans="1:8">
      <c r="A55" s="638" t="s">
        <v>87</v>
      </c>
    </row>
    <row r="56" spans="1:8">
      <c r="G56" s="842" t="s">
        <v>868</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4"/>
      <c r="J65" s="204"/>
      <c r="K65" s="204"/>
      <c r="L65" s="204"/>
    </row>
    <row r="66" spans="9:12" ht="12.75" customHeight="1">
      <c r="I66" s="204"/>
      <c r="J66" s="204"/>
      <c r="K66" s="204"/>
      <c r="L66" s="204"/>
    </row>
    <row r="67" spans="9:12" ht="12.75" customHeight="1">
      <c r="I67" s="204"/>
      <c r="J67" s="204"/>
      <c r="K67" s="204"/>
      <c r="L67" s="204"/>
    </row>
    <row r="68" spans="9:12" ht="12.75" customHeight="1">
      <c r="I68" s="1134"/>
      <c r="J68" s="1134"/>
      <c r="K68" s="204"/>
      <c r="L68" s="204"/>
    </row>
    <row r="69" spans="9:12" ht="12.75" customHeight="1">
      <c r="I69" s="341"/>
      <c r="J69" s="1131"/>
      <c r="K69" s="204"/>
      <c r="L69" s="204"/>
    </row>
    <row r="70" spans="9:12" ht="12.75" customHeight="1">
      <c r="I70" s="343"/>
      <c r="J70" s="1132"/>
      <c r="K70" s="204"/>
      <c r="L70" s="204"/>
    </row>
    <row r="71" spans="9:12" ht="12.75" customHeight="1">
      <c r="I71" s="345"/>
      <c r="J71" s="346"/>
      <c r="K71" s="204"/>
      <c r="L71" s="204"/>
    </row>
    <row r="72" spans="9:12" ht="12.75" customHeight="1">
      <c r="I72" s="345"/>
      <c r="J72" s="346"/>
      <c r="K72" s="204"/>
      <c r="L72" s="204"/>
    </row>
    <row r="73" spans="9:12" ht="12.75" customHeight="1">
      <c r="I73" s="345"/>
      <c r="J73" s="346"/>
      <c r="K73" s="204"/>
      <c r="L73" s="204"/>
    </row>
    <row r="74" spans="9:12" ht="12.75" customHeight="1">
      <c r="I74" s="345"/>
      <c r="J74" s="346"/>
      <c r="K74" s="204"/>
      <c r="L74" s="204"/>
    </row>
    <row r="75" spans="9:12" ht="12.75" customHeight="1">
      <c r="I75" s="345"/>
      <c r="J75" s="346"/>
      <c r="K75" s="204"/>
      <c r="L75" s="204"/>
    </row>
    <row r="76" spans="9:12" ht="12.75" customHeight="1">
      <c r="I76" s="204"/>
      <c r="J76" s="204"/>
      <c r="K76" s="204"/>
      <c r="L76" s="204"/>
    </row>
    <row r="77" spans="9:12" ht="12.75" customHeight="1">
      <c r="I77" s="204"/>
      <c r="J77" s="204"/>
      <c r="K77" s="204"/>
      <c r="L77" s="204"/>
    </row>
    <row r="78" spans="9:12" ht="12.75" customHeight="1">
      <c r="I78" s="204"/>
      <c r="J78" s="204"/>
      <c r="K78" s="204"/>
      <c r="L78" s="204"/>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587</v>
      </c>
    </row>
    <row r="95" spans="1:4" ht="12.75" customHeight="1"/>
    <row r="96" spans="1:4" ht="12.75" customHeight="1"/>
    <row r="97" ht="12.75" customHeight="1"/>
    <row r="98" ht="12.75" customHeight="1"/>
    <row r="99" ht="12.75" customHeight="1"/>
    <row r="100" ht="12.75" customHeight="1"/>
    <row r="101" ht="12.75" customHeight="1"/>
  </sheetData>
  <mergeCells count="12">
    <mergeCell ref="J69:J70"/>
    <mergeCell ref="D6:E6"/>
    <mergeCell ref="F6:G6"/>
    <mergeCell ref="E38:G38"/>
    <mergeCell ref="E39:F39"/>
    <mergeCell ref="I68:J68"/>
    <mergeCell ref="A4:A8"/>
    <mergeCell ref="B4:G4"/>
    <mergeCell ref="B5:C5"/>
    <mergeCell ref="D5:E5"/>
    <mergeCell ref="F5:G5"/>
    <mergeCell ref="B6:C6"/>
  </mergeCells>
  <hyperlinks>
    <hyperlink ref="A55" location="'2 Sadržaj'!A1" display="Sadržaj / Contents"/>
  </hyperlinks>
  <pageMargins left="0.7" right="0.7" top="0.75" bottom="0.75" header="0.3" footer="0.3"/>
  <pageSetup paperSize="9" scale="5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108"/>
  <sheetViews>
    <sheetView showGridLines="0" zoomScaleNormal="100" workbookViewId="0"/>
  </sheetViews>
  <sheetFormatPr defaultColWidth="8.85546875" defaultRowHeight="15"/>
  <cols>
    <col min="1" max="1" width="28" style="272" customWidth="1"/>
    <col min="2" max="2" width="11.7109375" style="272" customWidth="1"/>
    <col min="3" max="3" width="10.85546875" style="272" customWidth="1"/>
    <col min="4" max="4" width="11.28515625" style="272" customWidth="1"/>
    <col min="5" max="5" width="11.140625" style="272" customWidth="1"/>
    <col min="6" max="6" width="11.28515625" style="272" customWidth="1"/>
    <col min="7" max="8" width="11.140625" style="272" customWidth="1"/>
    <col min="9" max="9" width="11.28515625" style="272" customWidth="1"/>
    <col min="10" max="11" width="10.140625" style="272" customWidth="1"/>
    <col min="12" max="12" width="11" style="272" customWidth="1"/>
    <col min="13" max="16384" width="8.85546875" style="272"/>
  </cols>
  <sheetData>
    <row r="1" spans="1:12">
      <c r="A1" s="153" t="s">
        <v>1417</v>
      </c>
      <c r="I1" s="140" t="str">
        <f>Naslovnica!A20</f>
        <v>Siječanj 2021.</v>
      </c>
      <c r="L1" s="140"/>
    </row>
    <row r="2" spans="1:12">
      <c r="A2" s="577" t="s">
        <v>1418</v>
      </c>
      <c r="I2" s="552" t="str">
        <f>Naslovnica!A24</f>
        <v>January 2021</v>
      </c>
      <c r="L2" s="552"/>
    </row>
    <row r="3" spans="1:12" ht="10.15" customHeight="1">
      <c r="A3" s="577"/>
      <c r="I3" s="552"/>
      <c r="L3" s="552"/>
    </row>
    <row r="4" spans="1:12" ht="12.75" customHeight="1">
      <c r="I4" s="14" t="s">
        <v>594</v>
      </c>
    </row>
    <row r="5" spans="1:12" ht="19.899999999999999" customHeight="1">
      <c r="A5" s="1108" t="s">
        <v>1476</v>
      </c>
      <c r="B5" s="1110" t="s">
        <v>1455</v>
      </c>
      <c r="C5" s="1110"/>
      <c r="D5" s="1110"/>
      <c r="E5" s="1110"/>
      <c r="F5" s="1111" t="s">
        <v>1457</v>
      </c>
      <c r="G5" s="1112" t="s">
        <v>1454</v>
      </c>
      <c r="H5" s="1108" t="s">
        <v>1456</v>
      </c>
      <c r="I5" s="1108" t="s">
        <v>1478</v>
      </c>
    </row>
    <row r="6" spans="1:12" s="64" customFormat="1" ht="69" customHeight="1">
      <c r="A6" s="1108"/>
      <c r="B6" s="1013" t="s">
        <v>1450</v>
      </c>
      <c r="C6" s="1013" t="s">
        <v>1451</v>
      </c>
      <c r="D6" s="1013" t="s">
        <v>1452</v>
      </c>
      <c r="E6" s="1013" t="s">
        <v>1453</v>
      </c>
      <c r="F6" s="1111"/>
      <c r="G6" s="1112"/>
      <c r="H6" s="1108"/>
      <c r="I6" s="1108"/>
      <c r="J6" s="963"/>
    </row>
    <row r="7" spans="1:12" s="64" customFormat="1">
      <c r="A7" s="998" t="s">
        <v>930</v>
      </c>
      <c r="B7" s="1034">
        <v>158.1</v>
      </c>
      <c r="C7" s="1034">
        <v>8.3699999999999992</v>
      </c>
      <c r="D7" s="1034">
        <v>0</v>
      </c>
      <c r="E7" s="1034">
        <v>0</v>
      </c>
      <c r="F7" s="1035">
        <v>166.47</v>
      </c>
      <c r="G7" s="1036">
        <v>-0.64767432993518015</v>
      </c>
      <c r="H7" s="1035">
        <v>166.47000000000116</v>
      </c>
      <c r="I7" s="1035">
        <v>21296.369830000003</v>
      </c>
    </row>
    <row r="8" spans="1:12" s="64" customFormat="1">
      <c r="A8" s="998" t="s">
        <v>913</v>
      </c>
      <c r="B8" s="1034">
        <v>2.68337</v>
      </c>
      <c r="C8" s="1034">
        <v>43.935730000000007</v>
      </c>
      <c r="D8" s="1034">
        <v>0</v>
      </c>
      <c r="E8" s="1034">
        <v>0</v>
      </c>
      <c r="F8" s="1035">
        <v>46.619100000000003</v>
      </c>
      <c r="G8" s="1036">
        <v>-0.87827146848255089</v>
      </c>
      <c r="H8" s="1035">
        <v>46.619099999999889</v>
      </c>
      <c r="I8" s="1035">
        <v>18283.583879999991</v>
      </c>
    </row>
    <row r="9" spans="1:12" s="64" customFormat="1">
      <c r="A9" s="998" t="s">
        <v>202</v>
      </c>
      <c r="B9" s="1034">
        <v>13.040929999999999</v>
      </c>
      <c r="C9" s="1034">
        <v>56.793999999999997</v>
      </c>
      <c r="D9" s="1034">
        <v>0</v>
      </c>
      <c r="E9" s="1034">
        <v>0</v>
      </c>
      <c r="F9" s="1035">
        <v>69.83493</v>
      </c>
      <c r="G9" s="1036">
        <v>-0.68508044154350278</v>
      </c>
      <c r="H9" s="1035">
        <v>69.834929999997257</v>
      </c>
      <c r="I9" s="1035">
        <v>37641.537419999986</v>
      </c>
    </row>
    <row r="10" spans="1:12" s="64" customFormat="1">
      <c r="A10" s="998" t="s">
        <v>932</v>
      </c>
      <c r="B10" s="1034">
        <v>651.05272000000002</v>
      </c>
      <c r="C10" s="1034">
        <v>20.675999999999998</v>
      </c>
      <c r="D10" s="1034">
        <v>0</v>
      </c>
      <c r="E10" s="1034">
        <v>0</v>
      </c>
      <c r="F10" s="1035">
        <v>671.72872000000007</v>
      </c>
      <c r="G10" s="1036">
        <v>-0.41993508161990001</v>
      </c>
      <c r="H10" s="1035">
        <v>671.72871999999916</v>
      </c>
      <c r="I10" s="1035">
        <v>90987.121380000026</v>
      </c>
    </row>
    <row r="11" spans="1:12" s="64" customFormat="1">
      <c r="A11" s="998" t="s">
        <v>203</v>
      </c>
      <c r="B11" s="1034">
        <v>7.32</v>
      </c>
      <c r="C11" s="1034">
        <v>106.89605</v>
      </c>
      <c r="D11" s="1034">
        <v>0</v>
      </c>
      <c r="E11" s="1034">
        <v>0</v>
      </c>
      <c r="F11" s="1035">
        <v>114.21605</v>
      </c>
      <c r="G11" s="1036">
        <v>-0.72841545720931977</v>
      </c>
      <c r="H11" s="1035">
        <v>114.21605</v>
      </c>
      <c r="I11" s="1035">
        <v>5901.0769899999987</v>
      </c>
    </row>
    <row r="12" spans="1:12" s="64" customFormat="1">
      <c r="A12" s="998" t="s">
        <v>204</v>
      </c>
      <c r="B12" s="1034">
        <v>887.35533999999996</v>
      </c>
      <c r="C12" s="1034">
        <v>102.33647000000001</v>
      </c>
      <c r="D12" s="1034">
        <v>0</v>
      </c>
      <c r="E12" s="1034">
        <v>0</v>
      </c>
      <c r="F12" s="1035">
        <v>989.69180999999992</v>
      </c>
      <c r="G12" s="1036">
        <v>-0.66050755661994076</v>
      </c>
      <c r="H12" s="1035">
        <v>989.69181000001845</v>
      </c>
      <c r="I12" s="1035">
        <v>155437.84980000005</v>
      </c>
    </row>
    <row r="13" spans="1:12" s="64" customFormat="1">
      <c r="A13" s="999" t="s">
        <v>205</v>
      </c>
      <c r="B13" s="1034">
        <v>254.34700000000001</v>
      </c>
      <c r="C13" s="1034">
        <v>439.74011999999999</v>
      </c>
      <c r="D13" s="1034">
        <v>0</v>
      </c>
      <c r="E13" s="1034">
        <v>0</v>
      </c>
      <c r="F13" s="1035">
        <v>694.08712000000003</v>
      </c>
      <c r="G13" s="1036">
        <v>-0.63391934154090035</v>
      </c>
      <c r="H13" s="1035">
        <v>694.08712000001105</v>
      </c>
      <c r="I13" s="1035">
        <v>109611.80367999995</v>
      </c>
    </row>
    <row r="14" spans="1:12" s="64" customFormat="1">
      <c r="A14" s="1000" t="s">
        <v>206</v>
      </c>
      <c r="B14" s="1034">
        <v>90.8</v>
      </c>
      <c r="C14" s="1034">
        <v>223.10801999999998</v>
      </c>
      <c r="D14" s="1034">
        <v>0</v>
      </c>
      <c r="E14" s="1034">
        <v>6.0882100000000001</v>
      </c>
      <c r="F14" s="1035">
        <v>319.99622999999997</v>
      </c>
      <c r="G14" s="1036">
        <v>-0.81327627401392411</v>
      </c>
      <c r="H14" s="1035">
        <v>319.99623000000429</v>
      </c>
      <c r="I14" s="1035">
        <v>91702.546900000045</v>
      </c>
    </row>
    <row r="15" spans="1:12" s="64" customFormat="1">
      <c r="A15" s="1000" t="s">
        <v>207</v>
      </c>
      <c r="B15" s="1034">
        <v>1303.5</v>
      </c>
      <c r="C15" s="1034">
        <v>150.40201000000002</v>
      </c>
      <c r="D15" s="1034">
        <v>0</v>
      </c>
      <c r="E15" s="1034">
        <v>0</v>
      </c>
      <c r="F15" s="1035">
        <v>1453.90201</v>
      </c>
      <c r="G15" s="1036">
        <v>-0.60089835709386619</v>
      </c>
      <c r="H15" s="1035">
        <v>1453.9020099999907</v>
      </c>
      <c r="I15" s="1035">
        <v>157195.16459999996</v>
      </c>
    </row>
    <row r="16" spans="1:12" s="64" customFormat="1">
      <c r="A16" s="1000" t="s">
        <v>208</v>
      </c>
      <c r="B16" s="1034">
        <v>2</v>
      </c>
      <c r="C16" s="1034">
        <v>1065.56999</v>
      </c>
      <c r="D16" s="1034">
        <v>0</v>
      </c>
      <c r="E16" s="1034">
        <v>0</v>
      </c>
      <c r="F16" s="1035">
        <v>1067.56999</v>
      </c>
      <c r="G16" s="1036">
        <v>-0.83707556675405104</v>
      </c>
      <c r="H16" s="1035">
        <v>1067.5699900000182</v>
      </c>
      <c r="I16" s="1035">
        <v>260310.71673000004</v>
      </c>
    </row>
    <row r="17" spans="1:12" s="64" customFormat="1">
      <c r="A17" s="1000" t="s">
        <v>682</v>
      </c>
      <c r="B17" s="1034">
        <v>282.2</v>
      </c>
      <c r="C17" s="1034">
        <v>8.2526700000000002</v>
      </c>
      <c r="D17" s="1034">
        <v>0</v>
      </c>
      <c r="E17" s="1034">
        <v>0</v>
      </c>
      <c r="F17" s="1035">
        <v>290.45267000000001</v>
      </c>
      <c r="G17" s="1036">
        <v>-0.89120856009401117</v>
      </c>
      <c r="H17" s="1035">
        <v>290.45266999999876</v>
      </c>
      <c r="I17" s="1035">
        <v>38096.418079999996</v>
      </c>
    </row>
    <row r="18" spans="1:12" s="64" customFormat="1">
      <c r="A18" s="999" t="s">
        <v>209</v>
      </c>
      <c r="B18" s="1034">
        <v>241.5</v>
      </c>
      <c r="C18" s="1034">
        <v>21.166</v>
      </c>
      <c r="D18" s="1034">
        <v>0</v>
      </c>
      <c r="E18" s="1034">
        <v>0</v>
      </c>
      <c r="F18" s="1035">
        <v>262.666</v>
      </c>
      <c r="G18" s="1036">
        <v>-0.65535735126931716</v>
      </c>
      <c r="H18" s="1035">
        <v>262.66600000000108</v>
      </c>
      <c r="I18" s="1035">
        <v>23293.950020000007</v>
      </c>
    </row>
    <row r="19" spans="1:12" s="64" customFormat="1">
      <c r="A19" s="999" t="s">
        <v>210</v>
      </c>
      <c r="B19" s="1034">
        <v>0</v>
      </c>
      <c r="C19" s="1034">
        <v>64.375370000000004</v>
      </c>
      <c r="D19" s="1034">
        <v>0</v>
      </c>
      <c r="E19" s="1034">
        <v>9.6397499999999994</v>
      </c>
      <c r="F19" s="1035">
        <v>74.015119999999996</v>
      </c>
      <c r="G19" s="1036">
        <v>-0.98868500973609652</v>
      </c>
      <c r="H19" s="1035">
        <v>74.015119999996386</v>
      </c>
      <c r="I19" s="1035">
        <v>37917.925109999982</v>
      </c>
    </row>
    <row r="20" spans="1:12" s="64" customFormat="1">
      <c r="A20" s="999" t="s">
        <v>215</v>
      </c>
      <c r="B20" s="1034">
        <v>23.337</v>
      </c>
      <c r="C20" s="1034">
        <v>5.76</v>
      </c>
      <c r="D20" s="1034">
        <v>0</v>
      </c>
      <c r="E20" s="1034">
        <v>0</v>
      </c>
      <c r="F20" s="1035">
        <v>29.097000000000001</v>
      </c>
      <c r="G20" s="1036">
        <v>-0.70140891032261932</v>
      </c>
      <c r="H20" s="1035">
        <v>29.09699999999998</v>
      </c>
      <c r="I20" s="1035">
        <v>1975.0659600000001</v>
      </c>
    </row>
    <row r="21" spans="1:12" s="64" customFormat="1">
      <c r="A21" s="999" t="s">
        <v>250</v>
      </c>
      <c r="B21" s="1034">
        <v>0</v>
      </c>
      <c r="C21" s="1034">
        <v>34.646999999999998</v>
      </c>
      <c r="D21" s="1034">
        <v>0</v>
      </c>
      <c r="E21" s="1034">
        <v>0</v>
      </c>
      <c r="F21" s="1035">
        <v>34.646999999999998</v>
      </c>
      <c r="G21" s="1036">
        <v>-0.72221954974023472</v>
      </c>
      <c r="H21" s="1035">
        <v>34.647000000000162</v>
      </c>
      <c r="I21" s="1035">
        <v>1208.3452400000001</v>
      </c>
    </row>
    <row r="22" spans="1:12" s="64" customFormat="1">
      <c r="A22" s="999" t="s">
        <v>249</v>
      </c>
      <c r="B22" s="1034">
        <v>0</v>
      </c>
      <c r="C22" s="1034">
        <v>13.617000000000001</v>
      </c>
      <c r="D22" s="1034">
        <v>0</v>
      </c>
      <c r="E22" s="1034">
        <v>0</v>
      </c>
      <c r="F22" s="1035">
        <v>13.617000000000001</v>
      </c>
      <c r="G22" s="1036">
        <v>-0.99269330270927314</v>
      </c>
      <c r="H22" s="1035">
        <v>13.617000000005646</v>
      </c>
      <c r="I22" s="1035">
        <v>54826.995040000009</v>
      </c>
    </row>
    <row r="23" spans="1:12" s="64" customFormat="1">
      <c r="A23" s="999" t="s">
        <v>211</v>
      </c>
      <c r="B23" s="1034">
        <v>0</v>
      </c>
      <c r="C23" s="1034">
        <v>333.51297999999997</v>
      </c>
      <c r="D23" s="1034">
        <v>0</v>
      </c>
      <c r="E23" s="1034">
        <v>0</v>
      </c>
      <c r="F23" s="1035">
        <v>333.51297999999997</v>
      </c>
      <c r="G23" s="1036">
        <v>-0.89633414020154623</v>
      </c>
      <c r="H23" s="1035">
        <v>333.51297999999952</v>
      </c>
      <c r="I23" s="1035">
        <v>32491.05414</v>
      </c>
    </row>
    <row r="24" spans="1:12" s="64" customFormat="1" ht="24">
      <c r="A24" s="998" t="s">
        <v>212</v>
      </c>
      <c r="B24" s="1034">
        <v>0</v>
      </c>
      <c r="C24" s="1034">
        <v>464.40997999999996</v>
      </c>
      <c r="D24" s="1034">
        <v>0</v>
      </c>
      <c r="E24" s="1034">
        <v>0</v>
      </c>
      <c r="F24" s="1035">
        <v>464.40997999999996</v>
      </c>
      <c r="G24" s="1036">
        <v>-0.59780831024143888</v>
      </c>
      <c r="H24" s="1035">
        <v>464.40997999999672</v>
      </c>
      <c r="I24" s="1035">
        <v>34868.80503000001</v>
      </c>
    </row>
    <row r="25" spans="1:12" s="64" customFormat="1">
      <c r="A25" s="999" t="s">
        <v>213</v>
      </c>
      <c r="B25" s="1034">
        <v>0</v>
      </c>
      <c r="C25" s="1034">
        <v>228.35042999999999</v>
      </c>
      <c r="D25" s="1034">
        <v>0</v>
      </c>
      <c r="E25" s="1034">
        <v>0</v>
      </c>
      <c r="F25" s="1035">
        <v>228.35042999999999</v>
      </c>
      <c r="G25" s="1036">
        <v>-0.79923925227360793</v>
      </c>
      <c r="H25" s="1035">
        <v>228.3504299999986</v>
      </c>
      <c r="I25" s="1035">
        <v>32637.781369999993</v>
      </c>
    </row>
    <row r="26" spans="1:12" s="64" customFormat="1">
      <c r="A26" s="999" t="s">
        <v>214</v>
      </c>
      <c r="B26" s="1034">
        <v>0</v>
      </c>
      <c r="C26" s="1034">
        <v>141.1806</v>
      </c>
      <c r="D26" s="1034">
        <v>0</v>
      </c>
      <c r="E26" s="1034">
        <v>0</v>
      </c>
      <c r="F26" s="1035">
        <v>141.1806</v>
      </c>
      <c r="G26" s="1036">
        <v>-0.81350286121563575</v>
      </c>
      <c r="H26" s="1035">
        <v>141.18059999999969</v>
      </c>
      <c r="I26" s="1035">
        <v>43559.484650000042</v>
      </c>
    </row>
    <row r="27" spans="1:12" s="64" customFormat="1" ht="21.6" customHeight="1">
      <c r="A27" s="969" t="s">
        <v>1412</v>
      </c>
      <c r="B27" s="1037">
        <v>3917.2363599999999</v>
      </c>
      <c r="C27" s="1037">
        <v>3533.1004200000007</v>
      </c>
      <c r="D27" s="1037">
        <v>0</v>
      </c>
      <c r="E27" s="1037">
        <v>15.727959999999999</v>
      </c>
      <c r="F27" s="1038">
        <v>7466.0647399999998</v>
      </c>
      <c r="G27" s="1039">
        <v>-0.80196981038166359</v>
      </c>
      <c r="H27" s="1038">
        <v>7466.0647400000362</v>
      </c>
      <c r="I27" s="1038">
        <v>1300920.50575</v>
      </c>
    </row>
    <row r="28" spans="1:12">
      <c r="A28" s="29" t="s">
        <v>586</v>
      </c>
      <c r="I28" s="979"/>
      <c r="J28" s="979"/>
      <c r="K28" s="979"/>
      <c r="L28" s="980"/>
    </row>
    <row r="29" spans="1:12">
      <c r="A29" s="33" t="s">
        <v>1015</v>
      </c>
      <c r="B29" s="852"/>
      <c r="C29" s="962"/>
      <c r="D29" s="776"/>
      <c r="E29" s="851"/>
      <c r="F29" s="851"/>
      <c r="G29" s="851"/>
      <c r="I29" s="979"/>
      <c r="J29" s="979"/>
      <c r="K29" s="979"/>
      <c r="L29" s="980"/>
    </row>
    <row r="30" spans="1:12" ht="12.75" customHeight="1">
      <c r="A30" s="272" t="s">
        <v>1479</v>
      </c>
    </row>
    <row r="31" spans="1:12" ht="12.75" customHeight="1">
      <c r="A31" s="1024" t="s">
        <v>1484</v>
      </c>
    </row>
    <row r="32" spans="1:12" ht="12.75" customHeight="1"/>
    <row r="33" spans="1:13">
      <c r="A33" s="153" t="s">
        <v>1419</v>
      </c>
      <c r="H33" s="958"/>
      <c r="L33" s="140" t="str">
        <f>I1</f>
        <v>Siječanj 2021.</v>
      </c>
    </row>
    <row r="34" spans="1:13">
      <c r="A34" s="577" t="s">
        <v>1420</v>
      </c>
      <c r="H34" s="959"/>
      <c r="L34" s="552" t="str">
        <f>I2</f>
        <v>January 2021</v>
      </c>
    </row>
    <row r="35" spans="1:13" ht="10.15" customHeight="1">
      <c r="A35" s="577"/>
      <c r="H35" s="959"/>
    </row>
    <row r="36" spans="1:13" ht="10.15" customHeight="1">
      <c r="A36" s="577"/>
      <c r="H36" s="959"/>
      <c r="L36" s="14" t="s">
        <v>594</v>
      </c>
    </row>
    <row r="37" spans="1:13" s="64" customFormat="1" ht="14.45" customHeight="1">
      <c r="A37" s="1108" t="s">
        <v>1476</v>
      </c>
      <c r="B37" s="1109" t="s">
        <v>1590</v>
      </c>
      <c r="C37" s="1109"/>
      <c r="D37" s="1109"/>
      <c r="E37" s="1109"/>
      <c r="F37" s="1113" t="s">
        <v>1460</v>
      </c>
      <c r="G37" s="1113"/>
      <c r="H37" s="1113"/>
      <c r="I37" s="1111" t="s">
        <v>1459</v>
      </c>
      <c r="J37" s="1112" t="s">
        <v>1454</v>
      </c>
      <c r="K37" s="1108" t="s">
        <v>1456</v>
      </c>
      <c r="L37" s="1108" t="s">
        <v>1480</v>
      </c>
      <c r="M37" s="963"/>
    </row>
    <row r="38" spans="1:13" s="64" customFormat="1" ht="94.9" customHeight="1">
      <c r="A38" s="1108"/>
      <c r="B38" s="1013" t="s">
        <v>1462</v>
      </c>
      <c r="C38" s="1013" t="s">
        <v>1463</v>
      </c>
      <c r="D38" s="1013" t="s">
        <v>1464</v>
      </c>
      <c r="E38" s="1013" t="s">
        <v>1465</v>
      </c>
      <c r="F38" s="1013" t="s">
        <v>1461</v>
      </c>
      <c r="G38" s="1013" t="s">
        <v>1466</v>
      </c>
      <c r="H38" s="1013" t="s">
        <v>1413</v>
      </c>
      <c r="I38" s="1111"/>
      <c r="J38" s="1112"/>
      <c r="K38" s="1108"/>
      <c r="L38" s="1108"/>
    </row>
    <row r="39" spans="1:13" s="64" customFormat="1">
      <c r="A39" s="998" t="s">
        <v>930</v>
      </c>
      <c r="B39" s="1034">
        <v>0</v>
      </c>
      <c r="C39" s="1034">
        <v>0</v>
      </c>
      <c r="D39" s="1034">
        <v>0</v>
      </c>
      <c r="E39" s="1034">
        <v>0</v>
      </c>
      <c r="F39" s="1034">
        <v>0</v>
      </c>
      <c r="G39" s="1034">
        <v>40.652760000000001</v>
      </c>
      <c r="H39" s="1034">
        <v>0</v>
      </c>
      <c r="I39" s="1035">
        <v>40.652760000000001</v>
      </c>
      <c r="J39" s="1040">
        <v>1</v>
      </c>
      <c r="K39" s="1035">
        <v>40.652760000000171</v>
      </c>
      <c r="L39" s="1035">
        <v>1803.5397600000003</v>
      </c>
    </row>
    <row r="40" spans="1:13" s="64" customFormat="1">
      <c r="A40" s="998" t="s">
        <v>913</v>
      </c>
      <c r="B40" s="1034">
        <v>0</v>
      </c>
      <c r="C40" s="1034">
        <v>0</v>
      </c>
      <c r="D40" s="1034">
        <v>0</v>
      </c>
      <c r="E40" s="1034">
        <v>0</v>
      </c>
      <c r="F40" s="1034">
        <v>0</v>
      </c>
      <c r="G40" s="1034">
        <v>0</v>
      </c>
      <c r="H40" s="1034">
        <v>0</v>
      </c>
      <c r="I40" s="1035">
        <v>0</v>
      </c>
      <c r="J40" s="1040">
        <v>-1</v>
      </c>
      <c r="K40" s="1035">
        <v>0</v>
      </c>
      <c r="L40" s="1035">
        <v>3945.1381099999994</v>
      </c>
    </row>
    <row r="41" spans="1:13" s="64" customFormat="1">
      <c r="A41" s="998" t="s">
        <v>202</v>
      </c>
      <c r="B41" s="1034">
        <v>449.31085999999999</v>
      </c>
      <c r="C41" s="1034">
        <v>0</v>
      </c>
      <c r="D41" s="1034">
        <v>0</v>
      </c>
      <c r="E41" s="1034">
        <v>0</v>
      </c>
      <c r="F41" s="1034">
        <v>0</v>
      </c>
      <c r="G41" s="1034">
        <v>0</v>
      </c>
      <c r="H41" s="1034">
        <v>0</v>
      </c>
      <c r="I41" s="1035">
        <v>449.31085999999999</v>
      </c>
      <c r="J41" s="1040">
        <v>1.9236888161487316</v>
      </c>
      <c r="K41" s="1035">
        <v>449.31086000000141</v>
      </c>
      <c r="L41" s="1035">
        <v>28073.319130000014</v>
      </c>
    </row>
    <row r="42" spans="1:13" s="64" customFormat="1">
      <c r="A42" s="998" t="s">
        <v>932</v>
      </c>
      <c r="B42" s="1034">
        <v>879.04082999999991</v>
      </c>
      <c r="C42" s="1034">
        <v>0</v>
      </c>
      <c r="D42" s="1034">
        <v>0</v>
      </c>
      <c r="E42" s="1034">
        <v>0</v>
      </c>
      <c r="F42" s="1034">
        <v>1.6231800000000001</v>
      </c>
      <c r="G42" s="1034">
        <v>319.56882000000002</v>
      </c>
      <c r="H42" s="1034">
        <v>0</v>
      </c>
      <c r="I42" s="1035">
        <v>1200.2328299999999</v>
      </c>
      <c r="J42" s="1040">
        <v>550.8844716041549</v>
      </c>
      <c r="K42" s="1035">
        <v>1200.2328300000045</v>
      </c>
      <c r="L42" s="1035">
        <v>29780.790880000004</v>
      </c>
      <c r="M42" s="1053"/>
    </row>
    <row r="43" spans="1:13" s="64" customFormat="1">
      <c r="A43" s="998" t="s">
        <v>203</v>
      </c>
      <c r="B43" s="1034">
        <v>0</v>
      </c>
      <c r="C43" s="1034">
        <v>0</v>
      </c>
      <c r="D43" s="1034">
        <v>0</v>
      </c>
      <c r="E43" s="1034">
        <v>0</v>
      </c>
      <c r="F43" s="1034">
        <v>6.5034000000000001</v>
      </c>
      <c r="G43" s="1034">
        <v>0</v>
      </c>
      <c r="H43" s="1034">
        <v>0</v>
      </c>
      <c r="I43" s="1035">
        <v>6.5034000000000001</v>
      </c>
      <c r="J43" s="1040">
        <v>1</v>
      </c>
      <c r="K43" s="1035">
        <v>6.5033999999999992</v>
      </c>
      <c r="L43" s="1035">
        <v>319.97057000000007</v>
      </c>
    </row>
    <row r="44" spans="1:13" s="64" customFormat="1">
      <c r="A44" s="998" t="s">
        <v>204</v>
      </c>
      <c r="B44" s="1034">
        <v>0</v>
      </c>
      <c r="C44" s="1034">
        <v>0</v>
      </c>
      <c r="D44" s="1034">
        <v>0</v>
      </c>
      <c r="E44" s="1034">
        <v>0</v>
      </c>
      <c r="F44" s="1034">
        <v>0</v>
      </c>
      <c r="G44" s="1034">
        <v>399.74077</v>
      </c>
      <c r="H44" s="1034">
        <v>0</v>
      </c>
      <c r="I44" s="1035">
        <v>399.74077</v>
      </c>
      <c r="J44" s="1040">
        <v>-0.43337013949168768</v>
      </c>
      <c r="K44" s="1035">
        <v>399.74077000000034</v>
      </c>
      <c r="L44" s="1035">
        <v>26119.793320000001</v>
      </c>
    </row>
    <row r="45" spans="1:13" s="64" customFormat="1">
      <c r="A45" s="999" t="s">
        <v>205</v>
      </c>
      <c r="B45" s="1034">
        <v>0</v>
      </c>
      <c r="C45" s="1034">
        <v>0</v>
      </c>
      <c r="D45" s="1034">
        <v>0</v>
      </c>
      <c r="E45" s="1034">
        <v>0</v>
      </c>
      <c r="F45" s="1034">
        <v>16.626009999999997</v>
      </c>
      <c r="G45" s="1034">
        <v>314.53328000000005</v>
      </c>
      <c r="H45" s="1034">
        <v>0</v>
      </c>
      <c r="I45" s="1035">
        <v>331.15929000000006</v>
      </c>
      <c r="J45" s="1040">
        <v>-0.36627864131120036</v>
      </c>
      <c r="K45" s="1035">
        <v>331.15928999999596</v>
      </c>
      <c r="L45" s="1035">
        <v>43923.897189999996</v>
      </c>
    </row>
    <row r="46" spans="1:13" s="64" customFormat="1">
      <c r="A46" s="1000" t="s">
        <v>206</v>
      </c>
      <c r="B46" s="1034">
        <v>0</v>
      </c>
      <c r="C46" s="1034">
        <v>0</v>
      </c>
      <c r="D46" s="1034">
        <v>129.24</v>
      </c>
      <c r="E46" s="1034">
        <v>131.06800999999999</v>
      </c>
      <c r="F46" s="1034">
        <v>37.73536</v>
      </c>
      <c r="G46" s="1034">
        <v>0.95722000000000007</v>
      </c>
      <c r="H46" s="1034">
        <v>0</v>
      </c>
      <c r="I46" s="1035">
        <v>299.00058999999999</v>
      </c>
      <c r="J46" s="1040">
        <v>0.72810175736620697</v>
      </c>
      <c r="K46" s="1035">
        <v>299.00059000001056</v>
      </c>
      <c r="L46" s="1035">
        <v>39872.04516999999</v>
      </c>
    </row>
    <row r="47" spans="1:13" s="64" customFormat="1">
      <c r="A47" s="1000" t="s">
        <v>207</v>
      </c>
      <c r="B47" s="1034">
        <v>142.85754999999997</v>
      </c>
      <c r="C47" s="1034">
        <v>0</v>
      </c>
      <c r="D47" s="1034">
        <v>176.29773</v>
      </c>
      <c r="E47" s="1034">
        <v>212.53701000000001</v>
      </c>
      <c r="F47" s="1034">
        <v>100.37435000000001</v>
      </c>
      <c r="G47" s="1034">
        <v>0</v>
      </c>
      <c r="H47" s="1034">
        <v>0</v>
      </c>
      <c r="I47" s="1035">
        <v>632.06664000000001</v>
      </c>
      <c r="J47" s="1040">
        <v>0.62971763503500822</v>
      </c>
      <c r="K47" s="1035">
        <v>632.06664000000092</v>
      </c>
      <c r="L47" s="1035">
        <v>19886.093549999998</v>
      </c>
    </row>
    <row r="48" spans="1:13" s="64" customFormat="1">
      <c r="A48" s="1000" t="s">
        <v>208</v>
      </c>
      <c r="B48" s="1034">
        <v>124.35579</v>
      </c>
      <c r="C48" s="1034">
        <v>0</v>
      </c>
      <c r="D48" s="1034">
        <v>193.15482</v>
      </c>
      <c r="E48" s="1034">
        <v>412.02895000000001</v>
      </c>
      <c r="F48" s="1034">
        <v>0</v>
      </c>
      <c r="G48" s="1034">
        <v>0</v>
      </c>
      <c r="H48" s="1034">
        <v>0</v>
      </c>
      <c r="I48" s="1035">
        <v>729.53955999999994</v>
      </c>
      <c r="J48" s="1040">
        <v>0.23213975162659373</v>
      </c>
      <c r="K48" s="1035">
        <v>729.53956000000471</v>
      </c>
      <c r="L48" s="1035">
        <v>115231.10606999998</v>
      </c>
    </row>
    <row r="49" spans="1:12" s="64" customFormat="1">
      <c r="A49" s="1000" t="s">
        <v>682</v>
      </c>
      <c r="B49" s="1034">
        <v>0</v>
      </c>
      <c r="C49" s="1034">
        <v>0</v>
      </c>
      <c r="D49" s="1034">
        <v>2.1088299999999998</v>
      </c>
      <c r="E49" s="1034">
        <v>4.7111000000000001</v>
      </c>
      <c r="F49" s="1034">
        <v>15.66685</v>
      </c>
      <c r="G49" s="1034">
        <v>0</v>
      </c>
      <c r="H49" s="1034">
        <v>0</v>
      </c>
      <c r="I49" s="1035">
        <v>22.48678</v>
      </c>
      <c r="J49" s="1040">
        <v>-0.13703233234193612</v>
      </c>
      <c r="K49" s="1035">
        <v>22.486779999999982</v>
      </c>
      <c r="L49" s="1035">
        <v>275.48061999999999</v>
      </c>
    </row>
    <row r="50" spans="1:12" s="64" customFormat="1">
      <c r="A50" s="999" t="s">
        <v>209</v>
      </c>
      <c r="B50" s="1034">
        <v>30.489099999999997</v>
      </c>
      <c r="C50" s="1034">
        <v>0</v>
      </c>
      <c r="D50" s="1034">
        <v>0</v>
      </c>
      <c r="E50" s="1034">
        <v>110.34305000000001</v>
      </c>
      <c r="F50" s="1034">
        <v>0</v>
      </c>
      <c r="G50" s="1034">
        <v>252.08660999999998</v>
      </c>
      <c r="H50" s="1034">
        <v>0</v>
      </c>
      <c r="I50" s="1035">
        <v>392.91876000000002</v>
      </c>
      <c r="J50" s="1040">
        <v>5.4033539000088</v>
      </c>
      <c r="K50" s="1035">
        <v>392.91875999999957</v>
      </c>
      <c r="L50" s="1035">
        <v>4884.2062599999999</v>
      </c>
    </row>
    <row r="51" spans="1:12" s="64" customFormat="1">
      <c r="A51" s="999" t="s">
        <v>210</v>
      </c>
      <c r="B51" s="1034">
        <v>0</v>
      </c>
      <c r="C51" s="1034">
        <v>0</v>
      </c>
      <c r="D51" s="1034">
        <v>0</v>
      </c>
      <c r="E51" s="1034">
        <v>87.030899999999988</v>
      </c>
      <c r="F51" s="1034">
        <v>0</v>
      </c>
      <c r="G51" s="1034">
        <v>55.522760000000005</v>
      </c>
      <c r="H51" s="1034">
        <v>0</v>
      </c>
      <c r="I51" s="1035">
        <v>142.55365999999998</v>
      </c>
      <c r="J51" s="1040">
        <v>9.2487871441594542</v>
      </c>
      <c r="K51" s="1035">
        <v>142.55365999999981</v>
      </c>
      <c r="L51" s="1035">
        <v>1240.0543699999998</v>
      </c>
    </row>
    <row r="52" spans="1:12" s="64" customFormat="1">
      <c r="A52" s="999" t="s">
        <v>215</v>
      </c>
      <c r="B52" s="1034">
        <v>0</v>
      </c>
      <c r="C52" s="1034">
        <v>0</v>
      </c>
      <c r="D52" s="1034">
        <v>0</v>
      </c>
      <c r="E52" s="1034">
        <v>0</v>
      </c>
      <c r="F52" s="1034">
        <v>0</v>
      </c>
      <c r="G52" s="1034">
        <v>0</v>
      </c>
      <c r="H52" s="1034">
        <v>0</v>
      </c>
      <c r="I52" s="1035">
        <v>0</v>
      </c>
      <c r="J52" s="1040" t="s">
        <v>150</v>
      </c>
      <c r="K52" s="1035">
        <v>0</v>
      </c>
      <c r="L52" s="1035">
        <v>0</v>
      </c>
    </row>
    <row r="53" spans="1:12" s="64" customFormat="1">
      <c r="A53" s="999" t="s">
        <v>250</v>
      </c>
      <c r="B53" s="1034">
        <v>0</v>
      </c>
      <c r="C53" s="1034">
        <v>0</v>
      </c>
      <c r="D53" s="1034">
        <v>0</v>
      </c>
      <c r="E53" s="1034">
        <v>0</v>
      </c>
      <c r="F53" s="1034">
        <v>0</v>
      </c>
      <c r="G53" s="1034">
        <v>11.6029</v>
      </c>
      <c r="H53" s="1034">
        <v>0</v>
      </c>
      <c r="I53" s="1035">
        <v>11.6029</v>
      </c>
      <c r="J53" s="1040">
        <v>1</v>
      </c>
      <c r="K53" s="1035">
        <v>11.602900000000002</v>
      </c>
      <c r="L53" s="1035">
        <v>24.450010000000002</v>
      </c>
    </row>
    <row r="54" spans="1:12" s="64" customFormat="1">
      <c r="A54" s="999" t="s">
        <v>249</v>
      </c>
      <c r="B54" s="1034">
        <v>0</v>
      </c>
      <c r="C54" s="1034">
        <v>0</v>
      </c>
      <c r="D54" s="1034">
        <v>0</v>
      </c>
      <c r="E54" s="1034">
        <v>186.82541000000001</v>
      </c>
      <c r="F54" s="1034">
        <v>0</v>
      </c>
      <c r="G54" s="1034">
        <v>70.564300000000003</v>
      </c>
      <c r="H54" s="1034">
        <v>0</v>
      </c>
      <c r="I54" s="1035">
        <v>257.38971000000004</v>
      </c>
      <c r="J54" s="1040">
        <v>0.40068249813166834</v>
      </c>
      <c r="K54" s="1035">
        <v>257.38970999999947</v>
      </c>
      <c r="L54" s="1035">
        <v>6519.6888899999994</v>
      </c>
    </row>
    <row r="55" spans="1:12" s="64" customFormat="1">
      <c r="A55" s="999" t="s">
        <v>211</v>
      </c>
      <c r="B55" s="1034">
        <v>142.62566000000001</v>
      </c>
      <c r="C55" s="1034">
        <v>0</v>
      </c>
      <c r="D55" s="1034">
        <v>11.83123</v>
      </c>
      <c r="E55" s="1034">
        <v>40.060870000000001</v>
      </c>
      <c r="F55" s="1034">
        <v>0</v>
      </c>
      <c r="G55" s="1034">
        <v>0</v>
      </c>
      <c r="H55" s="1034">
        <v>0</v>
      </c>
      <c r="I55" s="1035">
        <v>194.51776000000001</v>
      </c>
      <c r="J55" s="1040">
        <v>3.1654596502318419</v>
      </c>
      <c r="K55" s="1035">
        <v>194.51776000000064</v>
      </c>
      <c r="L55" s="1035">
        <v>11574.57127</v>
      </c>
    </row>
    <row r="56" spans="1:12" s="64" customFormat="1" ht="24">
      <c r="A56" s="998" t="s">
        <v>212</v>
      </c>
      <c r="B56" s="1034">
        <v>0</v>
      </c>
      <c r="C56" s="1034">
        <v>0</v>
      </c>
      <c r="D56" s="1034">
        <v>11.039040000000002</v>
      </c>
      <c r="E56" s="1034">
        <v>0</v>
      </c>
      <c r="F56" s="1034">
        <v>0</v>
      </c>
      <c r="G56" s="1034">
        <v>0</v>
      </c>
      <c r="H56" s="1034">
        <v>0</v>
      </c>
      <c r="I56" s="1035">
        <v>11.039040000000002</v>
      </c>
      <c r="J56" s="1040">
        <v>-0.93088560271993814</v>
      </c>
      <c r="K56" s="1035">
        <v>11.039039999999659</v>
      </c>
      <c r="L56" s="1035">
        <v>10723.516209999994</v>
      </c>
    </row>
    <row r="57" spans="1:12" s="64" customFormat="1">
      <c r="A57" s="999" t="s">
        <v>213</v>
      </c>
      <c r="B57" s="1034">
        <v>0</v>
      </c>
      <c r="C57" s="1034">
        <v>0</v>
      </c>
      <c r="D57" s="1034">
        <v>5.9244599999999998</v>
      </c>
      <c r="E57" s="1034">
        <v>20.406839999999999</v>
      </c>
      <c r="F57" s="1034">
        <v>0</v>
      </c>
      <c r="G57" s="1034">
        <v>0</v>
      </c>
      <c r="H57" s="1034">
        <v>0</v>
      </c>
      <c r="I57" s="1035">
        <v>26.331299999999999</v>
      </c>
      <c r="J57" s="1040">
        <v>-0.66905759596604519</v>
      </c>
      <c r="K57" s="1035">
        <v>26.331299999999828</v>
      </c>
      <c r="L57" s="1035">
        <v>3055.5298699999998</v>
      </c>
    </row>
    <row r="58" spans="1:12" s="64" customFormat="1">
      <c r="A58" s="999" t="s">
        <v>214</v>
      </c>
      <c r="B58" s="1034">
        <v>0</v>
      </c>
      <c r="C58" s="1034">
        <v>0</v>
      </c>
      <c r="D58" s="1034">
        <v>29.686310000000002</v>
      </c>
      <c r="E58" s="1034">
        <v>30.540330000000001</v>
      </c>
      <c r="F58" s="1034">
        <v>0</v>
      </c>
      <c r="G58" s="1034">
        <v>0</v>
      </c>
      <c r="H58" s="1034">
        <v>0</v>
      </c>
      <c r="I58" s="1035">
        <v>60.226640000000003</v>
      </c>
      <c r="J58" s="1040">
        <v>0.90837030089482629</v>
      </c>
      <c r="K58" s="1035">
        <v>60.226640000000771</v>
      </c>
      <c r="L58" s="1035">
        <v>19397.107819999997</v>
      </c>
    </row>
    <row r="59" spans="1:12" s="64" customFormat="1" ht="23.45" customHeight="1">
      <c r="A59" s="969" t="s">
        <v>1412</v>
      </c>
      <c r="B59" s="1037">
        <v>1768.6797899999999</v>
      </c>
      <c r="C59" s="1037">
        <v>0</v>
      </c>
      <c r="D59" s="1037">
        <v>559.28242</v>
      </c>
      <c r="E59" s="1037">
        <v>1235.5524700000001</v>
      </c>
      <c r="F59" s="1037">
        <v>178.52915000000002</v>
      </c>
      <c r="G59" s="1037">
        <v>1465.2294200000003</v>
      </c>
      <c r="H59" s="1037">
        <v>0</v>
      </c>
      <c r="I59" s="1038">
        <v>5207.2732499999993</v>
      </c>
      <c r="J59" s="1039">
        <v>0.64979824076990766</v>
      </c>
      <c r="K59" s="1038">
        <v>5207.2732500000184</v>
      </c>
      <c r="L59" s="1038">
        <v>389025.44550999999</v>
      </c>
    </row>
    <row r="60" spans="1:12" ht="12.75" customHeight="1">
      <c r="A60" s="33" t="s">
        <v>1015</v>
      </c>
      <c r="H60" s="184"/>
    </row>
    <row r="61" spans="1:12" ht="12.75" customHeight="1">
      <c r="A61" s="272" t="s">
        <v>1481</v>
      </c>
      <c r="B61" s="184"/>
      <c r="C61" s="184"/>
      <c r="D61" s="184"/>
      <c r="E61" s="184"/>
      <c r="F61" s="184"/>
      <c r="G61" s="184"/>
      <c r="H61" s="184"/>
    </row>
    <row r="62" spans="1:12">
      <c r="A62" s="1024" t="s">
        <v>1485</v>
      </c>
    </row>
    <row r="63" spans="1:12">
      <c r="A63" s="638" t="s">
        <v>87</v>
      </c>
    </row>
    <row r="64" spans="1:12">
      <c r="L64" s="842" t="s">
        <v>1426</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4"/>
      <c r="J72" s="204"/>
      <c r="K72" s="204"/>
      <c r="L72" s="204"/>
    </row>
    <row r="73" spans="9:12" ht="12.75" customHeight="1">
      <c r="I73" s="204"/>
      <c r="J73" s="204"/>
      <c r="K73" s="204"/>
      <c r="L73" s="204"/>
    </row>
    <row r="74" spans="9:12" ht="12.75" customHeight="1">
      <c r="I74" s="204"/>
      <c r="J74" s="204"/>
      <c r="K74" s="204"/>
      <c r="L74" s="204"/>
    </row>
    <row r="75" spans="9:12" ht="12.75" customHeight="1">
      <c r="I75" s="1134"/>
      <c r="J75" s="1134"/>
      <c r="K75" s="204"/>
      <c r="L75" s="204"/>
    </row>
    <row r="76" spans="9:12" ht="12.75" customHeight="1">
      <c r="I76" s="341"/>
      <c r="J76" s="1131"/>
      <c r="K76" s="204"/>
      <c r="L76" s="204"/>
    </row>
    <row r="77" spans="9:12" ht="12.75" customHeight="1">
      <c r="I77" s="343"/>
      <c r="J77" s="1132"/>
      <c r="K77" s="204"/>
      <c r="L77" s="204"/>
    </row>
    <row r="78" spans="9:12" ht="12.75" customHeight="1">
      <c r="I78" s="345"/>
      <c r="J78" s="346"/>
      <c r="K78" s="204"/>
      <c r="L78" s="204"/>
    </row>
    <row r="79" spans="9:12" ht="12.75" customHeight="1">
      <c r="I79" s="345"/>
      <c r="J79" s="346"/>
      <c r="K79" s="204"/>
      <c r="L79" s="204"/>
    </row>
    <row r="80" spans="9:12" ht="12.75" customHeight="1">
      <c r="I80" s="345"/>
      <c r="J80" s="346"/>
      <c r="K80" s="204"/>
      <c r="L80" s="204"/>
    </row>
    <row r="81" spans="1:12" ht="12.75" customHeight="1">
      <c r="I81" s="345"/>
      <c r="J81" s="346"/>
      <c r="K81" s="204"/>
      <c r="L81" s="204"/>
    </row>
    <row r="82" spans="1:12" ht="12.75" customHeight="1">
      <c r="I82" s="345"/>
      <c r="J82" s="346"/>
      <c r="K82" s="204"/>
      <c r="L82" s="204"/>
    </row>
    <row r="83" spans="1:12" ht="12.75" customHeight="1">
      <c r="I83" s="204"/>
      <c r="J83" s="204"/>
      <c r="K83" s="204"/>
      <c r="L83" s="204"/>
    </row>
    <row r="84" spans="1:12" ht="12.75" customHeight="1">
      <c r="I84" s="204"/>
      <c r="J84" s="204"/>
      <c r="K84" s="204"/>
      <c r="L84" s="204"/>
    </row>
    <row r="85" spans="1:12" ht="12.75" customHeight="1">
      <c r="I85" s="204"/>
      <c r="J85" s="204"/>
      <c r="K85" s="204"/>
      <c r="L85" s="204"/>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I75:J75"/>
    <mergeCell ref="J76:J77"/>
    <mergeCell ref="B37:E37"/>
    <mergeCell ref="F37:H37"/>
    <mergeCell ref="B5:E5"/>
    <mergeCell ref="F5:F6"/>
    <mergeCell ref="G5:G6"/>
    <mergeCell ref="H5:H6"/>
    <mergeCell ref="I5:I6"/>
    <mergeCell ref="A5:A6"/>
    <mergeCell ref="I37:I38"/>
    <mergeCell ref="J37:J38"/>
    <mergeCell ref="K37:K38"/>
    <mergeCell ref="L37:L38"/>
    <mergeCell ref="A37:A38"/>
  </mergeCells>
  <hyperlinks>
    <hyperlink ref="A63" location="'2 Sadržaj'!A1" display="Sadržaj / Contents"/>
  </hyperlinks>
  <pageMargins left="0.7" right="0.7" top="0.75" bottom="0.75" header="0.3" footer="0.3"/>
  <pageSetup paperSize="9"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101"/>
  <sheetViews>
    <sheetView showGridLines="0" zoomScaleNormal="100" workbookViewId="0"/>
  </sheetViews>
  <sheetFormatPr defaultColWidth="8.85546875" defaultRowHeight="15"/>
  <cols>
    <col min="1" max="1" width="27.7109375" style="272" customWidth="1"/>
    <col min="2" max="2" width="13.28515625" style="272" bestFit="1" customWidth="1"/>
    <col min="3" max="3" width="9.5703125" style="272" customWidth="1"/>
    <col min="4" max="4" width="11.5703125" style="272" customWidth="1"/>
    <col min="5" max="5" width="11" style="272" customWidth="1"/>
    <col min="6" max="6" width="13.140625" style="272" bestFit="1" customWidth="1"/>
    <col min="7" max="7" width="12.140625" style="272" customWidth="1"/>
    <col min="8" max="8" width="6" style="272" customWidth="1"/>
    <col min="9" max="9" width="8.42578125" style="272" customWidth="1"/>
    <col min="10" max="10" width="8" style="272" customWidth="1"/>
    <col min="11" max="11" width="8.140625" style="272" bestFit="1" customWidth="1"/>
    <col min="12" max="12" width="9" style="272" customWidth="1"/>
    <col min="13" max="13" width="8.85546875" style="272" customWidth="1"/>
    <col min="14" max="16384" width="8.85546875" style="272"/>
  </cols>
  <sheetData>
    <row r="1" spans="1:8">
      <c r="A1" s="154" t="s">
        <v>1421</v>
      </c>
      <c r="G1" s="140" t="str">
        <f>Naslovnica!A20</f>
        <v>Siječanj 2021.</v>
      </c>
    </row>
    <row r="2" spans="1:8">
      <c r="A2" s="550" t="s">
        <v>1422</v>
      </c>
      <c r="G2" s="552" t="str">
        <f>Naslovnica!A24</f>
        <v>January 2021</v>
      </c>
    </row>
    <row r="4" spans="1:8">
      <c r="A4" s="204"/>
      <c r="B4" s="204"/>
      <c r="C4" s="1001"/>
      <c r="D4" s="1001"/>
      <c r="E4" s="1011"/>
      <c r="F4" s="1011"/>
      <c r="G4" s="14" t="s">
        <v>594</v>
      </c>
    </row>
    <row r="5" spans="1:8" s="64" customFormat="1">
      <c r="A5" s="1125" t="s">
        <v>1483</v>
      </c>
      <c r="B5" s="1126" t="s">
        <v>1423</v>
      </c>
      <c r="C5" s="1126"/>
      <c r="D5" s="1126"/>
      <c r="E5" s="1126"/>
      <c r="F5" s="1126"/>
      <c r="G5" s="1126"/>
      <c r="H5" s="963"/>
    </row>
    <row r="6" spans="1:8" s="64" customFormat="1" ht="22.9" customHeight="1">
      <c r="A6" s="1125"/>
      <c r="B6" s="1135" t="str">
        <f>Naslovnica!A20</f>
        <v>Siječanj 2021.</v>
      </c>
      <c r="C6" s="1135"/>
      <c r="D6" s="1128" t="s">
        <v>17</v>
      </c>
      <c r="E6" s="1128"/>
      <c r="F6" s="1125" t="s">
        <v>251</v>
      </c>
      <c r="G6" s="1125"/>
    </row>
    <row r="7" spans="1:8" s="64" customFormat="1">
      <c r="A7" s="1125"/>
      <c r="B7" s="1136" t="str">
        <f>Naslovnica!A24</f>
        <v>January 2021</v>
      </c>
      <c r="C7" s="1137"/>
      <c r="D7" s="1138" t="s">
        <v>45</v>
      </c>
      <c r="E7" s="1138"/>
      <c r="F7" s="1138" t="s">
        <v>51</v>
      </c>
      <c r="G7" s="1138"/>
    </row>
    <row r="8" spans="1:8" s="64" customFormat="1">
      <c r="A8" s="1125"/>
      <c r="B8" s="982" t="s">
        <v>27</v>
      </c>
      <c r="C8" s="982" t="s">
        <v>28</v>
      </c>
      <c r="D8" s="699" t="s">
        <v>1467</v>
      </c>
      <c r="E8" s="699" t="s">
        <v>154</v>
      </c>
      <c r="F8" s="699" t="s">
        <v>1467</v>
      </c>
      <c r="G8" s="699" t="s">
        <v>154</v>
      </c>
    </row>
    <row r="9" spans="1:8" s="64" customFormat="1">
      <c r="A9" s="1125"/>
      <c r="B9" s="983" t="s">
        <v>29</v>
      </c>
      <c r="C9" s="983" t="s">
        <v>30</v>
      </c>
      <c r="D9" s="740" t="s">
        <v>1468</v>
      </c>
      <c r="E9" s="740" t="s">
        <v>155</v>
      </c>
      <c r="F9" s="740" t="s">
        <v>1468</v>
      </c>
      <c r="G9" s="740" t="s">
        <v>155</v>
      </c>
    </row>
    <row r="10" spans="1:8" s="64" customFormat="1" ht="12.6" customHeight="1">
      <c r="A10" s="1006" t="s">
        <v>930</v>
      </c>
      <c r="B10" s="1007">
        <v>22856.04076</v>
      </c>
      <c r="C10" s="1008">
        <v>1.8914710398596393E-2</v>
      </c>
      <c r="D10" s="1007">
        <v>185.07776999999987</v>
      </c>
      <c r="E10" s="1008">
        <v>8.1636483673690474E-3</v>
      </c>
      <c r="F10" s="1007">
        <v>185.07776999999987</v>
      </c>
      <c r="G10" s="1008">
        <v>8.1636483673690474E-3</v>
      </c>
    </row>
    <row r="11" spans="1:8" s="64" customFormat="1" ht="12.6" customHeight="1">
      <c r="A11" s="1006" t="s">
        <v>913</v>
      </c>
      <c r="B11" s="1007">
        <v>23512.009699999999</v>
      </c>
      <c r="C11" s="1008">
        <v>1.9457563058900024E-2</v>
      </c>
      <c r="D11" s="1007">
        <v>105.56344999999783</v>
      </c>
      <c r="E11" s="1008">
        <v>4.5100161242972447E-3</v>
      </c>
      <c r="F11" s="1007">
        <v>105.56344999999783</v>
      </c>
      <c r="G11" s="1008">
        <v>4.5100161242972447E-3</v>
      </c>
    </row>
    <row r="12" spans="1:8" s="64" customFormat="1" ht="12.6" customHeight="1">
      <c r="A12" s="1006" t="s">
        <v>202</v>
      </c>
      <c r="B12" s="1007">
        <v>25572.036479999999</v>
      </c>
      <c r="C12" s="1008">
        <v>2.1162355694081387E-2</v>
      </c>
      <c r="D12" s="1007">
        <v>-306.42292000000089</v>
      </c>
      <c r="E12" s="1008">
        <v>-1.1840848609403709E-2</v>
      </c>
      <c r="F12" s="1007">
        <v>-306.42292000000089</v>
      </c>
      <c r="G12" s="1008">
        <v>-1.1840848609403709E-2</v>
      </c>
    </row>
    <row r="13" spans="1:8" s="64" customFormat="1" ht="12.6" customHeight="1">
      <c r="A13" s="1006" t="s">
        <v>932</v>
      </c>
      <c r="B13" s="1007">
        <v>88888.453709999987</v>
      </c>
      <c r="C13" s="1008">
        <v>7.3560393830155682E-2</v>
      </c>
      <c r="D13" s="1007">
        <v>-335.27888000001258</v>
      </c>
      <c r="E13" s="1008">
        <v>-3.7577320547738102E-3</v>
      </c>
      <c r="F13" s="1007">
        <v>-335.27888000001258</v>
      </c>
      <c r="G13" s="1008">
        <v>-3.7577320547738102E-3</v>
      </c>
    </row>
    <row r="14" spans="1:8" s="64" customFormat="1" ht="12.6" customHeight="1">
      <c r="A14" s="1006" t="s">
        <v>203</v>
      </c>
      <c r="B14" s="1007">
        <v>5851.7676600000004</v>
      </c>
      <c r="C14" s="1008">
        <v>4.8426799624228575E-3</v>
      </c>
      <c r="D14" s="1007">
        <v>122.66929000000073</v>
      </c>
      <c r="E14" s="1008">
        <v>2.1411622227041738E-2</v>
      </c>
      <c r="F14" s="1007">
        <v>122.66929000000073</v>
      </c>
      <c r="G14" s="1008">
        <v>2.1411622227041738E-2</v>
      </c>
    </row>
    <row r="15" spans="1:8" s="64" customFormat="1" ht="12.6" customHeight="1">
      <c r="A15" s="1006" t="s">
        <v>204</v>
      </c>
      <c r="B15" s="1007">
        <v>158402.64538999999</v>
      </c>
      <c r="C15" s="1008">
        <v>0.13108745278258813</v>
      </c>
      <c r="D15" s="1007">
        <v>921.33919999998761</v>
      </c>
      <c r="E15" s="1008">
        <v>5.8504670953669624E-3</v>
      </c>
      <c r="F15" s="1007">
        <v>921.33919999998761</v>
      </c>
      <c r="G15" s="1008">
        <v>5.8504670953669624E-3</v>
      </c>
    </row>
    <row r="16" spans="1:8" s="64" customFormat="1" ht="12.6" customHeight="1">
      <c r="A16" s="1006" t="s">
        <v>205</v>
      </c>
      <c r="B16" s="1007">
        <v>92592.146500000003</v>
      </c>
      <c r="C16" s="1008">
        <v>7.6625416213683309E-2</v>
      </c>
      <c r="D16" s="1007">
        <v>566.85212000001047</v>
      </c>
      <c r="E16" s="1008">
        <v>6.1597425340396139E-3</v>
      </c>
      <c r="F16" s="1007">
        <v>566.85212000001047</v>
      </c>
      <c r="G16" s="1008">
        <v>6.1597425340396139E-3</v>
      </c>
    </row>
    <row r="17" spans="1:7" s="64" customFormat="1" ht="12.6" customHeight="1">
      <c r="A17" s="1006" t="s">
        <v>206</v>
      </c>
      <c r="B17" s="1007">
        <v>75718.036650000009</v>
      </c>
      <c r="C17" s="1008">
        <v>6.2661103479107458E-2</v>
      </c>
      <c r="D17" s="1007">
        <v>742.31397000000288</v>
      </c>
      <c r="E17" s="1008">
        <v>9.9007244407398609E-3</v>
      </c>
      <c r="F17" s="1007">
        <v>742.31397000000288</v>
      </c>
      <c r="G17" s="1008">
        <v>9.9007244407398609E-3</v>
      </c>
    </row>
    <row r="18" spans="1:7" s="64" customFormat="1" ht="12.6" customHeight="1">
      <c r="A18" s="1006" t="s">
        <v>207</v>
      </c>
      <c r="B18" s="1007">
        <v>170726.71661999999</v>
      </c>
      <c r="C18" s="1008">
        <v>0.14128634246321381</v>
      </c>
      <c r="D18" s="1007">
        <v>2491.8158600000024</v>
      </c>
      <c r="E18" s="1008">
        <v>1.4811527505548705E-2</v>
      </c>
      <c r="F18" s="1007">
        <v>2491.8158600000024</v>
      </c>
      <c r="G18" s="1008">
        <v>1.4811527505548705E-2</v>
      </c>
    </row>
    <row r="19" spans="1:7" s="64" customFormat="1" ht="12.6" customHeight="1">
      <c r="A19" s="1006" t="s">
        <v>208</v>
      </c>
      <c r="B19" s="1007">
        <v>226700.40830000001</v>
      </c>
      <c r="C19" s="1008">
        <v>0.18760784578851347</v>
      </c>
      <c r="D19" s="1007">
        <v>2664.5813000000198</v>
      </c>
      <c r="E19" s="1008">
        <v>1.1893549954400839E-2</v>
      </c>
      <c r="F19" s="1007">
        <v>2664.5813000000198</v>
      </c>
      <c r="G19" s="1008">
        <v>1.1893549954400839E-2</v>
      </c>
    </row>
    <row r="20" spans="1:7" s="64" customFormat="1" ht="12.6" customHeight="1">
      <c r="A20" s="1006" t="s">
        <v>682</v>
      </c>
      <c r="B20" s="1007">
        <v>40039.439180000001</v>
      </c>
      <c r="C20" s="1008">
        <v>3.3134977512698213E-2</v>
      </c>
      <c r="D20" s="1007">
        <v>461.98235000000568</v>
      </c>
      <c r="E20" s="1008">
        <v>1.167286599501316E-2</v>
      </c>
      <c r="F20" s="1007">
        <v>461.98235000000568</v>
      </c>
      <c r="G20" s="1008">
        <v>1.167286599501316E-2</v>
      </c>
    </row>
    <row r="21" spans="1:7" s="64" customFormat="1" ht="12.6" customHeight="1">
      <c r="A21" s="1006" t="s">
        <v>209</v>
      </c>
      <c r="B21" s="1007">
        <v>22448.00344</v>
      </c>
      <c r="C21" s="1008">
        <v>1.8577035653409273E-2</v>
      </c>
      <c r="D21" s="1007">
        <v>22.843860000000859</v>
      </c>
      <c r="E21" s="1008">
        <v>1.0186710118385012E-3</v>
      </c>
      <c r="F21" s="1007">
        <v>22.843860000000859</v>
      </c>
      <c r="G21" s="1008">
        <v>1.0186710118385012E-3</v>
      </c>
    </row>
    <row r="22" spans="1:7" s="64" customFormat="1" ht="12.6" customHeight="1">
      <c r="A22" s="1006" t="s">
        <v>210</v>
      </c>
      <c r="B22" s="1007">
        <v>41734.316070000001</v>
      </c>
      <c r="C22" s="1008">
        <v>3.4537587259165246E-2</v>
      </c>
      <c r="D22" s="1007">
        <v>214.03795000000537</v>
      </c>
      <c r="E22" s="1008">
        <v>5.1550220685276926E-3</v>
      </c>
      <c r="F22" s="1007">
        <v>214.03795000000537</v>
      </c>
      <c r="G22" s="1008">
        <v>5.1550220685276926E-3</v>
      </c>
    </row>
    <row r="23" spans="1:7" s="64" customFormat="1" ht="12.6" customHeight="1">
      <c r="A23" s="1006" t="s">
        <v>215</v>
      </c>
      <c r="B23" s="1007">
        <v>2165.80332</v>
      </c>
      <c r="C23" s="1008">
        <v>1.7923289080675664E-3</v>
      </c>
      <c r="D23" s="1007">
        <v>49.33159999999998</v>
      </c>
      <c r="E23" s="1008">
        <v>2.3308414439858316E-2</v>
      </c>
      <c r="F23" s="1007">
        <v>49.33159999999998</v>
      </c>
      <c r="G23" s="1008">
        <v>2.3308414439858316E-2</v>
      </c>
    </row>
    <row r="24" spans="1:7" s="64" customFormat="1" ht="12.6" customHeight="1">
      <c r="A24" s="1006" t="s">
        <v>250</v>
      </c>
      <c r="B24" s="1007">
        <v>1223.6625800000002</v>
      </c>
      <c r="C24" s="1008">
        <v>1.0126523473306622E-3</v>
      </c>
      <c r="D24" s="1007">
        <v>30.638959999999997</v>
      </c>
      <c r="E24" s="1008">
        <v>2.5681771497533257E-2</v>
      </c>
      <c r="F24" s="1007">
        <v>30.638959999999997</v>
      </c>
      <c r="G24" s="1008">
        <v>2.5681771497533257E-2</v>
      </c>
    </row>
    <row r="25" spans="1:7" s="64" customFormat="1" ht="12.6" customHeight="1">
      <c r="A25" s="1006" t="s">
        <v>249</v>
      </c>
      <c r="B25" s="1007">
        <v>51147.582259999996</v>
      </c>
      <c r="C25" s="1008">
        <v>4.2327615539144076E-2</v>
      </c>
      <c r="D25" s="1007">
        <v>35.507379999995464</v>
      </c>
      <c r="E25" s="1008">
        <v>6.9469650925646498E-4</v>
      </c>
      <c r="F25" s="1007">
        <v>35.507379999995464</v>
      </c>
      <c r="G25" s="1008">
        <v>6.9469650925646498E-4</v>
      </c>
    </row>
    <row r="26" spans="1:7" s="64" customFormat="1" ht="12.6" customHeight="1">
      <c r="A26" s="1006" t="s">
        <v>211</v>
      </c>
      <c r="B26" s="1007">
        <v>35262.526859999998</v>
      </c>
      <c r="C26" s="1008">
        <v>2.9181803203943295E-2</v>
      </c>
      <c r="D26" s="1007">
        <v>475.48968999999488</v>
      </c>
      <c r="E26" s="1008">
        <v>1.366858832145823E-2</v>
      </c>
      <c r="F26" s="1007">
        <v>475.48968999999488</v>
      </c>
      <c r="G26" s="1008">
        <v>1.366858832145823E-2</v>
      </c>
    </row>
    <row r="27" spans="1:7" s="64" customFormat="1" ht="12.6" customHeight="1">
      <c r="A27" s="1006" t="s">
        <v>936</v>
      </c>
      <c r="B27" s="1007">
        <v>34618.992859999998</v>
      </c>
      <c r="C27" s="1008">
        <v>2.8649241183711305E-2</v>
      </c>
      <c r="D27" s="1007">
        <v>808.86825999999564</v>
      </c>
      <c r="E27" s="1008">
        <v>2.3923847355475258E-2</v>
      </c>
      <c r="F27" s="1007">
        <v>808.86825999999564</v>
      </c>
      <c r="G27" s="1008">
        <v>2.3923847355475258E-2</v>
      </c>
    </row>
    <row r="28" spans="1:7" s="64" customFormat="1" ht="12.6" customHeight="1">
      <c r="A28" s="1006" t="s">
        <v>213</v>
      </c>
      <c r="B28" s="1007">
        <v>35076.22464</v>
      </c>
      <c r="C28" s="1008">
        <v>2.9027627221544693E-2</v>
      </c>
      <c r="D28" s="1007">
        <v>571.32820999999967</v>
      </c>
      <c r="E28" s="1008">
        <v>1.6557887984363306E-2</v>
      </c>
      <c r="F28" s="1007">
        <v>571.32820999999967</v>
      </c>
      <c r="G28" s="1008">
        <v>1.6557887984363306E-2</v>
      </c>
    </row>
    <row r="29" spans="1:7" s="64" customFormat="1" ht="12.6" customHeight="1">
      <c r="A29" s="1006" t="s">
        <v>214</v>
      </c>
      <c r="B29" s="1007">
        <v>53837.001810000002</v>
      </c>
      <c r="C29" s="1008">
        <v>4.455326749972334E-2</v>
      </c>
      <c r="D29" s="1007">
        <v>470.65449000000081</v>
      </c>
      <c r="E29" s="1008">
        <v>8.8193124250723898E-3</v>
      </c>
      <c r="F29" s="1007">
        <v>470.65449000000081</v>
      </c>
      <c r="G29" s="1008">
        <v>8.8193124250723898E-3</v>
      </c>
    </row>
    <row r="30" spans="1:7" s="64" customFormat="1" ht="24" customHeight="1">
      <c r="A30" s="984" t="s">
        <v>1414</v>
      </c>
      <c r="B30" s="985">
        <v>1208373.8147900002</v>
      </c>
      <c r="C30" s="986">
        <v>1.0000000000000002</v>
      </c>
      <c r="D30" s="985">
        <v>10299.19391000038</v>
      </c>
      <c r="E30" s="986">
        <v>8.5964544532588505E-3</v>
      </c>
      <c r="F30" s="985">
        <v>10299.19391000038</v>
      </c>
      <c r="G30" s="986">
        <v>8.5964544532588505E-3</v>
      </c>
    </row>
    <row r="31" spans="1:7">
      <c r="A31" s="34" t="s">
        <v>577</v>
      </c>
      <c r="B31" s="1010"/>
      <c r="C31" s="1010"/>
      <c r="D31" s="977"/>
      <c r="E31" s="1002"/>
      <c r="F31" s="1002"/>
      <c r="G31" s="1002"/>
    </row>
    <row r="33" spans="1:13">
      <c r="A33" s="550"/>
      <c r="H33" s="959"/>
    </row>
    <row r="34" spans="1:13" ht="12.75" customHeight="1">
      <c r="A34" s="156" t="s">
        <v>1424</v>
      </c>
      <c r="G34" s="140" t="str">
        <f>G1</f>
        <v>Siječanj 2021.</v>
      </c>
    </row>
    <row r="35" spans="1:13">
      <c r="A35" s="883" t="s">
        <v>1425</v>
      </c>
      <c r="G35" s="552" t="str">
        <f>G2</f>
        <v>January 2021</v>
      </c>
      <c r="M35" s="842"/>
    </row>
    <row r="37" spans="1:13" ht="30" customHeight="1">
      <c r="A37" s="1114" t="s">
        <v>1482</v>
      </c>
      <c r="B37" s="957" t="s">
        <v>1114</v>
      </c>
      <c r="C37" s="1102" t="s">
        <v>1115</v>
      </c>
      <c r="D37" s="1102"/>
      <c r="E37" s="1102"/>
      <c r="F37" s="1102"/>
      <c r="G37" s="957"/>
    </row>
    <row r="38" spans="1:13" ht="31.9" customHeight="1">
      <c r="A38" s="1114"/>
      <c r="B38" s="855" t="str">
        <f>G34</f>
        <v>Siječanj 2021.</v>
      </c>
      <c r="C38" s="1021" t="s">
        <v>685</v>
      </c>
      <c r="D38" s="1021" t="s">
        <v>60</v>
      </c>
      <c r="E38" s="1021" t="s">
        <v>61</v>
      </c>
      <c r="F38" s="1021" t="s">
        <v>880</v>
      </c>
      <c r="G38" s="1021" t="s">
        <v>62</v>
      </c>
    </row>
    <row r="39" spans="1:13" ht="39" customHeight="1">
      <c r="A39" s="1114"/>
      <c r="B39" s="856" t="str">
        <f>G35</f>
        <v>January 2021</v>
      </c>
      <c r="C39" s="1022" t="s">
        <v>264</v>
      </c>
      <c r="D39" s="1022" t="s">
        <v>51</v>
      </c>
      <c r="E39" s="1022" t="s">
        <v>882</v>
      </c>
      <c r="F39" s="1023" t="s">
        <v>53</v>
      </c>
      <c r="G39" s="1022" t="s">
        <v>881</v>
      </c>
    </row>
    <row r="40" spans="1:13" ht="12.75" customHeight="1">
      <c r="A40" s="1006" t="s">
        <v>930</v>
      </c>
      <c r="B40" s="1003">
        <v>163.5608</v>
      </c>
      <c r="C40" s="1004">
        <v>2.477988924744073E-3</v>
      </c>
      <c r="D40" s="1004">
        <v>2.477988924744073E-3</v>
      </c>
      <c r="E40" s="1004">
        <v>-1.1271545965734379E-2</v>
      </c>
      <c r="F40" s="1004">
        <v>5.5564482969570061E-2</v>
      </c>
      <c r="G40" s="1005">
        <v>40906</v>
      </c>
    </row>
    <row r="41" spans="1:13" ht="12.75" customHeight="1">
      <c r="A41" s="1006" t="s">
        <v>913</v>
      </c>
      <c r="B41" s="1003">
        <v>285.15730000000002</v>
      </c>
      <c r="C41" s="1004">
        <v>2.5461171713137328E-3</v>
      </c>
      <c r="D41" s="1004">
        <v>2.5461171713137328E-3</v>
      </c>
      <c r="E41" s="1004">
        <v>-1.2163433142168176E-2</v>
      </c>
      <c r="F41" s="1004">
        <v>6.391871019238482E-2</v>
      </c>
      <c r="G41" s="1005">
        <v>38054</v>
      </c>
    </row>
    <row r="42" spans="1:13" ht="12.75" customHeight="1">
      <c r="A42" s="1006" t="s">
        <v>202</v>
      </c>
      <c r="B42" s="1003">
        <v>269.73480000000001</v>
      </c>
      <c r="C42" s="1004">
        <v>2.772604084181997E-3</v>
      </c>
      <c r="D42" s="1004">
        <v>2.772604084181997E-3</v>
      </c>
      <c r="E42" s="1004">
        <v>-1.2435772672054471E-2</v>
      </c>
      <c r="F42" s="1004">
        <v>6.3398047206372432E-2</v>
      </c>
      <c r="G42" s="1005">
        <v>38335</v>
      </c>
    </row>
    <row r="43" spans="1:13" ht="12.75" customHeight="1">
      <c r="A43" s="1006" t="s">
        <v>932</v>
      </c>
      <c r="B43" s="1003">
        <v>263.49880000000002</v>
      </c>
      <c r="C43" s="1004">
        <v>2.1926630034805341E-3</v>
      </c>
      <c r="D43" s="1004">
        <v>2.1926630034805341E-3</v>
      </c>
      <c r="E43" s="1004">
        <v>-9.8556449382537301E-3</v>
      </c>
      <c r="F43" s="1004">
        <v>6.2847382459664036E-2</v>
      </c>
      <c r="G43" s="1005">
        <v>38425</v>
      </c>
    </row>
    <row r="44" spans="1:13" ht="12.75" customHeight="1">
      <c r="A44" s="1009" t="s">
        <v>203</v>
      </c>
      <c r="B44" s="1003">
        <v>111.29689999999999</v>
      </c>
      <c r="C44" s="1004">
        <v>2.5411026277577385E-3</v>
      </c>
      <c r="D44" s="1004">
        <v>2.5411026277577385E-3</v>
      </c>
      <c r="E44" s="1004">
        <v>-3.1839888797733536E-3</v>
      </c>
      <c r="F44" s="1004">
        <v>2.6511718197022471E-2</v>
      </c>
      <c r="G44" s="1005">
        <v>42734</v>
      </c>
    </row>
    <row r="45" spans="1:13" ht="12.75" customHeight="1">
      <c r="A45" s="1009" t="s">
        <v>204</v>
      </c>
      <c r="B45" s="1003">
        <v>142.4854</v>
      </c>
      <c r="C45" s="1004">
        <v>2.056360017722296E-3</v>
      </c>
      <c r="D45" s="1004">
        <v>2.056360017722296E-3</v>
      </c>
      <c r="E45" s="1004">
        <v>-8.6944664177364475E-3</v>
      </c>
      <c r="F45" s="1004">
        <v>4.3384447003977256E-2</v>
      </c>
      <c r="G45" s="1005">
        <v>41184</v>
      </c>
      <c r="I45" s="204"/>
      <c r="J45" s="204"/>
      <c r="K45" s="204"/>
      <c r="L45" s="204"/>
      <c r="M45" s="204"/>
    </row>
    <row r="46" spans="1:13" ht="12.75" customHeight="1">
      <c r="A46" s="1009" t="s">
        <v>205</v>
      </c>
      <c r="B46" s="1003">
        <v>210.39009999999999</v>
      </c>
      <c r="C46" s="1004">
        <v>2.2919455573605606E-3</v>
      </c>
      <c r="D46" s="1004">
        <v>2.2919455573605606E-3</v>
      </c>
      <c r="E46" s="1004">
        <v>-8.8127477201386042E-3</v>
      </c>
      <c r="F46" s="1004">
        <v>6.2229650593086827E-2</v>
      </c>
      <c r="G46" s="1005">
        <v>39730</v>
      </c>
      <c r="I46" s="204"/>
      <c r="J46" s="204"/>
      <c r="K46" s="204"/>
      <c r="L46" s="204"/>
      <c r="M46" s="204"/>
    </row>
    <row r="47" spans="1:13" ht="12.75" customHeight="1">
      <c r="A47" s="1009" t="s">
        <v>206</v>
      </c>
      <c r="B47" s="1003">
        <v>160.8922</v>
      </c>
      <c r="C47" s="1004">
        <v>9.6387840573507744E-3</v>
      </c>
      <c r="D47" s="1004">
        <v>9.6387840573507744E-3</v>
      </c>
      <c r="E47" s="1004">
        <v>1.1678568666374546E-2</v>
      </c>
      <c r="F47" s="1004">
        <v>3.1413640996388326E-2</v>
      </c>
      <c r="G47" s="1005">
        <v>38615</v>
      </c>
      <c r="I47" s="204"/>
      <c r="J47" s="204"/>
      <c r="K47" s="204"/>
      <c r="L47" s="204"/>
      <c r="M47" s="204"/>
    </row>
    <row r="48" spans="1:13" ht="12.75" customHeight="1">
      <c r="A48" s="1009" t="s">
        <v>207</v>
      </c>
      <c r="B48" s="1003">
        <v>190.91730000000001</v>
      </c>
      <c r="C48" s="1004">
        <v>9.9125386022469991E-3</v>
      </c>
      <c r="D48" s="1004">
        <v>9.9125386022469991E-3</v>
      </c>
      <c r="E48" s="1004">
        <v>1.472466461047205E-2</v>
      </c>
      <c r="F48" s="1004">
        <v>5.2359209825499464E-2</v>
      </c>
      <c r="G48" s="1005">
        <v>39602</v>
      </c>
      <c r="I48" s="1134"/>
      <c r="J48" s="1134"/>
      <c r="K48" s="1134"/>
      <c r="L48" s="204"/>
      <c r="M48" s="204"/>
    </row>
    <row r="49" spans="1:13" ht="12.75" customHeight="1">
      <c r="A49" s="1009" t="s">
        <v>208</v>
      </c>
      <c r="B49" s="1003">
        <v>178.76740000000001</v>
      </c>
      <c r="C49" s="1004">
        <v>1.0422018556042693E-2</v>
      </c>
      <c r="D49" s="1004">
        <v>1.0422018556042693E-2</v>
      </c>
      <c r="E49" s="1004">
        <v>1.8881818363165454E-2</v>
      </c>
      <c r="F49" s="1004">
        <v>4.0190862488679979E-2</v>
      </c>
      <c r="G49" s="1005">
        <v>38846</v>
      </c>
      <c r="I49" s="961"/>
      <c r="J49" s="341"/>
      <c r="K49" s="1131"/>
      <c r="L49" s="204"/>
      <c r="M49" s="204"/>
    </row>
    <row r="50" spans="1:13" ht="12.75" customHeight="1">
      <c r="A50" s="1009" t="s">
        <v>682</v>
      </c>
      <c r="B50" s="1003">
        <v>110.4144</v>
      </c>
      <c r="C50" s="1004">
        <v>4.9686670883829593E-3</v>
      </c>
      <c r="D50" s="1004">
        <v>4.9686670883829593E-3</v>
      </c>
      <c r="E50" s="1004">
        <v>2.7119296812717519E-2</v>
      </c>
      <c r="F50" s="1004">
        <v>5.0569555553622747E-2</v>
      </c>
      <c r="G50" s="1005">
        <v>43494</v>
      </c>
      <c r="I50" s="342"/>
      <c r="J50" s="343"/>
      <c r="K50" s="1132"/>
      <c r="L50" s="204"/>
      <c r="M50" s="204"/>
    </row>
    <row r="51" spans="1:13" ht="12.75" customHeight="1">
      <c r="A51" s="1006" t="s">
        <v>209</v>
      </c>
      <c r="B51" s="1003">
        <v>222.4349</v>
      </c>
      <c r="C51" s="1004">
        <v>6.7533316315353722E-3</v>
      </c>
      <c r="D51" s="1004">
        <v>6.7533316315353722E-3</v>
      </c>
      <c r="E51" s="1004">
        <v>-9.1960156686388007E-3</v>
      </c>
      <c r="F51" s="1004">
        <v>6.832700339618869E-2</v>
      </c>
      <c r="G51" s="1005">
        <v>39812</v>
      </c>
      <c r="I51" s="345"/>
      <c r="J51" s="345"/>
      <c r="K51" s="346"/>
      <c r="L51" s="204"/>
      <c r="M51" s="204"/>
    </row>
    <row r="52" spans="1:13" ht="12.75" customHeight="1">
      <c r="A52" s="1006" t="s">
        <v>210</v>
      </c>
      <c r="B52" s="1003">
        <v>140.0154</v>
      </c>
      <c r="C52" s="1004">
        <v>6.7893280564199849E-3</v>
      </c>
      <c r="D52" s="1004">
        <v>6.7893280564199849E-3</v>
      </c>
      <c r="E52" s="1004">
        <v>-5.8464002817404893E-3</v>
      </c>
      <c r="F52" s="1004">
        <v>6.8279850797056341E-2</v>
      </c>
      <c r="G52" s="1005">
        <v>42367</v>
      </c>
      <c r="I52" s="345"/>
      <c r="J52" s="345"/>
      <c r="K52" s="346"/>
      <c r="L52" s="204"/>
      <c r="M52" s="204"/>
    </row>
    <row r="53" spans="1:13" ht="12.75" customHeight="1">
      <c r="A53" s="1006" t="s">
        <v>215</v>
      </c>
      <c r="B53" s="1003">
        <v>116.1982</v>
      </c>
      <c r="C53" s="1004">
        <v>9.6167046364889729E-3</v>
      </c>
      <c r="D53" s="1004">
        <v>9.6167046364889729E-3</v>
      </c>
      <c r="E53" s="1004">
        <v>-5.260558141366535E-3</v>
      </c>
      <c r="F53" s="1004">
        <v>4.3600065072383121E-2</v>
      </c>
      <c r="G53" s="1005">
        <v>42943</v>
      </c>
      <c r="I53" s="345"/>
      <c r="J53" s="345"/>
      <c r="K53" s="346"/>
      <c r="L53" s="204"/>
      <c r="M53" s="204"/>
    </row>
    <row r="54" spans="1:13" ht="12.75" customHeight="1">
      <c r="A54" s="1006" t="s">
        <v>250</v>
      </c>
      <c r="B54" s="1003">
        <v>109.694</v>
      </c>
      <c r="C54" s="1004">
        <v>6.3789751620891176E-3</v>
      </c>
      <c r="D54" s="1004">
        <v>6.3789751620891176E-3</v>
      </c>
      <c r="E54" s="1004">
        <v>4.4345877701340141E-3</v>
      </c>
      <c r="F54" s="1004">
        <v>4.0579635774939504E-2</v>
      </c>
      <c r="G54" s="1005">
        <v>43378</v>
      </c>
      <c r="I54" s="345"/>
      <c r="J54" s="345"/>
      <c r="K54" s="346"/>
      <c r="L54" s="204"/>
      <c r="M54" s="204"/>
    </row>
    <row r="55" spans="1:13" ht="12.75" customHeight="1">
      <c r="A55" s="1006" t="s">
        <v>249</v>
      </c>
      <c r="B55" s="1003">
        <v>110.67</v>
      </c>
      <c r="C55" s="1004">
        <v>5.4547304614535495E-3</v>
      </c>
      <c r="D55" s="1004">
        <v>5.4547304614535495E-3</v>
      </c>
      <c r="E55" s="1004">
        <v>1.3236979941858311E-3</v>
      </c>
      <c r="F55" s="1004">
        <v>4.2699651520848425E-2</v>
      </c>
      <c r="G55" s="1005">
        <v>43342</v>
      </c>
      <c r="I55" s="345"/>
      <c r="J55" s="345"/>
      <c r="K55" s="346"/>
      <c r="L55" s="204"/>
      <c r="M55" s="204"/>
    </row>
    <row r="56" spans="1:13" ht="12.75" customHeight="1">
      <c r="A56" s="1006" t="s">
        <v>211</v>
      </c>
      <c r="B56" s="1003">
        <v>282.15260000000001</v>
      </c>
      <c r="C56" s="1004">
        <v>9.6993224359097976E-3</v>
      </c>
      <c r="D56" s="1004">
        <v>9.6993224359097976E-3</v>
      </c>
      <c r="E56" s="1004">
        <v>7.0778556988338641E-3</v>
      </c>
      <c r="F56" s="1004">
        <v>6.7179444789283282E-2</v>
      </c>
      <c r="G56" s="1005">
        <v>38404</v>
      </c>
      <c r="I56" s="204"/>
      <c r="J56" s="204"/>
      <c r="K56" s="204"/>
      <c r="L56" s="204"/>
      <c r="M56" s="204"/>
    </row>
    <row r="57" spans="1:13" ht="12.75" customHeight="1">
      <c r="A57" s="1006" t="s">
        <v>212</v>
      </c>
      <c r="B57" s="1003">
        <v>292.84410000000003</v>
      </c>
      <c r="C57" s="1004">
        <v>1.056865258824332E-2</v>
      </c>
      <c r="D57" s="1004">
        <v>1.056865258824332E-2</v>
      </c>
      <c r="E57" s="1004">
        <v>5.8614895499585259E-3</v>
      </c>
      <c r="F57" s="1004">
        <v>6.6879257325381136E-2</v>
      </c>
      <c r="G57" s="1005">
        <v>38169</v>
      </c>
      <c r="I57" s="204"/>
      <c r="J57" s="204"/>
      <c r="K57" s="204"/>
      <c r="L57" s="204"/>
      <c r="M57" s="204"/>
    </row>
    <row r="58" spans="1:13" ht="12.75" customHeight="1">
      <c r="A58" s="1009" t="s">
        <v>213</v>
      </c>
      <c r="B58" s="1003">
        <v>134.62870000000001</v>
      </c>
      <c r="C58" s="1004">
        <v>1.0733564065796265E-2</v>
      </c>
      <c r="D58" s="1004">
        <v>1.0733564065796265E-2</v>
      </c>
      <c r="E58" s="1004">
        <v>7.5663628396536956E-3</v>
      </c>
      <c r="F58" s="1004">
        <v>5.8374669189144468E-2</v>
      </c>
      <c r="G58" s="1005">
        <v>42314</v>
      </c>
      <c r="I58" s="204"/>
      <c r="J58" s="204"/>
      <c r="K58" s="204"/>
      <c r="L58" s="204"/>
      <c r="M58" s="204"/>
    </row>
    <row r="59" spans="1:13" ht="12.75" customHeight="1">
      <c r="A59" s="1006" t="s">
        <v>214</v>
      </c>
      <c r="B59" s="1003">
        <v>255.6815</v>
      </c>
      <c r="C59" s="1004">
        <v>7.3077447359732447E-3</v>
      </c>
      <c r="D59" s="1004">
        <v>7.3077447359732447E-3</v>
      </c>
      <c r="E59" s="1004">
        <v>1.7131370609101682E-2</v>
      </c>
      <c r="F59" s="1004">
        <v>6.8714171630604115E-2</v>
      </c>
      <c r="G59" s="1005">
        <v>39071</v>
      </c>
    </row>
    <row r="60" spans="1:13" ht="12.75" customHeight="1">
      <c r="A60" s="34" t="s">
        <v>577</v>
      </c>
    </row>
    <row r="61" spans="1:13" ht="12.75" customHeight="1">
      <c r="C61" s="77"/>
      <c r="D61" s="77"/>
      <c r="E61" s="77"/>
      <c r="F61" s="77"/>
    </row>
    <row r="62" spans="1:13" ht="12.75" customHeight="1">
      <c r="A62" s="48"/>
      <c r="C62" s="77"/>
      <c r="D62" s="77"/>
      <c r="E62" s="77"/>
      <c r="F62" s="77"/>
    </row>
    <row r="63" spans="1:13" ht="12.75" customHeight="1">
      <c r="A63" s="51"/>
    </row>
    <row r="64" spans="1:13" ht="12.75" customHeight="1">
      <c r="G64" s="14" t="s">
        <v>1427</v>
      </c>
    </row>
    <row r="65" spans="1:7" ht="12.75" customHeight="1"/>
    <row r="66" spans="1:7" ht="12.75" customHeight="1">
      <c r="B66" s="1041"/>
      <c r="C66" s="77"/>
      <c r="D66" s="77"/>
      <c r="E66" s="77"/>
      <c r="F66" s="77"/>
      <c r="G66" s="1042"/>
    </row>
    <row r="67" spans="1:7" ht="12.75" customHeight="1">
      <c r="B67" s="1041"/>
      <c r="C67" s="77"/>
      <c r="D67" s="77"/>
      <c r="E67" s="77"/>
      <c r="F67" s="77"/>
      <c r="G67" s="1042"/>
    </row>
    <row r="68" spans="1:7" ht="12.75" customHeight="1">
      <c r="B68" s="1041"/>
      <c r="C68" s="77"/>
      <c r="D68" s="77"/>
      <c r="E68" s="77"/>
      <c r="F68" s="77"/>
      <c r="G68" s="1042"/>
    </row>
    <row r="69" spans="1:7" ht="12.75" customHeight="1">
      <c r="B69" s="1041"/>
      <c r="C69" s="77"/>
      <c r="D69" s="77"/>
      <c r="E69" s="77"/>
      <c r="F69" s="77"/>
      <c r="G69" s="1042"/>
    </row>
    <row r="70" spans="1:7" ht="12.75" customHeight="1">
      <c r="B70" s="1041"/>
      <c r="C70" s="77"/>
      <c r="D70" s="77"/>
      <c r="E70" s="77"/>
      <c r="F70" s="77"/>
      <c r="G70" s="1042"/>
    </row>
    <row r="71" spans="1:7" ht="12.75" customHeight="1">
      <c r="B71" s="1041"/>
      <c r="C71" s="77"/>
      <c r="D71" s="77"/>
      <c r="E71" s="77"/>
      <c r="F71" s="77"/>
      <c r="G71" s="1042"/>
    </row>
    <row r="72" spans="1:7" ht="12.75" customHeight="1">
      <c r="B72" s="1041"/>
      <c r="C72" s="77"/>
      <c r="D72" s="77"/>
      <c r="E72" s="77"/>
      <c r="F72" s="77"/>
      <c r="G72" s="1042"/>
    </row>
    <row r="73" spans="1:7" ht="12.75" customHeight="1">
      <c r="B73" s="1041"/>
      <c r="C73" s="77"/>
      <c r="D73" s="77"/>
      <c r="E73" s="77"/>
      <c r="F73" s="77"/>
      <c r="G73" s="1042"/>
    </row>
    <row r="74" spans="1:7" ht="12.75" customHeight="1">
      <c r="B74" s="1041"/>
      <c r="C74" s="77"/>
      <c r="D74" s="77"/>
      <c r="E74" s="77"/>
      <c r="F74" s="77"/>
      <c r="G74" s="1042"/>
    </row>
    <row r="75" spans="1:7" ht="12.75" customHeight="1">
      <c r="B75" s="1041"/>
      <c r="C75" s="77"/>
      <c r="D75" s="77"/>
      <c r="E75" s="77"/>
      <c r="F75" s="77"/>
      <c r="G75" s="1042"/>
    </row>
    <row r="76" spans="1:7" ht="12.75" customHeight="1">
      <c r="B76" s="1041"/>
      <c r="C76" s="77"/>
      <c r="D76" s="77"/>
      <c r="E76" s="77"/>
      <c r="F76" s="77"/>
      <c r="G76" s="1042"/>
    </row>
    <row r="77" spans="1:7" ht="12.75" customHeight="1">
      <c r="B77" s="1041"/>
      <c r="C77" s="77"/>
      <c r="D77" s="77"/>
      <c r="E77" s="77"/>
      <c r="F77" s="77"/>
      <c r="G77" s="1042"/>
    </row>
    <row r="78" spans="1:7" ht="12.75" customHeight="1">
      <c r="A78" s="344"/>
      <c r="B78" s="1041"/>
      <c r="C78" s="77"/>
      <c r="D78" s="77"/>
      <c r="E78" s="77"/>
      <c r="F78" s="77"/>
      <c r="G78" s="1042"/>
    </row>
    <row r="79" spans="1:7" ht="12.75" customHeight="1">
      <c r="A79" s="344"/>
      <c r="B79" s="1041"/>
      <c r="C79" s="77"/>
      <c r="D79" s="77"/>
      <c r="E79" s="77"/>
      <c r="F79" s="77"/>
      <c r="G79" s="1042"/>
    </row>
    <row r="80" spans="1:7" ht="12.75" customHeight="1">
      <c r="A80" s="344"/>
      <c r="B80" s="1041"/>
      <c r="C80" s="77"/>
      <c r="D80" s="77"/>
      <c r="E80" s="77"/>
      <c r="F80" s="77"/>
      <c r="G80" s="1042"/>
    </row>
    <row r="81" spans="1:7" ht="12.75" customHeight="1">
      <c r="A81" s="978"/>
      <c r="B81" s="1041"/>
      <c r="C81" s="77"/>
      <c r="D81" s="77"/>
      <c r="E81" s="77"/>
      <c r="F81" s="77"/>
      <c r="G81" s="1042"/>
    </row>
    <row r="82" spans="1:7">
      <c r="A82" s="978"/>
      <c r="B82" s="1041"/>
      <c r="C82" s="77"/>
      <c r="D82" s="77"/>
      <c r="E82" s="77"/>
      <c r="F82" s="77"/>
      <c r="G82" s="1042"/>
    </row>
    <row r="83" spans="1:7">
      <c r="A83" s="978"/>
      <c r="B83" s="1041"/>
      <c r="C83" s="77"/>
      <c r="D83" s="77"/>
      <c r="E83" s="77"/>
      <c r="F83" s="77"/>
      <c r="G83" s="1042"/>
    </row>
    <row r="84" spans="1:7">
      <c r="A84" s="978"/>
      <c r="B84" s="1041"/>
      <c r="C84" s="77"/>
      <c r="D84" s="77"/>
      <c r="E84" s="77"/>
      <c r="F84" s="77"/>
      <c r="G84" s="1042"/>
    </row>
    <row r="85" spans="1:7">
      <c r="A85" s="978"/>
      <c r="B85" s="1041"/>
      <c r="C85" s="77"/>
      <c r="D85" s="77"/>
      <c r="E85" s="77"/>
      <c r="F85" s="77"/>
      <c r="G85" s="1042"/>
    </row>
    <row r="86" spans="1:7">
      <c r="A86" s="978"/>
    </row>
    <row r="87" spans="1:7">
      <c r="A87" s="978"/>
    </row>
    <row r="88" spans="1:7">
      <c r="A88" s="981"/>
    </row>
    <row r="89" spans="1:7">
      <c r="A89" s="981"/>
    </row>
    <row r="90" spans="1:7">
      <c r="A90" s="981"/>
    </row>
    <row r="91" spans="1:7">
      <c r="A91" s="981"/>
    </row>
    <row r="92" spans="1:7">
      <c r="A92" s="978"/>
    </row>
    <row r="93" spans="1:7">
      <c r="A93" s="978"/>
    </row>
    <row r="94" spans="1:7">
      <c r="A94" s="978"/>
    </row>
    <row r="95" spans="1:7">
      <c r="A95" s="978"/>
    </row>
    <row r="96" spans="1:7">
      <c r="A96" s="978"/>
    </row>
    <row r="97" spans="1:1">
      <c r="A97" s="981"/>
    </row>
    <row r="98" spans="1:1">
      <c r="A98" s="981"/>
    </row>
    <row r="99" spans="1:1">
      <c r="A99" s="981"/>
    </row>
    <row r="100" spans="1:1">
      <c r="A100" s="981"/>
    </row>
    <row r="101" spans="1:1">
      <c r="A101" s="204"/>
    </row>
  </sheetData>
  <mergeCells count="12">
    <mergeCell ref="K49:K50"/>
    <mergeCell ref="A5:A9"/>
    <mergeCell ref="B5:G5"/>
    <mergeCell ref="B6:C6"/>
    <mergeCell ref="D6:E6"/>
    <mergeCell ref="F6:G6"/>
    <mergeCell ref="B7:C7"/>
    <mergeCell ref="A37:A39"/>
    <mergeCell ref="C37:F37"/>
    <mergeCell ref="D7:E7"/>
    <mergeCell ref="F7:G7"/>
    <mergeCell ref="I48:K48"/>
  </mergeCells>
  <pageMargins left="0.7" right="0.7" top="0.75" bottom="0.75" header="0.3" footer="0.3"/>
  <pageSetup paperSize="9" scale="5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4" t="s">
        <v>1448</v>
      </c>
      <c r="AQ1" s="140" t="str">
        <f>Naslovnica!A20</f>
        <v>Siječanj 2021.</v>
      </c>
    </row>
    <row r="2" spans="1:43" ht="12.75" customHeight="1">
      <c r="A2" s="575" t="s">
        <v>1449</v>
      </c>
      <c r="G2" s="541"/>
      <c r="AQ2" s="552" t="str">
        <f>Naslovnica!A24</f>
        <v>January 2021</v>
      </c>
    </row>
    <row r="3" spans="1:43" ht="12.75" customHeight="1">
      <c r="AQ3" s="25"/>
    </row>
    <row r="4" spans="1:43" ht="12.75" customHeight="1">
      <c r="A4" s="344"/>
      <c r="B4" s="884"/>
      <c r="C4" s="884"/>
      <c r="D4" s="884"/>
      <c r="E4" s="884"/>
      <c r="F4" s="884"/>
      <c r="G4" s="884"/>
      <c r="H4" s="884"/>
      <c r="I4" s="884"/>
      <c r="J4" s="884"/>
      <c r="K4" s="884"/>
      <c r="L4" s="884"/>
      <c r="M4" s="884"/>
      <c r="N4" s="884"/>
      <c r="O4" s="884"/>
      <c r="P4" s="884"/>
      <c r="Q4" s="884"/>
      <c r="R4" s="884"/>
      <c r="S4" s="884"/>
      <c r="T4" s="884"/>
      <c r="U4" s="884"/>
      <c r="V4" s="884"/>
      <c r="W4" s="884"/>
      <c r="X4" s="884"/>
      <c r="Y4" s="884"/>
      <c r="Z4" s="884"/>
      <c r="AA4" s="884"/>
      <c r="AB4" s="884"/>
      <c r="AC4" s="884"/>
      <c r="AD4" s="884"/>
      <c r="AE4" s="884"/>
      <c r="AF4" s="884"/>
      <c r="AG4" s="884"/>
      <c r="AH4" s="884"/>
      <c r="AI4" s="884"/>
      <c r="AJ4" s="884"/>
      <c r="AK4" s="884"/>
      <c r="AL4" s="884"/>
      <c r="AM4" s="884"/>
      <c r="AN4" s="884"/>
      <c r="AO4" s="884"/>
      <c r="AP4" s="272"/>
      <c r="AQ4" s="25" t="s">
        <v>454</v>
      </c>
    </row>
    <row r="5" spans="1:43" ht="48.75" customHeight="1">
      <c r="A5" s="1121" t="s">
        <v>588</v>
      </c>
      <c r="B5" s="1090" t="s">
        <v>930</v>
      </c>
      <c r="C5" s="1090"/>
      <c r="D5" s="1090" t="s">
        <v>913</v>
      </c>
      <c r="E5" s="1090"/>
      <c r="F5" s="1090" t="s">
        <v>931</v>
      </c>
      <c r="G5" s="1090"/>
      <c r="H5" s="1123" t="s">
        <v>932</v>
      </c>
      <c r="I5" s="1123"/>
      <c r="J5" s="1090" t="s">
        <v>203</v>
      </c>
      <c r="K5" s="1090"/>
      <c r="L5" s="1090" t="s">
        <v>204</v>
      </c>
      <c r="M5" s="1090"/>
      <c r="N5" s="1090" t="s">
        <v>205</v>
      </c>
      <c r="O5" s="1090"/>
      <c r="P5" s="1090" t="s">
        <v>209</v>
      </c>
      <c r="Q5" s="1090"/>
      <c r="R5" s="1090" t="s">
        <v>206</v>
      </c>
      <c r="S5" s="1090"/>
      <c r="T5" s="1090" t="s">
        <v>933</v>
      </c>
      <c r="U5" s="1090"/>
      <c r="V5" s="1090" t="s">
        <v>934</v>
      </c>
      <c r="W5" s="1090"/>
      <c r="X5" s="1090" t="s">
        <v>682</v>
      </c>
      <c r="Y5" s="1090"/>
      <c r="Z5" s="1090" t="s">
        <v>208</v>
      </c>
      <c r="AA5" s="1090"/>
      <c r="AB5" s="1090" t="s">
        <v>935</v>
      </c>
      <c r="AC5" s="1090"/>
      <c r="AD5" s="1090" t="s">
        <v>936</v>
      </c>
      <c r="AE5" s="1090"/>
      <c r="AF5" s="1090" t="s">
        <v>937</v>
      </c>
      <c r="AG5" s="1090"/>
      <c r="AH5" s="1090" t="s">
        <v>250</v>
      </c>
      <c r="AI5" s="1090"/>
      <c r="AJ5" s="1090" t="s">
        <v>249</v>
      </c>
      <c r="AK5" s="1090"/>
      <c r="AL5" s="1090" t="s">
        <v>938</v>
      </c>
      <c r="AM5" s="1090"/>
      <c r="AN5" s="1090" t="s">
        <v>939</v>
      </c>
      <c r="AO5" s="1090"/>
      <c r="AP5" s="1090" t="s">
        <v>453</v>
      </c>
      <c r="AQ5" s="1090"/>
    </row>
    <row r="6" spans="1:43">
      <c r="A6" s="1121"/>
      <c r="B6" s="744" t="s">
        <v>31</v>
      </c>
      <c r="C6" s="744" t="s">
        <v>32</v>
      </c>
      <c r="D6" s="744" t="s">
        <v>31</v>
      </c>
      <c r="E6" s="744" t="s">
        <v>32</v>
      </c>
      <c r="F6" s="744" t="s">
        <v>31</v>
      </c>
      <c r="G6" s="744" t="s">
        <v>32</v>
      </c>
      <c r="H6" s="744" t="s">
        <v>31</v>
      </c>
      <c r="I6" s="744" t="s">
        <v>32</v>
      </c>
      <c r="J6" s="744" t="s">
        <v>32</v>
      </c>
      <c r="K6" s="744" t="s">
        <v>32</v>
      </c>
      <c r="L6" s="744" t="s">
        <v>31</v>
      </c>
      <c r="M6" s="744" t="s">
        <v>32</v>
      </c>
      <c r="N6" s="744" t="s">
        <v>31</v>
      </c>
      <c r="O6" s="744" t="s">
        <v>32</v>
      </c>
      <c r="P6" s="744" t="s">
        <v>31</v>
      </c>
      <c r="Q6" s="744" t="s">
        <v>32</v>
      </c>
      <c r="R6" s="744" t="s">
        <v>31</v>
      </c>
      <c r="S6" s="744" t="s">
        <v>32</v>
      </c>
      <c r="T6" s="744" t="s">
        <v>31</v>
      </c>
      <c r="U6" s="744" t="s">
        <v>32</v>
      </c>
      <c r="V6" s="744" t="s">
        <v>31</v>
      </c>
      <c r="W6" s="744" t="s">
        <v>32</v>
      </c>
      <c r="X6" s="744" t="s">
        <v>31</v>
      </c>
      <c r="Y6" s="744" t="s">
        <v>32</v>
      </c>
      <c r="Z6" s="744" t="s">
        <v>31</v>
      </c>
      <c r="AA6" s="744" t="s">
        <v>32</v>
      </c>
      <c r="AB6" s="744" t="s">
        <v>31</v>
      </c>
      <c r="AC6" s="744" t="s">
        <v>32</v>
      </c>
      <c r="AD6" s="744" t="s">
        <v>31</v>
      </c>
      <c r="AE6" s="744" t="s">
        <v>32</v>
      </c>
      <c r="AF6" s="744" t="s">
        <v>31</v>
      </c>
      <c r="AG6" s="744" t="s">
        <v>32</v>
      </c>
      <c r="AH6" s="744" t="s">
        <v>31</v>
      </c>
      <c r="AI6" s="744" t="s">
        <v>32</v>
      </c>
      <c r="AJ6" s="744" t="s">
        <v>31</v>
      </c>
      <c r="AK6" s="744" t="s">
        <v>32</v>
      </c>
      <c r="AL6" s="744" t="s">
        <v>31</v>
      </c>
      <c r="AM6" s="744" t="s">
        <v>32</v>
      </c>
      <c r="AN6" s="744" t="s">
        <v>31</v>
      </c>
      <c r="AO6" s="744" t="s">
        <v>32</v>
      </c>
      <c r="AP6" s="744" t="s">
        <v>31</v>
      </c>
      <c r="AQ6" s="744" t="s">
        <v>32</v>
      </c>
    </row>
    <row r="7" spans="1:43">
      <c r="A7" s="1121"/>
      <c r="B7" s="745" t="s">
        <v>29</v>
      </c>
      <c r="C7" s="745" t="s">
        <v>30</v>
      </c>
      <c r="D7" s="745" t="s">
        <v>29</v>
      </c>
      <c r="E7" s="745" t="s">
        <v>30</v>
      </c>
      <c r="F7" s="745" t="s">
        <v>29</v>
      </c>
      <c r="G7" s="745" t="s">
        <v>30</v>
      </c>
      <c r="H7" s="745" t="s">
        <v>29</v>
      </c>
      <c r="I7" s="745" t="s">
        <v>30</v>
      </c>
      <c r="J7" s="745" t="s">
        <v>30</v>
      </c>
      <c r="K7" s="745" t="s">
        <v>30</v>
      </c>
      <c r="L7" s="745" t="s">
        <v>29</v>
      </c>
      <c r="M7" s="745" t="s">
        <v>30</v>
      </c>
      <c r="N7" s="745" t="s">
        <v>29</v>
      </c>
      <c r="O7" s="745" t="s">
        <v>30</v>
      </c>
      <c r="P7" s="745" t="s">
        <v>29</v>
      </c>
      <c r="Q7" s="745" t="s">
        <v>30</v>
      </c>
      <c r="R7" s="745" t="s">
        <v>29</v>
      </c>
      <c r="S7" s="745" t="s">
        <v>30</v>
      </c>
      <c r="T7" s="745" t="s">
        <v>29</v>
      </c>
      <c r="U7" s="745" t="s">
        <v>30</v>
      </c>
      <c r="V7" s="745" t="s">
        <v>29</v>
      </c>
      <c r="W7" s="745" t="s">
        <v>30</v>
      </c>
      <c r="X7" s="745" t="s">
        <v>29</v>
      </c>
      <c r="Y7" s="745" t="s">
        <v>30</v>
      </c>
      <c r="Z7" s="745" t="s">
        <v>29</v>
      </c>
      <c r="AA7" s="745" t="s">
        <v>30</v>
      </c>
      <c r="AB7" s="745" t="s">
        <v>29</v>
      </c>
      <c r="AC7" s="745" t="s">
        <v>30</v>
      </c>
      <c r="AD7" s="745" t="s">
        <v>29</v>
      </c>
      <c r="AE7" s="745" t="s">
        <v>30</v>
      </c>
      <c r="AF7" s="745" t="s">
        <v>29</v>
      </c>
      <c r="AG7" s="745" t="s">
        <v>30</v>
      </c>
      <c r="AH7" s="745" t="s">
        <v>29</v>
      </c>
      <c r="AI7" s="745" t="s">
        <v>30</v>
      </c>
      <c r="AJ7" s="745" t="s">
        <v>29</v>
      </c>
      <c r="AK7" s="745" t="s">
        <v>30</v>
      </c>
      <c r="AL7" s="745" t="s">
        <v>29</v>
      </c>
      <c r="AM7" s="745" t="s">
        <v>30</v>
      </c>
      <c r="AN7" s="745" t="s">
        <v>29</v>
      </c>
      <c r="AO7" s="745" t="s">
        <v>30</v>
      </c>
      <c r="AP7" s="745" t="s">
        <v>29</v>
      </c>
      <c r="AQ7" s="745" t="s">
        <v>30</v>
      </c>
    </row>
    <row r="8" spans="1:43" ht="18">
      <c r="A8" s="377" t="s">
        <v>455</v>
      </c>
      <c r="B8" s="398">
        <v>1857.3836000000001</v>
      </c>
      <c r="C8" s="399">
        <v>8.1264450772153579E-2</v>
      </c>
      <c r="D8" s="398">
        <v>1315.18182</v>
      </c>
      <c r="E8" s="399">
        <v>5.5936597348402506E-2</v>
      </c>
      <c r="F8" s="398">
        <v>572.89592000000005</v>
      </c>
      <c r="G8" s="399">
        <v>2.2403218461855091E-2</v>
      </c>
      <c r="H8" s="398">
        <v>2706.6908800000001</v>
      </c>
      <c r="I8" s="399">
        <v>3.0450421474605891E-2</v>
      </c>
      <c r="J8" s="398">
        <v>644.03399000000002</v>
      </c>
      <c r="K8" s="399">
        <v>0.11005802494567601</v>
      </c>
      <c r="L8" s="398">
        <v>9234.1830900000004</v>
      </c>
      <c r="M8" s="399">
        <v>5.8295636839048377E-2</v>
      </c>
      <c r="N8" s="398">
        <v>4531.6520700000001</v>
      </c>
      <c r="O8" s="399">
        <v>4.8942078154429879E-2</v>
      </c>
      <c r="P8" s="398">
        <v>881.09881000000007</v>
      </c>
      <c r="Q8" s="399">
        <v>3.9250653732080865E-2</v>
      </c>
      <c r="R8" s="398">
        <v>6177.7085399999996</v>
      </c>
      <c r="S8" s="399">
        <v>8.1588335003401055E-2</v>
      </c>
      <c r="T8" s="398">
        <v>3620.4799400000002</v>
      </c>
      <c r="U8" s="399">
        <v>0.10267216397662321</v>
      </c>
      <c r="V8" s="398">
        <v>1275.74074</v>
      </c>
      <c r="W8" s="399">
        <v>3.056814775304403E-2</v>
      </c>
      <c r="X8" s="398">
        <v>944.66822999999999</v>
      </c>
      <c r="Y8" s="399">
        <v>2.3593443098770196E-2</v>
      </c>
      <c r="Z8" s="398">
        <v>20615.927319999999</v>
      </c>
      <c r="AA8" s="399">
        <v>9.0939083324094741E-2</v>
      </c>
      <c r="AB8" s="398">
        <v>16481.86752</v>
      </c>
      <c r="AC8" s="399">
        <v>9.6539474584314777E-2</v>
      </c>
      <c r="AD8" s="398">
        <v>2062.7028799999998</v>
      </c>
      <c r="AE8" s="399">
        <v>5.9582983489485604E-2</v>
      </c>
      <c r="AF8" s="398">
        <v>157.18120999999999</v>
      </c>
      <c r="AG8" s="399">
        <v>7.2574092277224875E-2</v>
      </c>
      <c r="AH8" s="398">
        <v>53.739789999999999</v>
      </c>
      <c r="AI8" s="399">
        <v>4.3917163831225431E-2</v>
      </c>
      <c r="AJ8" s="398">
        <v>981.95442000000003</v>
      </c>
      <c r="AK8" s="399">
        <v>1.9198452333648978E-2</v>
      </c>
      <c r="AL8" s="398">
        <v>1880.4067399999999</v>
      </c>
      <c r="AM8" s="399">
        <v>5.3609154328873629E-2</v>
      </c>
      <c r="AN8" s="398">
        <v>2044.6360099999999</v>
      </c>
      <c r="AO8" s="399">
        <v>3.7978266643002717E-2</v>
      </c>
      <c r="AP8" s="398">
        <v>78040.133520000003</v>
      </c>
      <c r="AQ8" s="399">
        <v>6.4582774439109092E-2</v>
      </c>
    </row>
    <row r="9" spans="1:43" ht="18">
      <c r="A9" s="377" t="s">
        <v>456</v>
      </c>
      <c r="B9" s="398">
        <v>24.473290000000002</v>
      </c>
      <c r="C9" s="399">
        <v>1.0707580655054984E-3</v>
      </c>
      <c r="D9" s="398">
        <v>34.173110000000001</v>
      </c>
      <c r="E9" s="399">
        <v>1.4534321149699797E-3</v>
      </c>
      <c r="F9" s="398">
        <v>66.193770000000001</v>
      </c>
      <c r="G9" s="399">
        <v>2.5885216465213953E-3</v>
      </c>
      <c r="H9" s="398">
        <v>254.15492999999998</v>
      </c>
      <c r="I9" s="399">
        <v>2.8592569604213381E-3</v>
      </c>
      <c r="J9" s="398">
        <v>2.2057500000000001</v>
      </c>
      <c r="K9" s="399">
        <v>3.7693738574873183E-4</v>
      </c>
      <c r="L9" s="398">
        <v>172.10664000000003</v>
      </c>
      <c r="M9" s="399">
        <v>1.0865136726489618E-3</v>
      </c>
      <c r="N9" s="398">
        <v>273.24304999999998</v>
      </c>
      <c r="O9" s="399">
        <v>2.9510391578351667E-3</v>
      </c>
      <c r="P9" s="398">
        <v>2.89242</v>
      </c>
      <c r="Q9" s="399">
        <v>1.2884976642715625E-4</v>
      </c>
      <c r="R9" s="398">
        <v>711.15402000000006</v>
      </c>
      <c r="S9" s="399">
        <v>9.3921349715820977E-3</v>
      </c>
      <c r="T9" s="398">
        <v>49.240180000000002</v>
      </c>
      <c r="U9" s="399">
        <v>1.3963883018223387E-3</v>
      </c>
      <c r="V9" s="398">
        <v>0.85533999999999999</v>
      </c>
      <c r="W9" s="399">
        <v>2.0494884798527858E-5</v>
      </c>
      <c r="X9" s="398">
        <v>25.607839999999999</v>
      </c>
      <c r="Y9" s="399">
        <v>6.3956540162508836E-4</v>
      </c>
      <c r="Z9" s="398">
        <v>2300.5626499999998</v>
      </c>
      <c r="AA9" s="399">
        <v>1.0148030465633704E-2</v>
      </c>
      <c r="AB9" s="398">
        <v>1095.5279800000001</v>
      </c>
      <c r="AC9" s="399">
        <v>6.4168514552904081E-3</v>
      </c>
      <c r="AD9" s="398">
        <v>51.20928</v>
      </c>
      <c r="AE9" s="399">
        <v>1.4792250082806136E-3</v>
      </c>
      <c r="AF9" s="398">
        <v>5.7520000000000002E-2</v>
      </c>
      <c r="AG9" s="399">
        <v>2.6558274922212236E-5</v>
      </c>
      <c r="AH9" s="398">
        <v>2.2449999999999998E-2</v>
      </c>
      <c r="AI9" s="399">
        <v>1.8346560863207891E-5</v>
      </c>
      <c r="AJ9" s="398">
        <v>31.465619999999998</v>
      </c>
      <c r="AK9" s="399">
        <v>6.1519271507399695E-4</v>
      </c>
      <c r="AL9" s="398">
        <v>72.838679999999997</v>
      </c>
      <c r="AM9" s="399">
        <v>2.0765826638291253E-3</v>
      </c>
      <c r="AN9" s="398">
        <v>78.797809999999998</v>
      </c>
      <c r="AO9" s="399">
        <v>1.4636366690346347E-3</v>
      </c>
      <c r="AP9" s="398">
        <v>5246.78233</v>
      </c>
      <c r="AQ9" s="399">
        <v>4.3420192209519069E-3</v>
      </c>
    </row>
    <row r="10" spans="1:43" ht="27">
      <c r="A10" s="377" t="s">
        <v>457</v>
      </c>
      <c r="B10" s="398">
        <v>21062.45709</v>
      </c>
      <c r="C10" s="399">
        <v>0.92152693031794941</v>
      </c>
      <c r="D10" s="398">
        <v>22249.619350000001</v>
      </c>
      <c r="E10" s="399">
        <v>0.94630870029527558</v>
      </c>
      <c r="F10" s="398">
        <v>25030.972399999999</v>
      </c>
      <c r="G10" s="399">
        <v>0.97884157211289824</v>
      </c>
      <c r="H10" s="398">
        <v>86256.57127</v>
      </c>
      <c r="I10" s="399">
        <v>0.97039117748306802</v>
      </c>
      <c r="J10" s="398">
        <v>5210.5661200000004</v>
      </c>
      <c r="K10" s="399">
        <v>0.89042600999374943</v>
      </c>
      <c r="L10" s="398">
        <v>149577.35727000001</v>
      </c>
      <c r="M10" s="399">
        <v>0.94428572768926033</v>
      </c>
      <c r="N10" s="398">
        <v>88138.001319999996</v>
      </c>
      <c r="O10" s="399">
        <v>0.95189500039853758</v>
      </c>
      <c r="P10" s="398">
        <v>21609.237000000001</v>
      </c>
      <c r="Q10" s="399">
        <v>0.9626351429318919</v>
      </c>
      <c r="R10" s="398">
        <v>70502.484079999995</v>
      </c>
      <c r="S10" s="399">
        <v>0.93111875583741754</v>
      </c>
      <c r="T10" s="398">
        <v>31632.85715</v>
      </c>
      <c r="U10" s="399">
        <v>0.89706722594184507</v>
      </c>
      <c r="V10" s="398">
        <v>40534.566350000001</v>
      </c>
      <c r="W10" s="399">
        <v>0.97125268045634949</v>
      </c>
      <c r="X10" s="398">
        <v>39646.543939999996</v>
      </c>
      <c r="Y10" s="399">
        <v>0.99018729412683038</v>
      </c>
      <c r="Z10" s="398">
        <v>208937.86352000001</v>
      </c>
      <c r="AA10" s="399">
        <v>0.9216474954182956</v>
      </c>
      <c r="AB10" s="398">
        <v>156301.45048</v>
      </c>
      <c r="AC10" s="399">
        <v>0.91550668562257043</v>
      </c>
      <c r="AD10" s="398">
        <v>32553.336950000001</v>
      </c>
      <c r="AE10" s="399">
        <v>0.94033171564656548</v>
      </c>
      <c r="AF10" s="398">
        <v>2011.5676100000001</v>
      </c>
      <c r="AG10" s="399">
        <v>0.92878591117867526</v>
      </c>
      <c r="AH10" s="398">
        <v>1171.7933700000001</v>
      </c>
      <c r="AI10" s="399">
        <v>0.95761150921195937</v>
      </c>
      <c r="AJ10" s="398">
        <v>50224.963909999999</v>
      </c>
      <c r="AK10" s="399">
        <v>0.98196164297053135</v>
      </c>
      <c r="AL10" s="398">
        <v>33170.406889999998</v>
      </c>
      <c r="AM10" s="399">
        <v>0.94566639455756429</v>
      </c>
      <c r="AN10" s="398">
        <v>51776.025580000001</v>
      </c>
      <c r="AO10" s="399">
        <v>0.96171822054144962</v>
      </c>
      <c r="AP10" s="398">
        <v>1137598.6416499999</v>
      </c>
      <c r="AQ10" s="399">
        <v>0.941429405128968</v>
      </c>
    </row>
    <row r="11" spans="1:43" ht="18.75">
      <c r="A11" s="377" t="s">
        <v>458</v>
      </c>
      <c r="B11" s="400">
        <v>17489.808499999999</v>
      </c>
      <c r="C11" s="401">
        <v>0.76521601776964276</v>
      </c>
      <c r="D11" s="400">
        <v>18554.418000000001</v>
      </c>
      <c r="E11" s="401">
        <v>0.78914640768068989</v>
      </c>
      <c r="F11" s="400">
        <v>21146.752339999999</v>
      </c>
      <c r="G11" s="401">
        <v>0.82694830927014684</v>
      </c>
      <c r="H11" s="400">
        <v>72214.181549999994</v>
      </c>
      <c r="I11" s="401">
        <v>0.81241351972974774</v>
      </c>
      <c r="J11" s="400">
        <v>4940.4029099999998</v>
      </c>
      <c r="K11" s="401">
        <v>0.84425821486606689</v>
      </c>
      <c r="L11" s="400">
        <v>123834.16212000001</v>
      </c>
      <c r="M11" s="401">
        <v>0.78176827044214059</v>
      </c>
      <c r="N11" s="400">
        <v>73570.167390000002</v>
      </c>
      <c r="O11" s="401">
        <v>0.79456163593686235</v>
      </c>
      <c r="P11" s="400">
        <v>16370.39848</v>
      </c>
      <c r="Q11" s="401">
        <v>0.72925855182424182</v>
      </c>
      <c r="R11" s="400">
        <v>29341.91862</v>
      </c>
      <c r="S11" s="401">
        <v>0.38751557644885126</v>
      </c>
      <c r="T11" s="400">
        <v>22077.792579999998</v>
      </c>
      <c r="U11" s="401">
        <v>0.62609785928426798</v>
      </c>
      <c r="V11" s="400">
        <v>28790.238359999999</v>
      </c>
      <c r="W11" s="401">
        <v>0.68984569704486831</v>
      </c>
      <c r="X11" s="400">
        <v>21379.336640000001</v>
      </c>
      <c r="Y11" s="401">
        <v>0.53395694539795502</v>
      </c>
      <c r="Z11" s="400">
        <v>88947.186760000011</v>
      </c>
      <c r="AA11" s="401">
        <v>0.39235565311507209</v>
      </c>
      <c r="AB11" s="400">
        <v>64660.20033</v>
      </c>
      <c r="AC11" s="401">
        <v>0.37873510139552052</v>
      </c>
      <c r="AD11" s="400">
        <v>22815.272699999998</v>
      </c>
      <c r="AE11" s="401">
        <v>0.65903918095669289</v>
      </c>
      <c r="AF11" s="400">
        <v>1436.45777</v>
      </c>
      <c r="AG11" s="401">
        <v>0.66324479085201515</v>
      </c>
      <c r="AH11" s="400">
        <v>959.78953000000001</v>
      </c>
      <c r="AI11" s="401">
        <v>0.78435799679352769</v>
      </c>
      <c r="AJ11" s="400">
        <v>41981.951200000003</v>
      </c>
      <c r="AK11" s="401">
        <v>0.82080030658325021</v>
      </c>
      <c r="AL11" s="400">
        <v>23295.02853</v>
      </c>
      <c r="AM11" s="401">
        <v>0.66412587925540212</v>
      </c>
      <c r="AN11" s="400">
        <v>40061.273270000005</v>
      </c>
      <c r="AO11" s="401">
        <v>0.74412155066478436</v>
      </c>
      <c r="AP11" s="400">
        <v>733866.73757999996</v>
      </c>
      <c r="AQ11" s="401">
        <v>0.60731764341930095</v>
      </c>
    </row>
    <row r="12" spans="1:43" ht="19.5">
      <c r="A12" s="384" t="s">
        <v>459</v>
      </c>
      <c r="B12" s="400">
        <v>5020.1770999999999</v>
      </c>
      <c r="C12" s="401">
        <v>0.21964333851684847</v>
      </c>
      <c r="D12" s="400">
        <v>5481.8095300000004</v>
      </c>
      <c r="E12" s="401">
        <v>0.23314933932119408</v>
      </c>
      <c r="F12" s="400">
        <v>6238.2866599999998</v>
      </c>
      <c r="G12" s="401">
        <v>0.24394954474742345</v>
      </c>
      <c r="H12" s="400">
        <v>21517.615899999997</v>
      </c>
      <c r="I12" s="401">
        <v>0.24207436398636001</v>
      </c>
      <c r="J12" s="400">
        <v>279.73372999999998</v>
      </c>
      <c r="K12" s="401">
        <v>4.780328726824961E-2</v>
      </c>
      <c r="L12" s="400">
        <v>36588.126859999997</v>
      </c>
      <c r="M12" s="401">
        <v>0.23098179181235956</v>
      </c>
      <c r="N12" s="400">
        <v>21963.36995</v>
      </c>
      <c r="O12" s="401">
        <v>0.23720553829446059</v>
      </c>
      <c r="P12" s="400">
        <v>4725.8707400000003</v>
      </c>
      <c r="Q12" s="401">
        <v>0.21052521453106121</v>
      </c>
      <c r="R12" s="400">
        <v>9471.8961799999997</v>
      </c>
      <c r="S12" s="401">
        <v>0.12509431832976614</v>
      </c>
      <c r="T12" s="400">
        <v>6464.1850999999997</v>
      </c>
      <c r="U12" s="401">
        <v>0.18331599223346184</v>
      </c>
      <c r="V12" s="400">
        <v>8486.4733500000002</v>
      </c>
      <c r="W12" s="401">
        <v>0.20334521202565858</v>
      </c>
      <c r="X12" s="400">
        <v>4518.9233299999996</v>
      </c>
      <c r="Y12" s="401">
        <v>0.11286180382509542</v>
      </c>
      <c r="Z12" s="400">
        <v>28128.961859999999</v>
      </c>
      <c r="AA12" s="401">
        <v>0.12407989059629761</v>
      </c>
      <c r="AB12" s="400">
        <v>20746.416969999998</v>
      </c>
      <c r="AC12" s="401">
        <v>0.12151828009541674</v>
      </c>
      <c r="AD12" s="400">
        <v>6683.2687100000003</v>
      </c>
      <c r="AE12" s="401">
        <v>0.19305208378034833</v>
      </c>
      <c r="AF12" s="400">
        <v>459.72903000000002</v>
      </c>
      <c r="AG12" s="401">
        <v>0.2122672108564318</v>
      </c>
      <c r="AH12" s="400">
        <v>154.85773999999998</v>
      </c>
      <c r="AI12" s="401">
        <v>0.12655264819816583</v>
      </c>
      <c r="AJ12" s="400">
        <v>6415.0932899999998</v>
      </c>
      <c r="AK12" s="401">
        <v>0.12542319708075289</v>
      </c>
      <c r="AL12" s="400">
        <v>6770.6718600000004</v>
      </c>
      <c r="AM12" s="401">
        <v>0.19302738334840361</v>
      </c>
      <c r="AN12" s="400">
        <v>6719.1536699999997</v>
      </c>
      <c r="AO12" s="401">
        <v>0.12480549518179046</v>
      </c>
      <c r="AP12" s="400">
        <v>206834.62155999997</v>
      </c>
      <c r="AQ12" s="401">
        <v>0.17116774546502553</v>
      </c>
    </row>
    <row r="13" spans="1:43" ht="19.5">
      <c r="A13" s="384" t="s">
        <v>460</v>
      </c>
      <c r="B13" s="400">
        <v>11572.35857</v>
      </c>
      <c r="C13" s="401">
        <v>0.50631510008458913</v>
      </c>
      <c r="D13" s="400">
        <v>11869.764150000001</v>
      </c>
      <c r="E13" s="401">
        <v>0.50483834841866437</v>
      </c>
      <c r="F13" s="400">
        <v>13309.406590000001</v>
      </c>
      <c r="G13" s="401">
        <v>0.52046721406817453</v>
      </c>
      <c r="H13" s="400">
        <v>46442.099099999999</v>
      </c>
      <c r="I13" s="401">
        <v>0.52247617273547498</v>
      </c>
      <c r="J13" s="400">
        <v>4642.65553</v>
      </c>
      <c r="K13" s="401">
        <v>0.79337660134198928</v>
      </c>
      <c r="L13" s="400">
        <v>80377.521970000002</v>
      </c>
      <c r="M13" s="401">
        <v>0.50742537646454144</v>
      </c>
      <c r="N13" s="400">
        <v>46894.13725</v>
      </c>
      <c r="O13" s="401">
        <v>0.50645912237345736</v>
      </c>
      <c r="P13" s="400">
        <v>10675.13485</v>
      </c>
      <c r="Q13" s="401">
        <v>0.4755494126029054</v>
      </c>
      <c r="R13" s="400">
        <v>17810.06623</v>
      </c>
      <c r="S13" s="401">
        <v>0.23521563709219603</v>
      </c>
      <c r="T13" s="400">
        <v>15267.925210000001</v>
      </c>
      <c r="U13" s="401">
        <v>0.43297876157931131</v>
      </c>
      <c r="V13" s="400">
        <v>18826.00866</v>
      </c>
      <c r="W13" s="401">
        <v>0.45109182161805578</v>
      </c>
      <c r="X13" s="400">
        <v>14007.07717</v>
      </c>
      <c r="Y13" s="401">
        <v>0.34983200206751747</v>
      </c>
      <c r="Z13" s="400">
        <v>50713.107400000001</v>
      </c>
      <c r="AA13" s="401">
        <v>0.22370099718960232</v>
      </c>
      <c r="AB13" s="400">
        <v>36560.271820000002</v>
      </c>
      <c r="AC13" s="401">
        <v>0.21414499466638898</v>
      </c>
      <c r="AD13" s="400">
        <v>15839.503849999999</v>
      </c>
      <c r="AE13" s="401">
        <v>0.45753797385311917</v>
      </c>
      <c r="AF13" s="400">
        <v>885.86576000000002</v>
      </c>
      <c r="AG13" s="401">
        <v>0.40902410289037694</v>
      </c>
      <c r="AH13" s="400">
        <v>783.54048999999998</v>
      </c>
      <c r="AI13" s="401">
        <v>0.64032397721927548</v>
      </c>
      <c r="AJ13" s="400">
        <v>32652.443319999998</v>
      </c>
      <c r="AK13" s="401">
        <v>0.63839661382266089</v>
      </c>
      <c r="AL13" s="400">
        <v>16261.170039999999</v>
      </c>
      <c r="AM13" s="401">
        <v>0.46359521889525679</v>
      </c>
      <c r="AN13" s="400">
        <v>30970.624600000003</v>
      </c>
      <c r="AO13" s="401">
        <v>0.57526651854240773</v>
      </c>
      <c r="AP13" s="400">
        <v>476360.68255999999</v>
      </c>
      <c r="AQ13" s="401">
        <v>0.39421632339401624</v>
      </c>
    </row>
    <row r="14" spans="1:43" ht="19.5">
      <c r="A14" s="384" t="s">
        <v>461</v>
      </c>
      <c r="B14" s="400">
        <v>0</v>
      </c>
      <c r="C14" s="401">
        <v>0</v>
      </c>
      <c r="D14" s="400">
        <v>0</v>
      </c>
      <c r="E14" s="401">
        <v>0</v>
      </c>
      <c r="F14" s="400">
        <v>0</v>
      </c>
      <c r="G14" s="401">
        <v>0</v>
      </c>
      <c r="H14" s="400">
        <v>0</v>
      </c>
      <c r="I14" s="401">
        <v>0</v>
      </c>
      <c r="J14" s="400">
        <v>0</v>
      </c>
      <c r="K14" s="401">
        <v>0</v>
      </c>
      <c r="L14" s="400">
        <v>0</v>
      </c>
      <c r="M14" s="401">
        <v>0</v>
      </c>
      <c r="N14" s="400">
        <v>0</v>
      </c>
      <c r="O14" s="401">
        <v>0</v>
      </c>
      <c r="P14" s="400">
        <v>0</v>
      </c>
      <c r="Q14" s="401">
        <v>0</v>
      </c>
      <c r="R14" s="400">
        <v>0</v>
      </c>
      <c r="S14" s="401">
        <v>0</v>
      </c>
      <c r="T14" s="400">
        <v>0</v>
      </c>
      <c r="U14" s="401">
        <v>0</v>
      </c>
      <c r="V14" s="400">
        <v>0</v>
      </c>
      <c r="W14" s="401">
        <v>0</v>
      </c>
      <c r="X14" s="400">
        <v>0</v>
      </c>
      <c r="Y14" s="401">
        <v>0</v>
      </c>
      <c r="Z14" s="400">
        <v>0</v>
      </c>
      <c r="AA14" s="401">
        <v>0</v>
      </c>
      <c r="AB14" s="400">
        <v>0</v>
      </c>
      <c r="AC14" s="401">
        <v>0</v>
      </c>
      <c r="AD14" s="400">
        <v>0</v>
      </c>
      <c r="AE14" s="401">
        <v>0</v>
      </c>
      <c r="AF14" s="400">
        <v>0</v>
      </c>
      <c r="AG14" s="401">
        <v>0</v>
      </c>
      <c r="AH14" s="400">
        <v>0</v>
      </c>
      <c r="AI14" s="401">
        <v>0</v>
      </c>
      <c r="AJ14" s="400">
        <v>0</v>
      </c>
      <c r="AK14" s="401">
        <v>0</v>
      </c>
      <c r="AL14" s="400">
        <v>0</v>
      </c>
      <c r="AM14" s="401">
        <v>0</v>
      </c>
      <c r="AN14" s="400">
        <v>0</v>
      </c>
      <c r="AO14" s="401">
        <v>0</v>
      </c>
      <c r="AP14" s="400">
        <v>0</v>
      </c>
      <c r="AQ14" s="401">
        <v>0</v>
      </c>
    </row>
    <row r="15" spans="1:43" ht="19.5">
      <c r="A15" s="384" t="s">
        <v>462</v>
      </c>
      <c r="B15" s="400">
        <v>800.15336000000002</v>
      </c>
      <c r="C15" s="401">
        <v>3.5008397475832821E-2</v>
      </c>
      <c r="D15" s="400">
        <v>1078.4100000000001</v>
      </c>
      <c r="E15" s="401">
        <v>4.5866347169010252E-2</v>
      </c>
      <c r="F15" s="400">
        <v>1485.67534</v>
      </c>
      <c r="G15" s="401">
        <v>5.8097654466470694E-2</v>
      </c>
      <c r="H15" s="400">
        <v>3799.2190399999999</v>
      </c>
      <c r="I15" s="401">
        <v>4.2741423447049696E-2</v>
      </c>
      <c r="J15" s="400">
        <v>6.8853800000000005</v>
      </c>
      <c r="K15" s="401">
        <v>1.1766325000959325E-3</v>
      </c>
      <c r="L15" s="400">
        <v>6134.0473099999999</v>
      </c>
      <c r="M15" s="401">
        <v>3.8724399424627569E-2</v>
      </c>
      <c r="N15" s="400">
        <v>4214.92292</v>
      </c>
      <c r="O15" s="401">
        <v>4.5521386853853894E-2</v>
      </c>
      <c r="P15" s="400">
        <v>691.62542000000008</v>
      </c>
      <c r="Q15" s="401">
        <v>3.0810108428957015E-2</v>
      </c>
      <c r="R15" s="400">
        <v>974.05310999999995</v>
      </c>
      <c r="S15" s="401">
        <v>1.2864215094515394E-2</v>
      </c>
      <c r="T15" s="400">
        <v>345.68227000000002</v>
      </c>
      <c r="U15" s="401">
        <v>9.8031054714948478E-3</v>
      </c>
      <c r="V15" s="400">
        <v>755.79213000000004</v>
      </c>
      <c r="W15" s="401">
        <v>1.8109608618776151E-2</v>
      </c>
      <c r="X15" s="400">
        <v>2657.7645499999999</v>
      </c>
      <c r="Y15" s="401">
        <v>6.637866574633676E-2</v>
      </c>
      <c r="Z15" s="400">
        <v>7010.3677600000001</v>
      </c>
      <c r="AA15" s="401">
        <v>3.092348978358677E-2</v>
      </c>
      <c r="AB15" s="400">
        <v>5160.4492099999998</v>
      </c>
      <c r="AC15" s="401">
        <v>3.0226371783896137E-2</v>
      </c>
      <c r="AD15" s="400">
        <v>292.50013999999999</v>
      </c>
      <c r="AE15" s="401">
        <v>8.4491233232254111E-3</v>
      </c>
      <c r="AF15" s="400">
        <v>28.073589999999999</v>
      </c>
      <c r="AG15" s="401">
        <v>1.2962206558996317E-2</v>
      </c>
      <c r="AH15" s="400">
        <v>0</v>
      </c>
      <c r="AI15" s="401">
        <v>0</v>
      </c>
      <c r="AJ15" s="400">
        <v>2914.4145899999999</v>
      </c>
      <c r="AK15" s="401">
        <v>5.698049567983627E-2</v>
      </c>
      <c r="AL15" s="400">
        <v>263.18662999999998</v>
      </c>
      <c r="AM15" s="401">
        <v>7.5032770117417057E-3</v>
      </c>
      <c r="AN15" s="400">
        <v>2371.4949999999999</v>
      </c>
      <c r="AO15" s="401">
        <v>4.4049536940586179E-2</v>
      </c>
      <c r="AP15" s="400">
        <v>40984.717750000003</v>
      </c>
      <c r="AQ15" s="401">
        <v>3.3917250810705693E-2</v>
      </c>
    </row>
    <row r="16" spans="1:43" ht="19.5">
      <c r="A16" s="385" t="s">
        <v>463</v>
      </c>
      <c r="B16" s="400">
        <v>0</v>
      </c>
      <c r="C16" s="401">
        <v>0</v>
      </c>
      <c r="D16" s="400">
        <v>0</v>
      </c>
      <c r="E16" s="401">
        <v>0</v>
      </c>
      <c r="F16" s="400">
        <v>0</v>
      </c>
      <c r="G16" s="401">
        <v>0</v>
      </c>
      <c r="H16" s="400">
        <v>0</v>
      </c>
      <c r="I16" s="401">
        <v>0</v>
      </c>
      <c r="J16" s="400">
        <v>0</v>
      </c>
      <c r="K16" s="401">
        <v>0</v>
      </c>
      <c r="L16" s="400">
        <v>0</v>
      </c>
      <c r="M16" s="401">
        <v>0</v>
      </c>
      <c r="N16" s="400">
        <v>0</v>
      </c>
      <c r="O16" s="401">
        <v>0</v>
      </c>
      <c r="P16" s="400">
        <v>0</v>
      </c>
      <c r="Q16" s="401">
        <v>0</v>
      </c>
      <c r="R16" s="400">
        <v>0</v>
      </c>
      <c r="S16" s="401">
        <v>0</v>
      </c>
      <c r="T16" s="400">
        <v>0</v>
      </c>
      <c r="U16" s="401">
        <v>0</v>
      </c>
      <c r="V16" s="400">
        <v>0</v>
      </c>
      <c r="W16" s="401">
        <v>0</v>
      </c>
      <c r="X16" s="400">
        <v>0</v>
      </c>
      <c r="Y16" s="401">
        <v>0</v>
      </c>
      <c r="Z16" s="400">
        <v>0</v>
      </c>
      <c r="AA16" s="401">
        <v>0</v>
      </c>
      <c r="AB16" s="400">
        <v>0</v>
      </c>
      <c r="AC16" s="401">
        <v>0</v>
      </c>
      <c r="AD16" s="400">
        <v>0</v>
      </c>
      <c r="AE16" s="401">
        <v>0</v>
      </c>
      <c r="AF16" s="400">
        <v>0</v>
      </c>
      <c r="AG16" s="401">
        <v>0</v>
      </c>
      <c r="AH16" s="400">
        <v>0</v>
      </c>
      <c r="AI16" s="401">
        <v>0</v>
      </c>
      <c r="AJ16" s="400">
        <v>0</v>
      </c>
      <c r="AK16" s="401">
        <v>0</v>
      </c>
      <c r="AL16" s="400">
        <v>0</v>
      </c>
      <c r="AM16" s="401">
        <v>0</v>
      </c>
      <c r="AN16" s="400">
        <v>0</v>
      </c>
      <c r="AO16" s="401">
        <v>0</v>
      </c>
      <c r="AP16" s="400">
        <v>0</v>
      </c>
      <c r="AQ16" s="401">
        <v>0</v>
      </c>
    </row>
    <row r="17" spans="1:43" s="272" customFormat="1" ht="19.5">
      <c r="A17" s="385" t="s">
        <v>464</v>
      </c>
      <c r="B17" s="400">
        <v>97.119470000000007</v>
      </c>
      <c r="C17" s="401">
        <v>4.249181692372349E-3</v>
      </c>
      <c r="D17" s="400">
        <v>124.43432000000001</v>
      </c>
      <c r="E17" s="401">
        <v>5.2923727718212146E-3</v>
      </c>
      <c r="F17" s="400">
        <v>113.38375000000001</v>
      </c>
      <c r="G17" s="401">
        <v>4.4338959880781872E-3</v>
      </c>
      <c r="H17" s="400">
        <v>455.24751000000003</v>
      </c>
      <c r="I17" s="401">
        <v>5.1215595608630638E-3</v>
      </c>
      <c r="J17" s="400">
        <v>11.128270000000001</v>
      </c>
      <c r="K17" s="401">
        <v>1.901693755732082E-3</v>
      </c>
      <c r="L17" s="400">
        <v>734.46597999999994</v>
      </c>
      <c r="M17" s="401">
        <v>4.6367027406119758E-3</v>
      </c>
      <c r="N17" s="400">
        <v>497.73727000000002</v>
      </c>
      <c r="O17" s="401">
        <v>5.3755884150904305E-3</v>
      </c>
      <c r="P17" s="400">
        <v>277.76746999999995</v>
      </c>
      <c r="Q17" s="401">
        <v>1.2373816261318246E-2</v>
      </c>
      <c r="R17" s="400">
        <v>1085.9031</v>
      </c>
      <c r="S17" s="401">
        <v>1.4341405932373708E-2</v>
      </c>
      <c r="T17" s="400">
        <v>0</v>
      </c>
      <c r="U17" s="401">
        <v>0</v>
      </c>
      <c r="V17" s="400">
        <v>721.96421999999995</v>
      </c>
      <c r="W17" s="401">
        <v>1.7299054782377796E-2</v>
      </c>
      <c r="X17" s="400">
        <v>195.57158999999999</v>
      </c>
      <c r="Y17" s="401">
        <v>4.884473759005332E-3</v>
      </c>
      <c r="Z17" s="400">
        <v>3094.7497400000002</v>
      </c>
      <c r="AA17" s="401">
        <v>1.3651275545585333E-2</v>
      </c>
      <c r="AB17" s="400">
        <v>2193.0623300000002</v>
      </c>
      <c r="AC17" s="401">
        <v>1.284545484981869E-2</v>
      </c>
      <c r="AD17" s="400">
        <v>0</v>
      </c>
      <c r="AE17" s="401">
        <v>0</v>
      </c>
      <c r="AF17" s="400">
        <v>62.789389999999997</v>
      </c>
      <c r="AG17" s="401">
        <v>2.8991270546210077E-2</v>
      </c>
      <c r="AH17" s="400">
        <v>21.391299999999998</v>
      </c>
      <c r="AI17" s="401">
        <v>1.7481371376086366E-2</v>
      </c>
      <c r="AJ17" s="400">
        <v>0</v>
      </c>
      <c r="AK17" s="401">
        <v>0</v>
      </c>
      <c r="AL17" s="400">
        <v>0</v>
      </c>
      <c r="AM17" s="401">
        <v>0</v>
      </c>
      <c r="AN17" s="400">
        <v>0</v>
      </c>
      <c r="AO17" s="401">
        <v>0</v>
      </c>
      <c r="AP17" s="400">
        <v>9686.7157099999986</v>
      </c>
      <c r="AQ17" s="401">
        <v>8.0163237495535274E-3</v>
      </c>
    </row>
    <row r="18" spans="1:43" ht="19.5">
      <c r="A18" s="386" t="s">
        <v>465</v>
      </c>
      <c r="B18" s="400">
        <v>0</v>
      </c>
      <c r="C18" s="401">
        <v>0</v>
      </c>
      <c r="D18" s="400">
        <v>0</v>
      </c>
      <c r="E18" s="401">
        <v>0</v>
      </c>
      <c r="F18" s="400">
        <v>0</v>
      </c>
      <c r="G18" s="401">
        <v>0</v>
      </c>
      <c r="H18" s="400">
        <v>0</v>
      </c>
      <c r="I18" s="401">
        <v>0</v>
      </c>
      <c r="J18" s="400">
        <v>0</v>
      </c>
      <c r="K18" s="401">
        <v>0</v>
      </c>
      <c r="L18" s="400">
        <v>0</v>
      </c>
      <c r="M18" s="401">
        <v>0</v>
      </c>
      <c r="N18" s="400">
        <v>0</v>
      </c>
      <c r="O18" s="401">
        <v>0</v>
      </c>
      <c r="P18" s="400">
        <v>0</v>
      </c>
      <c r="Q18" s="401">
        <v>0</v>
      </c>
      <c r="R18" s="400">
        <v>0</v>
      </c>
      <c r="S18" s="401">
        <v>0</v>
      </c>
      <c r="T18" s="400">
        <v>0</v>
      </c>
      <c r="U18" s="401">
        <v>0</v>
      </c>
      <c r="V18" s="400">
        <v>0</v>
      </c>
      <c r="W18" s="401">
        <v>0</v>
      </c>
      <c r="X18" s="400">
        <v>0</v>
      </c>
      <c r="Y18" s="401">
        <v>0</v>
      </c>
      <c r="Z18" s="400">
        <v>0</v>
      </c>
      <c r="AA18" s="401">
        <v>0</v>
      </c>
      <c r="AB18" s="400">
        <v>0</v>
      </c>
      <c r="AC18" s="401">
        <v>0</v>
      </c>
      <c r="AD18" s="400">
        <v>0</v>
      </c>
      <c r="AE18" s="401">
        <v>0</v>
      </c>
      <c r="AF18" s="400">
        <v>0</v>
      </c>
      <c r="AG18" s="401">
        <v>0</v>
      </c>
      <c r="AH18" s="400">
        <v>0</v>
      </c>
      <c r="AI18" s="401">
        <v>0</v>
      </c>
      <c r="AJ18" s="400">
        <v>0</v>
      </c>
      <c r="AK18" s="401">
        <v>0</v>
      </c>
      <c r="AL18" s="400">
        <v>0</v>
      </c>
      <c r="AM18" s="401">
        <v>0</v>
      </c>
      <c r="AN18" s="400">
        <v>0</v>
      </c>
      <c r="AO18" s="401">
        <v>0</v>
      </c>
      <c r="AP18" s="400">
        <v>0</v>
      </c>
      <c r="AQ18" s="401">
        <v>0</v>
      </c>
    </row>
    <row r="19" spans="1:43" ht="18.75">
      <c r="A19" s="377" t="s">
        <v>466</v>
      </c>
      <c r="B19" s="400">
        <v>0</v>
      </c>
      <c r="C19" s="401">
        <v>0</v>
      </c>
      <c r="D19" s="400">
        <v>0</v>
      </c>
      <c r="E19" s="401">
        <v>0</v>
      </c>
      <c r="F19" s="400">
        <v>0</v>
      </c>
      <c r="G19" s="401">
        <v>0</v>
      </c>
      <c r="H19" s="400">
        <v>0</v>
      </c>
      <c r="I19" s="401">
        <v>0</v>
      </c>
      <c r="J19" s="400">
        <v>0</v>
      </c>
      <c r="K19" s="401">
        <v>0</v>
      </c>
      <c r="L19" s="400">
        <v>0</v>
      </c>
      <c r="M19" s="401">
        <v>0</v>
      </c>
      <c r="N19" s="400">
        <v>0</v>
      </c>
      <c r="O19" s="401">
        <v>0</v>
      </c>
      <c r="P19" s="400">
        <v>0</v>
      </c>
      <c r="Q19" s="401">
        <v>0</v>
      </c>
      <c r="R19" s="400">
        <v>0</v>
      </c>
      <c r="S19" s="401">
        <v>0</v>
      </c>
      <c r="T19" s="400">
        <v>0</v>
      </c>
      <c r="U19" s="401">
        <v>0</v>
      </c>
      <c r="V19" s="400">
        <v>0</v>
      </c>
      <c r="W19" s="401">
        <v>0</v>
      </c>
      <c r="X19" s="400">
        <v>0</v>
      </c>
      <c r="Y19" s="401">
        <v>0</v>
      </c>
      <c r="Z19" s="400">
        <v>0</v>
      </c>
      <c r="AA19" s="401">
        <v>0</v>
      </c>
      <c r="AB19" s="400">
        <v>0</v>
      </c>
      <c r="AC19" s="401">
        <v>0</v>
      </c>
      <c r="AD19" s="400">
        <v>0</v>
      </c>
      <c r="AE19" s="401">
        <v>0</v>
      </c>
      <c r="AF19" s="400">
        <v>0</v>
      </c>
      <c r="AG19" s="401">
        <v>0</v>
      </c>
      <c r="AH19" s="400">
        <v>0</v>
      </c>
      <c r="AI19" s="401">
        <v>0</v>
      </c>
      <c r="AJ19" s="400">
        <v>0</v>
      </c>
      <c r="AK19" s="401">
        <v>0</v>
      </c>
      <c r="AL19" s="400">
        <v>0</v>
      </c>
      <c r="AM19" s="401">
        <v>0</v>
      </c>
      <c r="AN19" s="400">
        <v>0</v>
      </c>
      <c r="AO19" s="401">
        <v>0</v>
      </c>
      <c r="AP19" s="400">
        <v>0</v>
      </c>
      <c r="AQ19" s="401">
        <v>0</v>
      </c>
    </row>
    <row r="20" spans="1:43" ht="19.5">
      <c r="A20" s="384" t="s">
        <v>467</v>
      </c>
      <c r="B20" s="400">
        <v>3572.6485899999998</v>
      </c>
      <c r="C20" s="401">
        <v>0.15631091254830659</v>
      </c>
      <c r="D20" s="400">
        <v>3695.2013500000003</v>
      </c>
      <c r="E20" s="401">
        <v>0.1571622926145857</v>
      </c>
      <c r="F20" s="400">
        <v>3884.2200600000001</v>
      </c>
      <c r="G20" s="401">
        <v>0.15189326284275143</v>
      </c>
      <c r="H20" s="400">
        <v>14042.389720000001</v>
      </c>
      <c r="I20" s="401">
        <v>0.15797765775332018</v>
      </c>
      <c r="J20" s="400">
        <v>270.16321000000005</v>
      </c>
      <c r="K20" s="401">
        <v>4.6167795127682487E-2</v>
      </c>
      <c r="L20" s="400">
        <v>25743.19515</v>
      </c>
      <c r="M20" s="401">
        <v>0.16251745724711977</v>
      </c>
      <c r="N20" s="400">
        <v>14567.833929999999</v>
      </c>
      <c r="O20" s="401">
        <v>0.15733336446167528</v>
      </c>
      <c r="P20" s="400">
        <v>5238.8385199999993</v>
      </c>
      <c r="Q20" s="401">
        <v>0.23337659110764994</v>
      </c>
      <c r="R20" s="400">
        <v>41160.565459999998</v>
      </c>
      <c r="S20" s="401">
        <v>0.54360317938856639</v>
      </c>
      <c r="T20" s="400">
        <v>9555.0645700000005</v>
      </c>
      <c r="U20" s="401">
        <v>0.27096936665757709</v>
      </c>
      <c r="V20" s="400">
        <v>11744.32799</v>
      </c>
      <c r="W20" s="401">
        <v>0.28140698341148113</v>
      </c>
      <c r="X20" s="400">
        <v>18267.207300000002</v>
      </c>
      <c r="Y20" s="401">
        <v>0.45623034872887552</v>
      </c>
      <c r="Z20" s="400">
        <v>119990.67676</v>
      </c>
      <c r="AA20" s="401">
        <v>0.52929184230322357</v>
      </c>
      <c r="AB20" s="400">
        <v>91641.250150000007</v>
      </c>
      <c r="AC20" s="401">
        <v>0.53677158422704996</v>
      </c>
      <c r="AD20" s="400">
        <v>9738.0642499999994</v>
      </c>
      <c r="AE20" s="401">
        <v>0.28129253468987253</v>
      </c>
      <c r="AF20" s="400">
        <v>575.10983999999996</v>
      </c>
      <c r="AG20" s="401">
        <v>0.26554112032666011</v>
      </c>
      <c r="AH20" s="400">
        <v>212.00384</v>
      </c>
      <c r="AI20" s="401">
        <v>0.17325351241843154</v>
      </c>
      <c r="AJ20" s="400">
        <v>8243.0127099999991</v>
      </c>
      <c r="AK20" s="401">
        <v>0.16116133638728128</v>
      </c>
      <c r="AL20" s="400">
        <v>9875.3783599999988</v>
      </c>
      <c r="AM20" s="401">
        <v>0.28154051530216218</v>
      </c>
      <c r="AN20" s="400">
        <v>11714.75231</v>
      </c>
      <c r="AO20" s="401">
        <v>0.21759666987666526</v>
      </c>
      <c r="AP20" s="400">
        <v>403731.90406999999</v>
      </c>
      <c r="AQ20" s="401">
        <v>0.334111761709667</v>
      </c>
    </row>
    <row r="21" spans="1:43" s="272" customFormat="1" ht="19.5">
      <c r="A21" s="384" t="s">
        <v>468</v>
      </c>
      <c r="B21" s="400">
        <v>1441.79188</v>
      </c>
      <c r="C21" s="401">
        <v>6.30814363042458E-2</v>
      </c>
      <c r="D21" s="400">
        <v>1641.25893</v>
      </c>
      <c r="E21" s="401">
        <v>6.9805131515488811E-2</v>
      </c>
      <c r="F21" s="400">
        <v>1929.6749399999999</v>
      </c>
      <c r="G21" s="401">
        <v>7.5460354546052821E-2</v>
      </c>
      <c r="H21" s="400">
        <v>6259.0929900000001</v>
      </c>
      <c r="I21" s="401">
        <v>7.0415140865384376E-2</v>
      </c>
      <c r="J21" s="400">
        <v>0</v>
      </c>
      <c r="K21" s="401">
        <v>0</v>
      </c>
      <c r="L21" s="400">
        <v>10556.60133</v>
      </c>
      <c r="M21" s="401">
        <v>6.6644097413959227E-2</v>
      </c>
      <c r="N21" s="400">
        <v>6529.7733399999997</v>
      </c>
      <c r="O21" s="401">
        <v>7.0521891839986875E-2</v>
      </c>
      <c r="P21" s="400">
        <v>1455.9698999999998</v>
      </c>
      <c r="Q21" s="401">
        <v>6.4859661300907201E-2</v>
      </c>
      <c r="R21" s="400">
        <v>9181.5075099999995</v>
      </c>
      <c r="S21" s="401">
        <v>0.12125918626813732</v>
      </c>
      <c r="T21" s="400">
        <v>4026.5749100000003</v>
      </c>
      <c r="U21" s="401">
        <v>0.1141884960764834</v>
      </c>
      <c r="V21" s="400">
        <v>2610.1652100000001</v>
      </c>
      <c r="W21" s="401">
        <v>6.2542422059152253E-2</v>
      </c>
      <c r="X21" s="400">
        <v>4180.6080700000002</v>
      </c>
      <c r="Y21" s="401">
        <v>0.10441225340859032</v>
      </c>
      <c r="Z21" s="400">
        <v>26736.059269999998</v>
      </c>
      <c r="AA21" s="401">
        <v>0.1179356467440469</v>
      </c>
      <c r="AB21" s="400">
        <v>19763.04003</v>
      </c>
      <c r="AC21" s="401">
        <v>0.11575833250508863</v>
      </c>
      <c r="AD21" s="400">
        <v>4149.3648599999997</v>
      </c>
      <c r="AE21" s="401">
        <v>0.11985804661562878</v>
      </c>
      <c r="AF21" s="400">
        <v>132.31378000000001</v>
      </c>
      <c r="AG21" s="401">
        <v>6.1092241746124945E-2</v>
      </c>
      <c r="AH21" s="400">
        <v>52.250160000000001</v>
      </c>
      <c r="AI21" s="401">
        <v>4.269981026959245E-2</v>
      </c>
      <c r="AJ21" s="400">
        <v>1914.51918</v>
      </c>
      <c r="AK21" s="401">
        <v>3.7431274273490953E-2</v>
      </c>
      <c r="AL21" s="400">
        <v>4173.2051600000004</v>
      </c>
      <c r="AM21" s="401">
        <v>0.11897532310934592</v>
      </c>
      <c r="AN21" s="400">
        <v>3549.1973499999999</v>
      </c>
      <c r="AO21" s="401">
        <v>6.5924870083325315E-2</v>
      </c>
      <c r="AP21" s="400">
        <v>110282.9688</v>
      </c>
      <c r="AQ21" s="401">
        <v>9.1265606262198318E-2</v>
      </c>
    </row>
    <row r="22" spans="1:43" s="272" customFormat="1" ht="19.5">
      <c r="A22" s="384" t="s">
        <v>469</v>
      </c>
      <c r="B22" s="400">
        <v>234.28085999999999</v>
      </c>
      <c r="C22" s="401">
        <v>1.0250281855793172E-2</v>
      </c>
      <c r="D22" s="400">
        <v>234.28085999999999</v>
      </c>
      <c r="E22" s="401">
        <v>9.9643060244380948E-3</v>
      </c>
      <c r="F22" s="400">
        <v>254.36207000000002</v>
      </c>
      <c r="G22" s="401">
        <v>9.9468835851015958E-3</v>
      </c>
      <c r="H22" s="400">
        <v>896.96100000000001</v>
      </c>
      <c r="I22" s="401">
        <v>1.0090860651321948E-2</v>
      </c>
      <c r="J22" s="400">
        <v>169.63622000000001</v>
      </c>
      <c r="K22" s="401">
        <v>2.8988885093549466E-2</v>
      </c>
      <c r="L22" s="400">
        <v>1606.49731</v>
      </c>
      <c r="M22" s="401">
        <v>1.014185909613236E-2</v>
      </c>
      <c r="N22" s="400">
        <v>923.73595</v>
      </c>
      <c r="O22" s="401">
        <v>9.9763963253596665E-3</v>
      </c>
      <c r="P22" s="400">
        <v>430.61339000000004</v>
      </c>
      <c r="Q22" s="401">
        <v>1.9182703314838765E-2</v>
      </c>
      <c r="R22" s="400">
        <v>14094.047410000001</v>
      </c>
      <c r="S22" s="401">
        <v>0.18613857455322699</v>
      </c>
      <c r="T22" s="400">
        <v>782.28591000000006</v>
      </c>
      <c r="U22" s="401">
        <v>2.2184624292690296E-2</v>
      </c>
      <c r="V22" s="400">
        <v>844.97390000000007</v>
      </c>
      <c r="W22" s="401">
        <v>2.0246501669818787E-2</v>
      </c>
      <c r="X22" s="400">
        <v>3880.47183</v>
      </c>
      <c r="Y22" s="401">
        <v>9.6916238325793644E-2</v>
      </c>
      <c r="Z22" s="400">
        <v>41222.784950000001</v>
      </c>
      <c r="AA22" s="401">
        <v>0.18183815926545907</v>
      </c>
      <c r="AB22" s="400">
        <v>32103.707039999998</v>
      </c>
      <c r="AC22" s="401">
        <v>0.18804149506052861</v>
      </c>
      <c r="AD22" s="400">
        <v>816.53397999999993</v>
      </c>
      <c r="AE22" s="401">
        <v>2.3586300829203266E-2</v>
      </c>
      <c r="AF22" s="400">
        <v>41.87238</v>
      </c>
      <c r="AG22" s="401">
        <v>1.9333417588444736E-2</v>
      </c>
      <c r="AH22" s="400">
        <v>24.788830000000001</v>
      </c>
      <c r="AI22" s="401">
        <v>2.0257896584530678E-2</v>
      </c>
      <c r="AJ22" s="400">
        <v>1005.11712</v>
      </c>
      <c r="AK22" s="401">
        <v>1.9651312448957192E-2</v>
      </c>
      <c r="AL22" s="400">
        <v>739.53931</v>
      </c>
      <c r="AM22" s="401">
        <v>2.1083777333226705E-2</v>
      </c>
      <c r="AN22" s="400">
        <v>1486.9873700000001</v>
      </c>
      <c r="AO22" s="401">
        <v>2.7620174229758061E-2</v>
      </c>
      <c r="AP22" s="400">
        <v>101793.47768999999</v>
      </c>
      <c r="AQ22" s="401">
        <v>8.4240055885359946E-2</v>
      </c>
    </row>
    <row r="23" spans="1:43" ht="19.5">
      <c r="A23" s="384" t="s">
        <v>461</v>
      </c>
      <c r="B23" s="400">
        <v>0</v>
      </c>
      <c r="C23" s="401">
        <v>0</v>
      </c>
      <c r="D23" s="400">
        <v>0</v>
      </c>
      <c r="E23" s="401">
        <v>0</v>
      </c>
      <c r="F23" s="400">
        <v>0</v>
      </c>
      <c r="G23" s="401">
        <v>0</v>
      </c>
      <c r="H23" s="400">
        <v>0</v>
      </c>
      <c r="I23" s="401">
        <v>0</v>
      </c>
      <c r="J23" s="400">
        <v>0</v>
      </c>
      <c r="K23" s="401">
        <v>0</v>
      </c>
      <c r="L23" s="400">
        <v>0</v>
      </c>
      <c r="M23" s="401">
        <v>0</v>
      </c>
      <c r="N23" s="400">
        <v>0</v>
      </c>
      <c r="O23" s="401">
        <v>0</v>
      </c>
      <c r="P23" s="400">
        <v>0</v>
      </c>
      <c r="Q23" s="401">
        <v>0</v>
      </c>
      <c r="R23" s="400">
        <v>0</v>
      </c>
      <c r="S23" s="401">
        <v>0</v>
      </c>
      <c r="T23" s="400">
        <v>0</v>
      </c>
      <c r="U23" s="401">
        <v>0</v>
      </c>
      <c r="V23" s="400">
        <v>0</v>
      </c>
      <c r="W23" s="401">
        <v>0</v>
      </c>
      <c r="X23" s="400">
        <v>0</v>
      </c>
      <c r="Y23" s="401">
        <v>0</v>
      </c>
      <c r="Z23" s="400">
        <v>0</v>
      </c>
      <c r="AA23" s="401">
        <v>0</v>
      </c>
      <c r="AB23" s="400">
        <v>0</v>
      </c>
      <c r="AC23" s="401">
        <v>0</v>
      </c>
      <c r="AD23" s="400">
        <v>0</v>
      </c>
      <c r="AE23" s="401">
        <v>0</v>
      </c>
      <c r="AF23" s="400">
        <v>0</v>
      </c>
      <c r="AG23" s="401">
        <v>0</v>
      </c>
      <c r="AH23" s="400">
        <v>0</v>
      </c>
      <c r="AI23" s="401">
        <v>0</v>
      </c>
      <c r="AJ23" s="400">
        <v>0</v>
      </c>
      <c r="AK23" s="401">
        <v>0</v>
      </c>
      <c r="AL23" s="400">
        <v>0</v>
      </c>
      <c r="AM23" s="401">
        <v>0</v>
      </c>
      <c r="AN23" s="400">
        <v>0</v>
      </c>
      <c r="AO23" s="401">
        <v>0</v>
      </c>
      <c r="AP23" s="400">
        <v>0</v>
      </c>
      <c r="AQ23" s="401">
        <v>0</v>
      </c>
    </row>
    <row r="24" spans="1:43" ht="19.5">
      <c r="A24" s="384" t="s">
        <v>470</v>
      </c>
      <c r="B24" s="400">
        <v>0</v>
      </c>
      <c r="C24" s="401">
        <v>0</v>
      </c>
      <c r="D24" s="400">
        <v>0</v>
      </c>
      <c r="E24" s="401">
        <v>0</v>
      </c>
      <c r="F24" s="400">
        <v>0</v>
      </c>
      <c r="G24" s="401">
        <v>0</v>
      </c>
      <c r="H24" s="400">
        <v>0</v>
      </c>
      <c r="I24" s="401">
        <v>0</v>
      </c>
      <c r="J24" s="400">
        <v>0</v>
      </c>
      <c r="K24" s="401">
        <v>0</v>
      </c>
      <c r="L24" s="400">
        <v>0</v>
      </c>
      <c r="M24" s="401">
        <v>0</v>
      </c>
      <c r="N24" s="400">
        <v>0</v>
      </c>
      <c r="O24" s="401">
        <v>0</v>
      </c>
      <c r="P24" s="400">
        <v>0</v>
      </c>
      <c r="Q24" s="401">
        <v>0</v>
      </c>
      <c r="R24" s="400">
        <v>0</v>
      </c>
      <c r="S24" s="401">
        <v>0</v>
      </c>
      <c r="T24" s="400">
        <v>1092.2488600000001</v>
      </c>
      <c r="U24" s="401">
        <v>3.097477569705849E-2</v>
      </c>
      <c r="V24" s="400">
        <v>0</v>
      </c>
      <c r="W24" s="401">
        <v>0</v>
      </c>
      <c r="X24" s="400">
        <v>0</v>
      </c>
      <c r="Y24" s="401">
        <v>0</v>
      </c>
      <c r="Z24" s="400">
        <v>0</v>
      </c>
      <c r="AA24" s="401">
        <v>0</v>
      </c>
      <c r="AB24" s="400">
        <v>0</v>
      </c>
      <c r="AC24" s="401">
        <v>0</v>
      </c>
      <c r="AD24" s="400">
        <v>1044.1468500000001</v>
      </c>
      <c r="AE24" s="401">
        <v>3.0161098395396824E-2</v>
      </c>
      <c r="AF24" s="400">
        <v>0</v>
      </c>
      <c r="AG24" s="401">
        <v>0</v>
      </c>
      <c r="AH24" s="400">
        <v>0</v>
      </c>
      <c r="AI24" s="401">
        <v>0</v>
      </c>
      <c r="AJ24" s="400">
        <v>0</v>
      </c>
      <c r="AK24" s="401">
        <v>0</v>
      </c>
      <c r="AL24" s="400">
        <v>1096.5089800000001</v>
      </c>
      <c r="AM24" s="401">
        <v>3.1260746880654028E-2</v>
      </c>
      <c r="AN24" s="400">
        <v>1127.2198100000001</v>
      </c>
      <c r="AO24" s="401">
        <v>2.0937640880860191E-2</v>
      </c>
      <c r="AP24" s="400">
        <v>4360.1244999999999</v>
      </c>
      <c r="AQ24" s="401">
        <v>3.6082580130102947E-3</v>
      </c>
    </row>
    <row r="25" spans="1:43" ht="19.5">
      <c r="A25" s="385" t="s">
        <v>463</v>
      </c>
      <c r="B25" s="400">
        <v>0</v>
      </c>
      <c r="C25" s="401">
        <v>0</v>
      </c>
      <c r="D25" s="400">
        <v>0</v>
      </c>
      <c r="E25" s="401">
        <v>0</v>
      </c>
      <c r="F25" s="400">
        <v>0</v>
      </c>
      <c r="G25" s="401">
        <v>0</v>
      </c>
      <c r="H25" s="400">
        <v>0</v>
      </c>
      <c r="I25" s="401">
        <v>0</v>
      </c>
      <c r="J25" s="400">
        <v>0</v>
      </c>
      <c r="K25" s="401">
        <v>0</v>
      </c>
      <c r="L25" s="400">
        <v>0</v>
      </c>
      <c r="M25" s="401">
        <v>0</v>
      </c>
      <c r="N25" s="400">
        <v>0</v>
      </c>
      <c r="O25" s="401">
        <v>0</v>
      </c>
      <c r="P25" s="400">
        <v>0</v>
      </c>
      <c r="Q25" s="401">
        <v>0</v>
      </c>
      <c r="R25" s="400">
        <v>0</v>
      </c>
      <c r="S25" s="401">
        <v>0</v>
      </c>
      <c r="T25" s="400">
        <v>0</v>
      </c>
      <c r="U25" s="401">
        <v>0</v>
      </c>
      <c r="V25" s="400">
        <v>0</v>
      </c>
      <c r="W25" s="401">
        <v>0</v>
      </c>
      <c r="X25" s="400">
        <v>0</v>
      </c>
      <c r="Y25" s="401">
        <v>0</v>
      </c>
      <c r="Z25" s="400">
        <v>0</v>
      </c>
      <c r="AA25" s="401">
        <v>0</v>
      </c>
      <c r="AB25" s="400">
        <v>0</v>
      </c>
      <c r="AC25" s="401">
        <v>0</v>
      </c>
      <c r="AD25" s="400">
        <v>0</v>
      </c>
      <c r="AE25" s="401">
        <v>0</v>
      </c>
      <c r="AF25" s="400">
        <v>0</v>
      </c>
      <c r="AG25" s="401">
        <v>0</v>
      </c>
      <c r="AH25" s="400">
        <v>0</v>
      </c>
      <c r="AI25" s="401">
        <v>0</v>
      </c>
      <c r="AJ25" s="400">
        <v>0</v>
      </c>
      <c r="AK25" s="401">
        <v>0</v>
      </c>
      <c r="AL25" s="400">
        <v>0</v>
      </c>
      <c r="AM25" s="401">
        <v>0</v>
      </c>
      <c r="AN25" s="400">
        <v>0</v>
      </c>
      <c r="AO25" s="401">
        <v>0</v>
      </c>
      <c r="AP25" s="400">
        <v>0</v>
      </c>
      <c r="AQ25" s="401">
        <v>0</v>
      </c>
    </row>
    <row r="26" spans="1:43" ht="39">
      <c r="A26" s="385" t="s">
        <v>471</v>
      </c>
      <c r="B26" s="400">
        <v>1896.5758500000002</v>
      </c>
      <c r="C26" s="401">
        <v>8.2979194388267632E-2</v>
      </c>
      <c r="D26" s="400">
        <v>1819.66156</v>
      </c>
      <c r="E26" s="401">
        <v>7.7392855074658776E-2</v>
      </c>
      <c r="F26" s="400">
        <v>1700.1830500000001</v>
      </c>
      <c r="G26" s="401">
        <v>6.6486024711596994E-2</v>
      </c>
      <c r="H26" s="400">
        <v>6886.3357300000007</v>
      </c>
      <c r="I26" s="401">
        <v>7.7471656236613853E-2</v>
      </c>
      <c r="J26" s="400">
        <v>100.52699000000001</v>
      </c>
      <c r="K26" s="401">
        <v>1.7178910034133018E-2</v>
      </c>
      <c r="L26" s="400">
        <v>13580.096509999999</v>
      </c>
      <c r="M26" s="401">
        <v>8.5731500737028191E-2</v>
      </c>
      <c r="N26" s="400">
        <v>7114.3246399999998</v>
      </c>
      <c r="O26" s="401">
        <v>7.6835076296328769E-2</v>
      </c>
      <c r="P26" s="400">
        <v>3352.2552299999998</v>
      </c>
      <c r="Q26" s="401">
        <v>0.14933422649190398</v>
      </c>
      <c r="R26" s="400">
        <v>17885.010539999999</v>
      </c>
      <c r="S26" s="401">
        <v>0.23620541856720206</v>
      </c>
      <c r="T26" s="400">
        <v>3653.95489</v>
      </c>
      <c r="U26" s="401">
        <v>0.10362147059134491</v>
      </c>
      <c r="V26" s="400">
        <v>8289.1888799999997</v>
      </c>
      <c r="W26" s="401">
        <v>0.19861805968251009</v>
      </c>
      <c r="X26" s="400">
        <v>10206.127400000001</v>
      </c>
      <c r="Y26" s="401">
        <v>0.25490185699449153</v>
      </c>
      <c r="Z26" s="400">
        <v>52031.832539999996</v>
      </c>
      <c r="AA26" s="401">
        <v>0.22951803629371759</v>
      </c>
      <c r="AB26" s="400">
        <v>39774.503079999995</v>
      </c>
      <c r="AC26" s="401">
        <v>0.23297175666143258</v>
      </c>
      <c r="AD26" s="400">
        <v>3728.01856</v>
      </c>
      <c r="AE26" s="401">
        <v>0.10768708884964368</v>
      </c>
      <c r="AF26" s="400">
        <v>400.92367999999999</v>
      </c>
      <c r="AG26" s="401">
        <v>0.18511546099209045</v>
      </c>
      <c r="AH26" s="400">
        <v>134.96485000000001</v>
      </c>
      <c r="AI26" s="401">
        <v>0.11029580556430842</v>
      </c>
      <c r="AJ26" s="400">
        <v>5323.3764099999999</v>
      </c>
      <c r="AK26" s="401">
        <v>0.10407874966483313</v>
      </c>
      <c r="AL26" s="400">
        <v>3866.12491</v>
      </c>
      <c r="AM26" s="401">
        <v>0.11022066797893561</v>
      </c>
      <c r="AN26" s="400">
        <v>5551.3477800000001</v>
      </c>
      <c r="AO26" s="401">
        <v>0.10311398468272169</v>
      </c>
      <c r="AP26" s="400">
        <v>187295.33308000001</v>
      </c>
      <c r="AQ26" s="401">
        <v>0.15499784154909846</v>
      </c>
    </row>
    <row r="27" spans="1:43" ht="19.5">
      <c r="A27" s="386" t="s">
        <v>465</v>
      </c>
      <c r="B27" s="400">
        <v>0</v>
      </c>
      <c r="C27" s="401">
        <v>0</v>
      </c>
      <c r="D27" s="400">
        <v>0</v>
      </c>
      <c r="E27" s="401">
        <v>0</v>
      </c>
      <c r="F27" s="400">
        <v>0</v>
      </c>
      <c r="G27" s="401">
        <v>0</v>
      </c>
      <c r="H27" s="400">
        <v>0</v>
      </c>
      <c r="I27" s="401">
        <v>0</v>
      </c>
      <c r="J27" s="400">
        <v>0</v>
      </c>
      <c r="K27" s="401">
        <v>0</v>
      </c>
      <c r="L27" s="400">
        <v>0</v>
      </c>
      <c r="M27" s="401">
        <v>0</v>
      </c>
      <c r="N27" s="400">
        <v>0</v>
      </c>
      <c r="O27" s="401">
        <v>0</v>
      </c>
      <c r="P27" s="400">
        <v>0</v>
      </c>
      <c r="Q27" s="401">
        <v>0</v>
      </c>
      <c r="R27" s="400">
        <v>0</v>
      </c>
      <c r="S27" s="401">
        <v>0</v>
      </c>
      <c r="T27" s="400">
        <v>0</v>
      </c>
      <c r="U27" s="401">
        <v>0</v>
      </c>
      <c r="V27" s="400">
        <v>0</v>
      </c>
      <c r="W27" s="401">
        <v>0</v>
      </c>
      <c r="X27" s="400">
        <v>0</v>
      </c>
      <c r="Y27" s="401">
        <v>0</v>
      </c>
      <c r="Z27" s="400">
        <v>0</v>
      </c>
      <c r="AA27" s="401">
        <v>0</v>
      </c>
      <c r="AB27" s="400">
        <v>0</v>
      </c>
      <c r="AC27" s="401">
        <v>0</v>
      </c>
      <c r="AD27" s="400">
        <v>0</v>
      </c>
      <c r="AE27" s="401">
        <v>0</v>
      </c>
      <c r="AF27" s="400">
        <v>0</v>
      </c>
      <c r="AG27" s="401">
        <v>0</v>
      </c>
      <c r="AH27" s="400">
        <v>0</v>
      </c>
      <c r="AI27" s="401">
        <v>0</v>
      </c>
      <c r="AJ27" s="400">
        <v>0</v>
      </c>
      <c r="AK27" s="401">
        <v>0</v>
      </c>
      <c r="AL27" s="400">
        <v>0</v>
      </c>
      <c r="AM27" s="401">
        <v>0</v>
      </c>
      <c r="AN27" s="400">
        <v>0</v>
      </c>
      <c r="AO27" s="401">
        <v>0</v>
      </c>
      <c r="AP27" s="400">
        <v>0</v>
      </c>
      <c r="AQ27" s="401">
        <v>0</v>
      </c>
    </row>
    <row r="28" spans="1:43" ht="19.5">
      <c r="A28" s="384" t="s">
        <v>466</v>
      </c>
      <c r="B28" s="400">
        <v>0</v>
      </c>
      <c r="C28" s="401">
        <v>0</v>
      </c>
      <c r="D28" s="400">
        <v>0</v>
      </c>
      <c r="E28" s="401">
        <v>0</v>
      </c>
      <c r="F28" s="400">
        <v>0</v>
      </c>
      <c r="G28" s="401">
        <v>0</v>
      </c>
      <c r="H28" s="400">
        <v>0</v>
      </c>
      <c r="I28" s="401">
        <v>0</v>
      </c>
      <c r="J28" s="400">
        <v>0</v>
      </c>
      <c r="K28" s="401">
        <v>0</v>
      </c>
      <c r="L28" s="400">
        <v>0</v>
      </c>
      <c r="M28" s="401">
        <v>0</v>
      </c>
      <c r="N28" s="400">
        <v>0</v>
      </c>
      <c r="O28" s="401">
        <v>0</v>
      </c>
      <c r="P28" s="400">
        <v>0</v>
      </c>
      <c r="Q28" s="401">
        <v>0</v>
      </c>
      <c r="R28" s="400">
        <v>0</v>
      </c>
      <c r="S28" s="401">
        <v>0</v>
      </c>
      <c r="T28" s="400">
        <v>0</v>
      </c>
      <c r="U28" s="401">
        <v>0</v>
      </c>
      <c r="V28" s="400">
        <v>0</v>
      </c>
      <c r="W28" s="401">
        <v>0</v>
      </c>
      <c r="X28" s="400">
        <v>0</v>
      </c>
      <c r="Y28" s="401">
        <v>0</v>
      </c>
      <c r="Z28" s="400">
        <v>0</v>
      </c>
      <c r="AA28" s="401">
        <v>0</v>
      </c>
      <c r="AB28" s="400">
        <v>0</v>
      </c>
      <c r="AC28" s="401">
        <v>0</v>
      </c>
      <c r="AD28" s="400">
        <v>0</v>
      </c>
      <c r="AE28" s="401">
        <v>0</v>
      </c>
      <c r="AF28" s="400">
        <v>0</v>
      </c>
      <c r="AG28" s="401">
        <v>0</v>
      </c>
      <c r="AH28" s="400">
        <v>0</v>
      </c>
      <c r="AI28" s="401">
        <v>0</v>
      </c>
      <c r="AJ28" s="400">
        <v>0</v>
      </c>
      <c r="AK28" s="401">
        <v>0</v>
      </c>
      <c r="AL28" s="400">
        <v>0</v>
      </c>
      <c r="AM28" s="401">
        <v>0</v>
      </c>
      <c r="AN28" s="400">
        <v>0</v>
      </c>
      <c r="AO28" s="401">
        <v>0</v>
      </c>
      <c r="AP28" s="400">
        <v>0</v>
      </c>
      <c r="AQ28" s="401">
        <v>0</v>
      </c>
    </row>
    <row r="29" spans="1:43" ht="19.5">
      <c r="A29" s="384" t="s">
        <v>472</v>
      </c>
      <c r="B29" s="400">
        <v>0</v>
      </c>
      <c r="C29" s="401">
        <v>0</v>
      </c>
      <c r="D29" s="400">
        <v>0</v>
      </c>
      <c r="E29" s="401">
        <v>0</v>
      </c>
      <c r="F29" s="400">
        <v>0</v>
      </c>
      <c r="G29" s="401">
        <v>0</v>
      </c>
      <c r="H29" s="400">
        <v>0</v>
      </c>
      <c r="I29" s="401">
        <v>0</v>
      </c>
      <c r="J29" s="400">
        <v>0</v>
      </c>
      <c r="K29" s="401">
        <v>0</v>
      </c>
      <c r="L29" s="400">
        <v>0</v>
      </c>
      <c r="M29" s="401">
        <v>0</v>
      </c>
      <c r="N29" s="400">
        <v>0</v>
      </c>
      <c r="O29" s="401">
        <v>0</v>
      </c>
      <c r="P29" s="400">
        <v>0</v>
      </c>
      <c r="Q29" s="401">
        <v>0</v>
      </c>
      <c r="R29" s="400">
        <v>0</v>
      </c>
      <c r="S29" s="401">
        <v>0</v>
      </c>
      <c r="T29" s="400">
        <v>0</v>
      </c>
      <c r="U29" s="401">
        <v>0</v>
      </c>
      <c r="V29" s="400">
        <v>0</v>
      </c>
      <c r="W29" s="401">
        <v>0</v>
      </c>
      <c r="X29" s="400">
        <v>0</v>
      </c>
      <c r="Y29" s="401">
        <v>0</v>
      </c>
      <c r="Z29" s="400">
        <v>0</v>
      </c>
      <c r="AA29" s="401">
        <v>0</v>
      </c>
      <c r="AB29" s="400">
        <v>0</v>
      </c>
      <c r="AC29" s="401">
        <v>0</v>
      </c>
      <c r="AD29" s="400">
        <v>0</v>
      </c>
      <c r="AE29" s="401">
        <v>0</v>
      </c>
      <c r="AF29" s="400">
        <v>0</v>
      </c>
      <c r="AG29" s="401">
        <v>0</v>
      </c>
      <c r="AH29" s="400">
        <v>0</v>
      </c>
      <c r="AI29" s="401">
        <v>0</v>
      </c>
      <c r="AJ29" s="400">
        <v>0</v>
      </c>
      <c r="AK29" s="401">
        <v>0</v>
      </c>
      <c r="AL29" s="400">
        <v>0</v>
      </c>
      <c r="AM29" s="401">
        <v>0</v>
      </c>
      <c r="AN29" s="400">
        <v>0</v>
      </c>
      <c r="AO29" s="401">
        <v>0</v>
      </c>
      <c r="AP29" s="400">
        <v>0</v>
      </c>
      <c r="AQ29" s="401">
        <v>0</v>
      </c>
    </row>
    <row r="30" spans="1:43" ht="18">
      <c r="A30" s="377" t="s">
        <v>473</v>
      </c>
      <c r="B30" s="398">
        <v>22944.313979999999</v>
      </c>
      <c r="C30" s="399">
        <v>1.0038621391556084</v>
      </c>
      <c r="D30" s="398">
        <v>23598.974280000002</v>
      </c>
      <c r="E30" s="399">
        <v>1.0036987297586482</v>
      </c>
      <c r="F30" s="398">
        <v>25670.062089999999</v>
      </c>
      <c r="G30" s="399">
        <v>1.0038333122212748</v>
      </c>
      <c r="H30" s="398">
        <v>89217.417079999999</v>
      </c>
      <c r="I30" s="399">
        <v>1.0037008559180951</v>
      </c>
      <c r="J30" s="398">
        <v>5856.8058600000004</v>
      </c>
      <c r="K30" s="399">
        <v>1.0008609723251742</v>
      </c>
      <c r="L30" s="398">
        <v>158983.647</v>
      </c>
      <c r="M30" s="399">
        <v>1.0036678782009576</v>
      </c>
      <c r="N30" s="398">
        <v>92942.896439999997</v>
      </c>
      <c r="O30" s="399">
        <v>1.0037881177108026</v>
      </c>
      <c r="P30" s="398">
        <v>22493.228230000001</v>
      </c>
      <c r="Q30" s="399">
        <v>1.0020146464303998</v>
      </c>
      <c r="R30" s="398">
        <v>77391.346640000003</v>
      </c>
      <c r="S30" s="399">
        <v>1.0220992258124009</v>
      </c>
      <c r="T30" s="398">
        <v>35302.577270000002</v>
      </c>
      <c r="U30" s="399">
        <v>1.0011357782202908</v>
      </c>
      <c r="V30" s="398">
        <v>41811.162429999997</v>
      </c>
      <c r="W30" s="399">
        <v>1.0018413230941918</v>
      </c>
      <c r="X30" s="398">
        <v>40616.820009999996</v>
      </c>
      <c r="Y30" s="399">
        <v>1.0144203026272256</v>
      </c>
      <c r="Z30" s="398">
        <v>231854.35349000001</v>
      </c>
      <c r="AA30" s="399">
        <v>1.0227346092080241</v>
      </c>
      <c r="AB30" s="398">
        <v>173878.84597999998</v>
      </c>
      <c r="AC30" s="399">
        <v>1.0184630116621756</v>
      </c>
      <c r="AD30" s="398">
        <v>34667.249109999997</v>
      </c>
      <c r="AE30" s="399">
        <v>1.0013939241443317</v>
      </c>
      <c r="AF30" s="398">
        <v>2168.8063399999996</v>
      </c>
      <c r="AG30" s="399">
        <v>1.0013865617308222</v>
      </c>
      <c r="AH30" s="398">
        <v>1225.5556100000001</v>
      </c>
      <c r="AI30" s="399">
        <v>1.0015470196040479</v>
      </c>
      <c r="AJ30" s="398">
        <v>51238.383950000003</v>
      </c>
      <c r="AK30" s="399">
        <v>1.0017752880192543</v>
      </c>
      <c r="AL30" s="398">
        <v>35123.652310000005</v>
      </c>
      <c r="AM30" s="399">
        <v>1.0013521315502671</v>
      </c>
      <c r="AN30" s="398">
        <v>53899.4594</v>
      </c>
      <c r="AO30" s="399">
        <v>1.0011601238534868</v>
      </c>
      <c r="AP30" s="398">
        <v>1220885.5574999999</v>
      </c>
      <c r="AQ30" s="399">
        <v>1.010354198789029</v>
      </c>
    </row>
    <row r="31" spans="1:43" ht="19.5">
      <c r="A31" s="384" t="s">
        <v>474</v>
      </c>
      <c r="B31" s="400">
        <v>88.273210000000006</v>
      </c>
      <c r="C31" s="401">
        <v>3.8621391556084455E-3</v>
      </c>
      <c r="D31" s="400">
        <v>86.964570000000009</v>
      </c>
      <c r="E31" s="401">
        <v>3.6987297586480966E-3</v>
      </c>
      <c r="F31" s="400">
        <v>98.025600000000011</v>
      </c>
      <c r="G31" s="401">
        <v>3.833312221274717E-3</v>
      </c>
      <c r="H31" s="400">
        <v>328.96335999999997</v>
      </c>
      <c r="I31" s="401">
        <v>3.700855918095275E-3</v>
      </c>
      <c r="J31" s="400">
        <v>5.0382100000000003</v>
      </c>
      <c r="K31" s="401">
        <v>8.6097232517425731E-4</v>
      </c>
      <c r="L31" s="400">
        <v>581.00161000000003</v>
      </c>
      <c r="M31" s="401">
        <v>3.6678782009576137E-3</v>
      </c>
      <c r="N31" s="400">
        <v>350.74995000000001</v>
      </c>
      <c r="O31" s="401">
        <v>3.7881177108026239E-3</v>
      </c>
      <c r="P31" s="400">
        <v>45.224789999999999</v>
      </c>
      <c r="Q31" s="401">
        <v>2.01464643039987E-3</v>
      </c>
      <c r="R31" s="400">
        <v>1673.30999</v>
      </c>
      <c r="S31" s="401">
        <v>2.2099225812400931E-2</v>
      </c>
      <c r="T31" s="400">
        <v>40.050410000000007</v>
      </c>
      <c r="U31" s="401">
        <v>1.1357782202905922E-3</v>
      </c>
      <c r="V31" s="400">
        <v>76.846360000000004</v>
      </c>
      <c r="W31" s="401">
        <v>1.8413230941920166E-3</v>
      </c>
      <c r="X31" s="400">
        <v>577.38082999999995</v>
      </c>
      <c r="Y31" s="401">
        <v>1.4420302627225757E-2</v>
      </c>
      <c r="Z31" s="400">
        <v>5153.9451900000004</v>
      </c>
      <c r="AA31" s="401">
        <v>2.2734609208024087E-2</v>
      </c>
      <c r="AB31" s="400">
        <v>3152.1293599999999</v>
      </c>
      <c r="AC31" s="401">
        <v>1.8463011662175548E-2</v>
      </c>
      <c r="AD31" s="400">
        <v>48.256250000000001</v>
      </c>
      <c r="AE31" s="401">
        <v>1.3939241443316789E-3</v>
      </c>
      <c r="AF31" s="400">
        <v>3.0030199999999998</v>
      </c>
      <c r="AG31" s="401">
        <v>1.3865617308223537E-3</v>
      </c>
      <c r="AH31" s="400">
        <v>1.89303</v>
      </c>
      <c r="AI31" s="401">
        <v>1.5470196040480372E-3</v>
      </c>
      <c r="AJ31" s="400">
        <v>90.801690000000008</v>
      </c>
      <c r="AK31" s="401">
        <v>1.7752880192542656E-3</v>
      </c>
      <c r="AL31" s="400">
        <v>47.427669999999999</v>
      </c>
      <c r="AM31" s="401">
        <v>1.3521315502670929E-3</v>
      </c>
      <c r="AN31" s="400">
        <v>62.457589999999996</v>
      </c>
      <c r="AO31" s="401">
        <v>1.1601238534869295E-3</v>
      </c>
      <c r="AP31" s="400">
        <v>12511.742689999997</v>
      </c>
      <c r="AQ31" s="401">
        <v>1.0354198789028954E-2</v>
      </c>
    </row>
    <row r="32" spans="1:43" ht="22.5" customHeight="1">
      <c r="A32" s="731" t="s">
        <v>475</v>
      </c>
      <c r="B32" s="732">
        <v>22856.04077</v>
      </c>
      <c r="C32" s="733">
        <v>1</v>
      </c>
      <c r="D32" s="732">
        <v>23512.009710000002</v>
      </c>
      <c r="E32" s="733">
        <v>1</v>
      </c>
      <c r="F32" s="732">
        <v>25572.036489999999</v>
      </c>
      <c r="G32" s="733">
        <v>1</v>
      </c>
      <c r="H32" s="732">
        <v>88888.453720000005</v>
      </c>
      <c r="I32" s="733">
        <v>1</v>
      </c>
      <c r="J32" s="732">
        <v>5851.7676500000007</v>
      </c>
      <c r="K32" s="733">
        <v>1</v>
      </c>
      <c r="L32" s="732">
        <v>158402.64538999999</v>
      </c>
      <c r="M32" s="733">
        <v>1</v>
      </c>
      <c r="N32" s="732">
        <v>92592.146489999999</v>
      </c>
      <c r="O32" s="733">
        <v>1</v>
      </c>
      <c r="P32" s="732">
        <v>22448.00344</v>
      </c>
      <c r="Q32" s="733">
        <v>1</v>
      </c>
      <c r="R32" s="732">
        <v>75718.036650000009</v>
      </c>
      <c r="S32" s="733">
        <v>1</v>
      </c>
      <c r="T32" s="732">
        <v>35262.526859999998</v>
      </c>
      <c r="U32" s="733">
        <v>1</v>
      </c>
      <c r="V32" s="732">
        <v>41734.316070000001</v>
      </c>
      <c r="W32" s="733">
        <v>1</v>
      </c>
      <c r="X32" s="732">
        <v>40039.439180000001</v>
      </c>
      <c r="Y32" s="733">
        <v>1</v>
      </c>
      <c r="Z32" s="732">
        <v>226700.40830000001</v>
      </c>
      <c r="AA32" s="733">
        <v>1</v>
      </c>
      <c r="AB32" s="732">
        <v>170726.71661999999</v>
      </c>
      <c r="AC32" s="733">
        <v>1</v>
      </c>
      <c r="AD32" s="732">
        <v>34618.992859999998</v>
      </c>
      <c r="AE32" s="733">
        <v>1</v>
      </c>
      <c r="AF32" s="732">
        <v>2165.80332</v>
      </c>
      <c r="AG32" s="733">
        <v>1</v>
      </c>
      <c r="AH32" s="732">
        <v>1223.6625800000002</v>
      </c>
      <c r="AI32" s="733">
        <v>1</v>
      </c>
      <c r="AJ32" s="732">
        <v>51147.582259999996</v>
      </c>
      <c r="AK32" s="733">
        <v>1</v>
      </c>
      <c r="AL32" s="732">
        <v>35076.22464</v>
      </c>
      <c r="AM32" s="733">
        <v>1</v>
      </c>
      <c r="AN32" s="732">
        <v>53837.001810000002</v>
      </c>
      <c r="AO32" s="733">
        <v>1</v>
      </c>
      <c r="AP32" s="732">
        <v>1208373.8148099999</v>
      </c>
      <c r="AQ32" s="733">
        <v>1</v>
      </c>
    </row>
    <row r="33" spans="1:43" ht="19.5">
      <c r="A33" s="386" t="s">
        <v>476</v>
      </c>
      <c r="B33" s="400">
        <v>23.394290000000002</v>
      </c>
      <c r="C33" s="401">
        <v>1.0235495392844456E-3</v>
      </c>
      <c r="D33" s="400">
        <v>32.800359999999998</v>
      </c>
      <c r="E33" s="401">
        <v>1.3950470591227054E-3</v>
      </c>
      <c r="F33" s="400">
        <v>24.925900000000002</v>
      </c>
      <c r="G33" s="401">
        <v>9.7473269325840865E-4</v>
      </c>
      <c r="H33" s="400">
        <v>112.35883</v>
      </c>
      <c r="I33" s="401">
        <v>1.2640430258122391E-3</v>
      </c>
      <c r="J33" s="400">
        <v>2.2057500000000001</v>
      </c>
      <c r="K33" s="401">
        <v>3.7693738574873183E-4</v>
      </c>
      <c r="L33" s="400">
        <v>159.6438</v>
      </c>
      <c r="M33" s="401">
        <v>1.0078354411755194E-3</v>
      </c>
      <c r="N33" s="400">
        <v>124.72199000000001</v>
      </c>
      <c r="O33" s="401">
        <v>1.3470039817412597E-3</v>
      </c>
      <c r="P33" s="400">
        <v>4.7040200000000008</v>
      </c>
      <c r="Q33" s="401">
        <v>2.0955182105941448E-4</v>
      </c>
      <c r="R33" s="400">
        <v>0</v>
      </c>
      <c r="S33" s="401">
        <v>0</v>
      </c>
      <c r="T33" s="400">
        <v>47.588519999999995</v>
      </c>
      <c r="U33" s="401">
        <v>1.3495493442355084E-3</v>
      </c>
      <c r="V33" s="400">
        <v>8.5633999999999997</v>
      </c>
      <c r="W33" s="401">
        <v>2.0518845895633721E-4</v>
      </c>
      <c r="X33" s="400">
        <v>0</v>
      </c>
      <c r="Y33" s="401">
        <v>0</v>
      </c>
      <c r="Z33" s="400">
        <v>0</v>
      </c>
      <c r="AA33" s="401">
        <v>0</v>
      </c>
      <c r="AB33" s="400">
        <v>0</v>
      </c>
      <c r="AC33" s="401">
        <v>0</v>
      </c>
      <c r="AD33" s="400">
        <v>49.554879999999997</v>
      </c>
      <c r="AE33" s="401">
        <v>1.4314362119198865E-3</v>
      </c>
      <c r="AF33" s="400">
        <v>0.75595000000000001</v>
      </c>
      <c r="AG33" s="401">
        <v>3.4903908079705041E-4</v>
      </c>
      <c r="AH33" s="400">
        <v>0.30645</v>
      </c>
      <c r="AI33" s="401">
        <v>2.504366849233879E-4</v>
      </c>
      <c r="AJ33" s="400">
        <v>13.79007</v>
      </c>
      <c r="AK33" s="401">
        <v>2.6961333049723709E-4</v>
      </c>
      <c r="AL33" s="400">
        <v>71.184839999999994</v>
      </c>
      <c r="AM33" s="401">
        <v>2.0294327776320224E-3</v>
      </c>
      <c r="AN33" s="400">
        <v>75.906059999999997</v>
      </c>
      <c r="AO33" s="401">
        <v>1.4099236110488745E-3</v>
      </c>
      <c r="AP33" s="400">
        <v>752.40511000000015</v>
      </c>
      <c r="AQ33" s="401">
        <v>6.2265923075989981E-4</v>
      </c>
    </row>
    <row r="34" spans="1:43" ht="28.5">
      <c r="A34" s="386" t="s">
        <v>477</v>
      </c>
      <c r="B34" s="400">
        <v>0</v>
      </c>
      <c r="C34" s="401">
        <v>0</v>
      </c>
      <c r="D34" s="400">
        <v>0</v>
      </c>
      <c r="E34" s="401">
        <v>0</v>
      </c>
      <c r="F34" s="400">
        <v>0</v>
      </c>
      <c r="G34" s="401">
        <v>0</v>
      </c>
      <c r="H34" s="400">
        <v>0</v>
      </c>
      <c r="I34" s="401">
        <v>0</v>
      </c>
      <c r="J34" s="400">
        <v>0</v>
      </c>
      <c r="K34" s="401">
        <v>0</v>
      </c>
      <c r="L34" s="400">
        <v>0</v>
      </c>
      <c r="M34" s="401">
        <v>0</v>
      </c>
      <c r="N34" s="400">
        <v>0</v>
      </c>
      <c r="O34" s="401">
        <v>0</v>
      </c>
      <c r="P34" s="400">
        <v>0</v>
      </c>
      <c r="Q34" s="401">
        <v>0</v>
      </c>
      <c r="R34" s="400">
        <v>0</v>
      </c>
      <c r="S34" s="401">
        <v>0</v>
      </c>
      <c r="T34" s="400">
        <v>0</v>
      </c>
      <c r="U34" s="401">
        <v>0</v>
      </c>
      <c r="V34" s="400">
        <v>0</v>
      </c>
      <c r="W34" s="401">
        <v>0</v>
      </c>
      <c r="X34" s="400">
        <v>0</v>
      </c>
      <c r="Y34" s="401">
        <v>0</v>
      </c>
      <c r="Z34" s="400">
        <v>0</v>
      </c>
      <c r="AA34" s="401">
        <v>0</v>
      </c>
      <c r="AB34" s="400">
        <v>0</v>
      </c>
      <c r="AC34" s="401">
        <v>0</v>
      </c>
      <c r="AD34" s="400">
        <v>0</v>
      </c>
      <c r="AE34" s="401">
        <v>0</v>
      </c>
      <c r="AF34" s="400">
        <v>0</v>
      </c>
      <c r="AG34" s="401">
        <v>0</v>
      </c>
      <c r="AH34" s="400">
        <v>0</v>
      </c>
      <c r="AI34" s="401">
        <v>0</v>
      </c>
      <c r="AJ34" s="400">
        <v>0</v>
      </c>
      <c r="AK34" s="401">
        <v>0</v>
      </c>
      <c r="AL34" s="400">
        <v>0</v>
      </c>
      <c r="AM34" s="401">
        <v>0</v>
      </c>
      <c r="AN34" s="400">
        <v>0</v>
      </c>
      <c r="AO34" s="401">
        <v>0</v>
      </c>
      <c r="AP34" s="400">
        <v>0</v>
      </c>
      <c r="AQ34" s="401">
        <v>0</v>
      </c>
    </row>
    <row r="35" spans="1:43" ht="12.75" customHeight="1">
      <c r="A35" s="34" t="s">
        <v>577</v>
      </c>
    </row>
    <row r="36" spans="1:43" ht="12.75" customHeight="1"/>
    <row r="37" spans="1:43">
      <c r="A37" s="638" t="s">
        <v>87</v>
      </c>
      <c r="AQ37" s="25" t="s">
        <v>1091</v>
      </c>
    </row>
    <row r="39" spans="1:43" ht="12.75" customHeight="1"/>
    <row r="51" spans="1:1">
      <c r="A51" s="34"/>
    </row>
    <row r="52" spans="1:1">
      <c r="A52" s="559"/>
    </row>
  </sheetData>
  <mergeCells count="22">
    <mergeCell ref="AN5:AO5"/>
    <mergeCell ref="AP5:AQ5"/>
    <mergeCell ref="AB5:AC5"/>
    <mergeCell ref="AD5:AE5"/>
    <mergeCell ref="AF5:AG5"/>
    <mergeCell ref="AH5:AI5"/>
    <mergeCell ref="AJ5:AK5"/>
    <mergeCell ref="T5:U5"/>
    <mergeCell ref="V5:W5"/>
    <mergeCell ref="X5:Y5"/>
    <mergeCell ref="Z5:AA5"/>
    <mergeCell ref="AL5:AM5"/>
    <mergeCell ref="J5:K5"/>
    <mergeCell ref="L5:M5"/>
    <mergeCell ref="N5:O5"/>
    <mergeCell ref="P5:Q5"/>
    <mergeCell ref="R5:S5"/>
    <mergeCell ref="A5:A7"/>
    <mergeCell ref="B5:C5"/>
    <mergeCell ref="D5:E5"/>
    <mergeCell ref="F5:G5"/>
    <mergeCell ref="H5:I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19" t="s">
        <v>90</v>
      </c>
      <c r="B1" s="618"/>
      <c r="C1" s="618"/>
      <c r="D1" s="618"/>
      <c r="E1" s="618"/>
      <c r="F1" s="572"/>
      <c r="G1" s="572"/>
      <c r="H1" s="572"/>
      <c r="I1" s="572"/>
    </row>
    <row r="2" spans="1:9">
      <c r="A2" s="620" t="s">
        <v>91</v>
      </c>
      <c r="B2" s="618"/>
      <c r="C2" s="618"/>
      <c r="D2" s="618"/>
      <c r="E2" s="618"/>
      <c r="G2" s="572"/>
      <c r="H2" s="572"/>
      <c r="I2" s="572"/>
    </row>
    <row r="4" spans="1:9">
      <c r="A4" s="59" t="s">
        <v>92</v>
      </c>
      <c r="I4" s="60"/>
    </row>
    <row r="5" spans="1:9">
      <c r="A5" s="571" t="s">
        <v>93</v>
      </c>
      <c r="I5" s="61"/>
    </row>
    <row r="7" spans="1:9" ht="26.25" customHeight="1">
      <c r="A7" s="1139" t="s">
        <v>709</v>
      </c>
      <c r="B7" s="1139"/>
      <c r="C7" s="1139"/>
      <c r="D7" s="59"/>
      <c r="E7" s="1139" t="s">
        <v>711</v>
      </c>
      <c r="F7" s="1139"/>
      <c r="G7" s="1139"/>
      <c r="I7" s="59"/>
    </row>
    <row r="8" spans="1:9" ht="27.75" customHeight="1">
      <c r="A8" s="1140" t="s">
        <v>710</v>
      </c>
      <c r="B8" s="1140"/>
      <c r="C8" s="1140"/>
      <c r="E8" s="1140" t="s">
        <v>712</v>
      </c>
      <c r="F8" s="1140"/>
      <c r="G8" s="1140"/>
      <c r="H8" s="573"/>
    </row>
    <row r="9" spans="1:9">
      <c r="B9" s="572"/>
    </row>
    <row r="10" spans="1:9" ht="26.25" customHeight="1">
      <c r="A10" s="141" t="s">
        <v>573</v>
      </c>
      <c r="B10" s="141" t="s">
        <v>574</v>
      </c>
      <c r="C10" s="141" t="s">
        <v>575</v>
      </c>
      <c r="E10" s="141" t="s">
        <v>576</v>
      </c>
      <c r="F10" s="141" t="s">
        <v>574</v>
      </c>
      <c r="G10" s="141" t="s">
        <v>575</v>
      </c>
    </row>
    <row r="11" spans="1:9">
      <c r="A11" s="81" t="s">
        <v>190</v>
      </c>
      <c r="B11" s="82">
        <v>191</v>
      </c>
      <c r="C11" s="82">
        <v>189</v>
      </c>
      <c r="E11" s="83" t="s">
        <v>943</v>
      </c>
      <c r="F11" s="82">
        <v>1521</v>
      </c>
      <c r="G11" s="82">
        <v>1513</v>
      </c>
    </row>
    <row r="12" spans="1:9">
      <c r="A12" s="81" t="s">
        <v>243</v>
      </c>
      <c r="B12" s="82">
        <v>251</v>
      </c>
      <c r="C12" s="82">
        <v>249</v>
      </c>
      <c r="E12" s="83" t="s">
        <v>989</v>
      </c>
      <c r="F12" s="82">
        <v>2223</v>
      </c>
      <c r="G12" s="82">
        <v>2216</v>
      </c>
    </row>
    <row r="13" spans="1:9">
      <c r="A13" s="81" t="s">
        <v>253</v>
      </c>
      <c r="B13" s="183">
        <v>347</v>
      </c>
      <c r="C13" s="82">
        <v>343</v>
      </c>
      <c r="E13" s="83" t="s">
        <v>1121</v>
      </c>
      <c r="F13" s="82">
        <v>2632</v>
      </c>
      <c r="G13" s="82">
        <v>2624</v>
      </c>
    </row>
    <row r="14" spans="1:9">
      <c r="A14" s="81" t="s">
        <v>942</v>
      </c>
      <c r="B14" s="82">
        <v>1521</v>
      </c>
      <c r="C14" s="82">
        <v>1513</v>
      </c>
      <c r="E14" s="83" t="s">
        <v>1494</v>
      </c>
      <c r="F14" s="82">
        <v>3675</v>
      </c>
      <c r="G14" s="82">
        <v>3666</v>
      </c>
    </row>
    <row r="15" spans="1:9">
      <c r="A15" s="81" t="s">
        <v>1493</v>
      </c>
      <c r="B15" s="82">
        <v>4427</v>
      </c>
      <c r="C15" s="82">
        <v>4419</v>
      </c>
      <c r="E15" s="83" t="s">
        <v>1495</v>
      </c>
      <c r="F15" s="82">
        <v>4427</v>
      </c>
      <c r="G15" s="82">
        <v>4419</v>
      </c>
    </row>
    <row r="16" spans="1:9" ht="15">
      <c r="A16" s="34" t="s">
        <v>577</v>
      </c>
      <c r="E16" s="34" t="s">
        <v>572</v>
      </c>
      <c r="F16"/>
      <c r="G16"/>
    </row>
    <row r="17" spans="1:9">
      <c r="A17" s="34"/>
    </row>
    <row r="18" spans="1:9">
      <c r="A18" s="945"/>
    </row>
    <row r="19" spans="1:9">
      <c r="A19" s="946"/>
    </row>
    <row r="21" spans="1:9">
      <c r="A21" s="59" t="s">
        <v>94</v>
      </c>
    </row>
    <row r="22" spans="1:9">
      <c r="A22" s="571" t="s">
        <v>95</v>
      </c>
    </row>
    <row r="23" spans="1:9">
      <c r="E23" s="34"/>
    </row>
    <row r="24" spans="1:9" ht="29.25" customHeight="1">
      <c r="A24" s="1139" t="s">
        <v>713</v>
      </c>
      <c r="B24" s="1139"/>
      <c r="C24" s="1139"/>
      <c r="E24" s="1139" t="s">
        <v>715</v>
      </c>
      <c r="F24" s="1139"/>
      <c r="G24" s="1139"/>
    </row>
    <row r="25" spans="1:9" ht="27" customHeight="1">
      <c r="A25" s="1140" t="s">
        <v>714</v>
      </c>
      <c r="B25" s="1140"/>
      <c r="C25" s="1140"/>
      <c r="E25" s="1140" t="s">
        <v>716</v>
      </c>
      <c r="F25" s="1140"/>
      <c r="G25" s="1140"/>
      <c r="H25" s="1141"/>
      <c r="I25" s="1141"/>
    </row>
    <row r="26" spans="1:9">
      <c r="H26" s="75"/>
      <c r="I26" s="76"/>
    </row>
    <row r="27" spans="1:9" ht="25.5" customHeight="1">
      <c r="A27" s="141" t="s">
        <v>573</v>
      </c>
      <c r="B27" s="141" t="s">
        <v>574</v>
      </c>
      <c r="C27" s="141" t="s">
        <v>575</v>
      </c>
      <c r="E27" s="141" t="s">
        <v>576</v>
      </c>
      <c r="F27" s="141" t="s">
        <v>574</v>
      </c>
      <c r="G27" s="141" t="s">
        <v>575</v>
      </c>
    </row>
    <row r="28" spans="1:9">
      <c r="A28" s="81" t="s">
        <v>190</v>
      </c>
      <c r="B28" s="82">
        <v>13006</v>
      </c>
      <c r="C28" s="82">
        <v>13515</v>
      </c>
      <c r="E28" s="83" t="s">
        <v>943</v>
      </c>
      <c r="F28" s="82">
        <v>7714</v>
      </c>
      <c r="G28" s="82">
        <v>7908</v>
      </c>
    </row>
    <row r="29" spans="1:9">
      <c r="A29" s="81" t="s">
        <v>243</v>
      </c>
      <c r="B29" s="82">
        <v>11521</v>
      </c>
      <c r="C29" s="82">
        <v>11909</v>
      </c>
      <c r="E29" s="83" t="s">
        <v>989</v>
      </c>
      <c r="F29" s="82">
        <v>7134</v>
      </c>
      <c r="G29" s="82">
        <v>7300</v>
      </c>
    </row>
    <row r="30" spans="1:9">
      <c r="A30" s="81" t="s">
        <v>253</v>
      </c>
      <c r="B30" s="82">
        <v>10024</v>
      </c>
      <c r="C30" s="82">
        <v>10317</v>
      </c>
      <c r="E30" s="83" t="s">
        <v>1121</v>
      </c>
      <c r="F30" s="82">
        <v>6579</v>
      </c>
      <c r="G30" s="82">
        <v>6706</v>
      </c>
    </row>
    <row r="31" spans="1:9">
      <c r="A31" s="81" t="s">
        <v>942</v>
      </c>
      <c r="B31" s="82">
        <v>7714</v>
      </c>
      <c r="C31" s="82">
        <v>7908</v>
      </c>
      <c r="E31" s="83" t="s">
        <v>1494</v>
      </c>
      <c r="F31" s="82">
        <v>6412</v>
      </c>
      <c r="G31" s="82">
        <v>6532</v>
      </c>
    </row>
    <row r="32" spans="1:9">
      <c r="A32" s="81" t="s">
        <v>1493</v>
      </c>
      <c r="B32" s="82">
        <v>6273</v>
      </c>
      <c r="C32" s="82">
        <v>6390</v>
      </c>
      <c r="E32" s="83" t="s">
        <v>1495</v>
      </c>
      <c r="F32" s="82">
        <v>6273</v>
      </c>
      <c r="G32" s="82">
        <v>6390</v>
      </c>
    </row>
    <row r="33" spans="1:9" ht="15">
      <c r="A33" s="34" t="s">
        <v>572</v>
      </c>
      <c r="E33" s="34" t="s">
        <v>572</v>
      </c>
      <c r="F33" s="272"/>
      <c r="G33" s="272"/>
    </row>
    <row r="35" spans="1:9">
      <c r="A35" s="945"/>
    </row>
    <row r="36" spans="1:9">
      <c r="A36" s="946"/>
    </row>
    <row r="37" spans="1:9">
      <c r="A37" s="638" t="s">
        <v>87</v>
      </c>
    </row>
    <row r="40" spans="1:9">
      <c r="E40" s="34"/>
    </row>
    <row r="41" spans="1:9">
      <c r="E41" s="34"/>
    </row>
    <row r="42" spans="1:9">
      <c r="D42" s="222"/>
      <c r="E42" s="222"/>
      <c r="F42" s="222"/>
      <c r="G42" s="222"/>
      <c r="H42" s="222"/>
      <c r="I42" s="222"/>
    </row>
    <row r="44" spans="1:9">
      <c r="D44" s="223"/>
      <c r="E44" s="223"/>
      <c r="F44" s="223"/>
      <c r="G44" s="223"/>
      <c r="H44" s="223"/>
      <c r="I44" s="223"/>
    </row>
    <row r="46" spans="1:9">
      <c r="I46" s="62"/>
    </row>
    <row r="53" spans="8:8">
      <c r="H53" s="62" t="s">
        <v>1092</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40625" defaultRowHeight="14.25"/>
  <cols>
    <col min="1" max="1" width="50.140625" style="885" customWidth="1"/>
    <col min="2" max="2" width="14.28515625" style="885" bestFit="1" customWidth="1"/>
    <col min="3" max="3" width="12.5703125" style="885" customWidth="1"/>
    <col min="4" max="4" width="13.7109375" style="885" customWidth="1"/>
    <col min="5" max="16384" width="9.140625" style="885"/>
  </cols>
  <sheetData>
    <row r="1" spans="1:4">
      <c r="A1" s="151" t="s">
        <v>1029</v>
      </c>
      <c r="B1" s="297"/>
      <c r="C1" s="297"/>
      <c r="D1" s="297"/>
    </row>
    <row r="2" spans="1:4">
      <c r="A2" s="547" t="s">
        <v>1030</v>
      </c>
      <c r="B2" s="297"/>
      <c r="C2" s="297"/>
      <c r="D2" s="297"/>
    </row>
    <row r="3" spans="1:4">
      <c r="A3" s="297"/>
      <c r="B3" s="297"/>
      <c r="C3" s="297"/>
      <c r="D3" s="297"/>
    </row>
    <row r="4" spans="1:4">
      <c r="A4" s="297"/>
      <c r="B4" s="297"/>
      <c r="C4" s="297"/>
      <c r="D4" s="886" t="s">
        <v>344</v>
      </c>
    </row>
    <row r="5" spans="1:4" ht="35.25" customHeight="1">
      <c r="A5" s="1142" t="s">
        <v>334</v>
      </c>
      <c r="B5" s="887" t="s">
        <v>1031</v>
      </c>
      <c r="C5" s="1144" t="s">
        <v>373</v>
      </c>
      <c r="D5" s="1144"/>
    </row>
    <row r="6" spans="1:4" ht="22.5">
      <c r="A6" s="1143"/>
      <c r="B6" s="888" t="s">
        <v>1496</v>
      </c>
      <c r="C6" s="889" t="s">
        <v>374</v>
      </c>
      <c r="D6" s="889" t="s">
        <v>375</v>
      </c>
    </row>
    <row r="7" spans="1:4">
      <c r="A7" s="476" t="s">
        <v>1032</v>
      </c>
      <c r="B7" s="477">
        <v>2297.9339599999998</v>
      </c>
      <c r="C7" s="478">
        <v>34.663425671358446</v>
      </c>
      <c r="D7" s="477">
        <v>2233.5000499999996</v>
      </c>
    </row>
    <row r="8" spans="1:4">
      <c r="A8" s="476" t="s">
        <v>1075</v>
      </c>
      <c r="B8" s="477">
        <v>12154.139859999999</v>
      </c>
      <c r="C8" s="478">
        <v>14.545721065213703</v>
      </c>
      <c r="D8" s="477">
        <v>11372.308010000001</v>
      </c>
    </row>
    <row r="9" spans="1:4">
      <c r="A9" s="476" t="s">
        <v>1076</v>
      </c>
      <c r="B9" s="477">
        <v>1321114.6978900002</v>
      </c>
      <c r="C9" s="478">
        <v>0.5940312913039949</v>
      </c>
      <c r="D9" s="477">
        <v>492326.2637500001</v>
      </c>
    </row>
    <row r="10" spans="1:4">
      <c r="A10" s="476" t="s">
        <v>1033</v>
      </c>
      <c r="B10" s="477">
        <v>6.2350900000000005</v>
      </c>
      <c r="C10" s="478">
        <v>-0.59585358897574503</v>
      </c>
      <c r="D10" s="477">
        <v>-9.1927099999999999</v>
      </c>
    </row>
    <row r="11" spans="1:4">
      <c r="A11" s="476" t="s">
        <v>1034</v>
      </c>
      <c r="B11" s="477">
        <v>579.63391000000001</v>
      </c>
      <c r="C11" s="478">
        <v>15.469824846442641</v>
      </c>
      <c r="D11" s="477">
        <v>544.44021999999995</v>
      </c>
    </row>
    <row r="12" spans="1:4">
      <c r="A12" s="476" t="s">
        <v>1077</v>
      </c>
      <c r="B12" s="477">
        <v>102991.45362</v>
      </c>
      <c r="C12" s="478">
        <v>1.4008872779261314</v>
      </c>
      <c r="D12" s="477">
        <v>60094.207020000002</v>
      </c>
    </row>
    <row r="13" spans="1:4" ht="22.5">
      <c r="A13" s="479" t="s">
        <v>1078</v>
      </c>
      <c r="B13" s="477">
        <v>246.95335999999998</v>
      </c>
      <c r="C13" s="478">
        <v>3.6541301804409705</v>
      </c>
      <c r="D13" s="477">
        <v>193.89223999999999</v>
      </c>
    </row>
    <row r="14" spans="1:4">
      <c r="A14" s="890" t="s">
        <v>1035</v>
      </c>
      <c r="B14" s="891">
        <v>1439391.0476900002</v>
      </c>
      <c r="C14" s="892">
        <v>0.64947545077666968</v>
      </c>
      <c r="D14" s="891">
        <v>566755.41858000006</v>
      </c>
    </row>
    <row r="15" spans="1:4">
      <c r="A15" s="476" t="s">
        <v>1079</v>
      </c>
      <c r="B15" s="477">
        <v>491422.58117000002</v>
      </c>
      <c r="C15" s="478">
        <v>1.2628083025975434</v>
      </c>
      <c r="D15" s="477">
        <v>274248.82385000004</v>
      </c>
    </row>
    <row r="16" spans="1:4">
      <c r="A16" s="479" t="s">
        <v>1080</v>
      </c>
      <c r="B16" s="477">
        <v>99248.886979999996</v>
      </c>
      <c r="C16" s="478">
        <v>1.4035566068859382</v>
      </c>
      <c r="D16" s="477">
        <v>57956.376249999994</v>
      </c>
    </row>
    <row r="17" spans="1:4" ht="22.5">
      <c r="A17" s="479" t="s">
        <v>1082</v>
      </c>
      <c r="B17" s="477">
        <v>0</v>
      </c>
      <c r="C17" s="478">
        <v>0</v>
      </c>
      <c r="D17" s="477">
        <v>0</v>
      </c>
    </row>
    <row r="18" spans="1:4">
      <c r="A18" s="476" t="s">
        <v>1083</v>
      </c>
      <c r="B18" s="477">
        <v>0</v>
      </c>
      <c r="C18" s="478">
        <v>0</v>
      </c>
      <c r="D18" s="477">
        <v>0</v>
      </c>
    </row>
    <row r="19" spans="1:4">
      <c r="A19" s="476" t="s">
        <v>1084</v>
      </c>
      <c r="B19" s="477">
        <v>1191089.7778399999</v>
      </c>
      <c r="C19" s="478">
        <v>0.70954809957829656</v>
      </c>
      <c r="D19" s="477">
        <v>494361.92435999989</v>
      </c>
    </row>
    <row r="20" spans="1:4">
      <c r="A20" s="476" t="s">
        <v>1085</v>
      </c>
      <c r="B20" s="477">
        <v>15879.18677</v>
      </c>
      <c r="C20" s="478">
        <v>0.17058383920926842</v>
      </c>
      <c r="D20" s="477">
        <v>2314.0014000000006</v>
      </c>
    </row>
    <row r="21" spans="1:4">
      <c r="A21" s="476" t="s">
        <v>1086</v>
      </c>
      <c r="B21" s="477">
        <v>5852.27556</v>
      </c>
      <c r="C21" s="478">
        <v>1.7038984577402023</v>
      </c>
      <c r="D21" s="477">
        <v>3687.8911899999994</v>
      </c>
    </row>
    <row r="22" spans="1:4">
      <c r="A22" s="476" t="s">
        <v>1087</v>
      </c>
      <c r="B22" s="477">
        <v>1282.0365800000002</v>
      </c>
      <c r="C22" s="478">
        <v>3.6462357721243674</v>
      </c>
      <c r="D22" s="477">
        <v>1006.1064200000002</v>
      </c>
    </row>
    <row r="23" spans="1:4">
      <c r="A23" s="479" t="s">
        <v>1088</v>
      </c>
      <c r="B23" s="477">
        <v>5137.2057999999997</v>
      </c>
      <c r="C23" s="478">
        <v>7.9143723720291774</v>
      </c>
      <c r="D23" s="477">
        <v>4560.9222900000004</v>
      </c>
    </row>
    <row r="24" spans="1:4" ht="22.5">
      <c r="A24" s="479" t="s">
        <v>1089</v>
      </c>
      <c r="B24" s="477">
        <v>120901.67865999999</v>
      </c>
      <c r="C24" s="478">
        <v>2.4299860800454324E-2</v>
      </c>
      <c r="D24" s="477">
        <v>2868.1971700000017</v>
      </c>
    </row>
    <row r="25" spans="1:4">
      <c r="A25" s="890" t="s">
        <v>1036</v>
      </c>
      <c r="B25" s="891">
        <v>1439391.04819</v>
      </c>
      <c r="C25" s="892">
        <v>0.64947545134964657</v>
      </c>
      <c r="D25" s="891">
        <v>566755.41908000002</v>
      </c>
    </row>
    <row r="26" spans="1:4">
      <c r="A26" s="476" t="s">
        <v>1106</v>
      </c>
      <c r="B26" s="477">
        <v>491422.58117000002</v>
      </c>
      <c r="C26" s="478">
        <v>1.2628083025975434</v>
      </c>
      <c r="D26" s="477">
        <v>274248.82385000004</v>
      </c>
    </row>
    <row r="27" spans="1:4">
      <c r="A27" s="34" t="s">
        <v>577</v>
      </c>
      <c r="B27" s="893"/>
      <c r="C27" s="893"/>
      <c r="D27" s="894"/>
    </row>
    <row r="28" spans="1:4">
      <c r="A28" s="945" t="s">
        <v>1498</v>
      </c>
      <c r="B28" s="893"/>
      <c r="C28" s="893"/>
      <c r="D28" s="894"/>
    </row>
    <row r="29" spans="1:4">
      <c r="A29" s="946" t="s">
        <v>1499</v>
      </c>
      <c r="B29" s="896"/>
      <c r="C29" s="896"/>
      <c r="D29" s="894"/>
    </row>
    <row r="30" spans="1:4">
      <c r="A30" s="946"/>
      <c r="B30" s="896"/>
      <c r="C30" s="896"/>
      <c r="D30" s="894"/>
    </row>
    <row r="31" spans="1:4">
      <c r="A31" s="151" t="s">
        <v>1095</v>
      </c>
      <c r="B31" s="896"/>
      <c r="C31" s="896"/>
      <c r="D31" s="894"/>
    </row>
    <row r="32" spans="1:4">
      <c r="A32" s="547" t="s">
        <v>1096</v>
      </c>
      <c r="B32" s="896"/>
      <c r="C32" s="896"/>
      <c r="D32" s="894"/>
    </row>
    <row r="33" spans="1:4">
      <c r="A33" s="895"/>
      <c r="B33" s="896"/>
      <c r="C33" s="896"/>
      <c r="D33" s="894"/>
    </row>
    <row r="34" spans="1:4">
      <c r="A34" s="897"/>
      <c r="B34" s="297"/>
      <c r="C34" s="297"/>
      <c r="D34" s="886" t="s">
        <v>344</v>
      </c>
    </row>
    <row r="35" spans="1:4" ht="40.5" customHeight="1">
      <c r="A35" s="1142" t="s">
        <v>334</v>
      </c>
      <c r="B35" s="887" t="s">
        <v>335</v>
      </c>
      <c r="C35" s="1144" t="s">
        <v>393</v>
      </c>
      <c r="D35" s="1144"/>
    </row>
    <row r="36" spans="1:4" ht="24">
      <c r="A36" s="1145"/>
      <c r="B36" s="888" t="s">
        <v>1497</v>
      </c>
      <c r="C36" s="889" t="s">
        <v>374</v>
      </c>
      <c r="D36" s="889" t="s">
        <v>375</v>
      </c>
    </row>
    <row r="37" spans="1:4" ht="45">
      <c r="A37" s="80" t="s">
        <v>1063</v>
      </c>
      <c r="B37" s="477">
        <v>723554.42316999997</v>
      </c>
      <c r="C37" s="478">
        <v>0.8730407810518569</v>
      </c>
      <c r="D37" s="477">
        <v>337255.08014999999</v>
      </c>
    </row>
    <row r="38" spans="1:4">
      <c r="A38" s="80" t="s">
        <v>1064</v>
      </c>
      <c r="B38" s="477">
        <v>154974.05721999999</v>
      </c>
      <c r="C38" s="478">
        <v>0.52698457553637057</v>
      </c>
      <c r="D38" s="477">
        <v>53483.800080000001</v>
      </c>
    </row>
    <row r="39" spans="1:4">
      <c r="A39" s="80" t="s">
        <v>1065</v>
      </c>
      <c r="B39" s="477">
        <v>0</v>
      </c>
      <c r="C39" s="478">
        <v>0</v>
      </c>
      <c r="D39" s="477">
        <v>0</v>
      </c>
    </row>
    <row r="40" spans="1:4">
      <c r="A40" s="80" t="s">
        <v>1066</v>
      </c>
      <c r="B40" s="477">
        <v>56.519930000000002</v>
      </c>
      <c r="C40" s="478">
        <v>-0.30960241380493952</v>
      </c>
      <c r="D40" s="477">
        <v>-25.345840000000003</v>
      </c>
    </row>
    <row r="41" spans="1:4" ht="22.5">
      <c r="A41" s="80" t="s">
        <v>1067</v>
      </c>
      <c r="B41" s="537">
        <v>-724281.03613999998</v>
      </c>
      <c r="C41" s="898">
        <v>0.78555875879288062</v>
      </c>
      <c r="D41" s="537">
        <v>-318648.32728999999</v>
      </c>
    </row>
    <row r="42" spans="1:4">
      <c r="A42" s="80" t="s">
        <v>1068</v>
      </c>
      <c r="B42" s="537">
        <v>-10869.56509</v>
      </c>
      <c r="C42" s="898">
        <v>0.43753834120728297</v>
      </c>
      <c r="D42" s="537">
        <v>-3308.3301799999999</v>
      </c>
    </row>
    <row r="43" spans="1:4">
      <c r="A43" s="80" t="s">
        <v>1069</v>
      </c>
      <c r="B43" s="537">
        <v>-132163.69699</v>
      </c>
      <c r="C43" s="898">
        <v>1.2047199415452343</v>
      </c>
      <c r="D43" s="537">
        <v>-72217.898659999992</v>
      </c>
    </row>
    <row r="44" spans="1:4">
      <c r="A44" s="80" t="s">
        <v>1070</v>
      </c>
      <c r="B44" s="537">
        <v>-2.91079</v>
      </c>
      <c r="C44" s="898">
        <v>-0.99962316246812155</v>
      </c>
      <c r="D44" s="537">
        <v>7721.3463600000005</v>
      </c>
    </row>
    <row r="45" spans="1:4" ht="22.5">
      <c r="A45" s="80" t="s">
        <v>1071</v>
      </c>
      <c r="B45" s="537">
        <v>11267.791310000001</v>
      </c>
      <c r="C45" s="898">
        <v>0.60796930024365192</v>
      </c>
      <c r="D45" s="537">
        <v>4260.3246200000003</v>
      </c>
    </row>
    <row r="46" spans="1:4">
      <c r="A46" s="80" t="s">
        <v>1072</v>
      </c>
      <c r="B46" s="537">
        <v>-2375.8247999999999</v>
      </c>
      <c r="C46" s="898">
        <v>0.90159603375934005</v>
      </c>
      <c r="D46" s="537">
        <v>-1126.4401999999998</v>
      </c>
    </row>
    <row r="47" spans="1:4" ht="22.5">
      <c r="A47" s="80" t="s">
        <v>1073</v>
      </c>
      <c r="B47" s="537">
        <v>8891.966510000002</v>
      </c>
      <c r="C47" s="898">
        <v>0.54425837822676859</v>
      </c>
      <c r="D47" s="537">
        <v>3133.8844200000017</v>
      </c>
    </row>
    <row r="48" spans="1:4">
      <c r="A48" s="80" t="s">
        <v>1074</v>
      </c>
      <c r="B48" s="537">
        <v>-672.09026000000006</v>
      </c>
      <c r="C48" s="898">
        <v>-0.76310086449557635</v>
      </c>
      <c r="D48" s="537">
        <v>2164.9410300000004</v>
      </c>
    </row>
    <row r="49" spans="1:5" ht="21.75">
      <c r="A49" s="899" t="s">
        <v>1081</v>
      </c>
      <c r="B49" s="900">
        <v>8219.8762499999993</v>
      </c>
      <c r="C49" s="901">
        <v>1.814013453651679</v>
      </c>
      <c r="D49" s="900">
        <v>5298.8254499999994</v>
      </c>
    </row>
    <row r="50" spans="1:5">
      <c r="A50" s="34" t="s">
        <v>577</v>
      </c>
    </row>
    <row r="51" spans="1:5">
      <c r="A51" s="945" t="s">
        <v>1498</v>
      </c>
    </row>
    <row r="52" spans="1:5">
      <c r="A52" s="946" t="s">
        <v>1499</v>
      </c>
    </row>
    <row r="54" spans="1:5">
      <c r="A54" s="638" t="s">
        <v>87</v>
      </c>
    </row>
    <row r="56" spans="1:5">
      <c r="E56" s="62" t="s">
        <v>1428</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885" customWidth="1"/>
    <col min="2" max="2" width="13.140625" style="885" customWidth="1"/>
    <col min="3" max="3" width="13.42578125" style="885" customWidth="1"/>
    <col min="4" max="4" width="12.85546875" style="885" customWidth="1"/>
    <col min="5" max="5" width="12.7109375" style="885" bestFit="1" customWidth="1"/>
    <col min="6" max="16384" width="9.140625" style="885"/>
  </cols>
  <sheetData>
    <row r="1" spans="1:5">
      <c r="A1" s="902" t="s">
        <v>1098</v>
      </c>
      <c r="B1" s="903"/>
      <c r="C1" s="903"/>
      <c r="D1" s="904"/>
      <c r="E1" s="737" t="s">
        <v>1500</v>
      </c>
    </row>
    <row r="2" spans="1:5">
      <c r="A2" s="547" t="s">
        <v>1099</v>
      </c>
      <c r="B2" s="904"/>
      <c r="C2" s="904"/>
      <c r="D2" s="904"/>
      <c r="E2" s="552" t="s">
        <v>1501</v>
      </c>
    </row>
    <row r="3" spans="1:5">
      <c r="A3" s="904"/>
      <c r="B3" s="904"/>
      <c r="C3" s="886" t="s">
        <v>344</v>
      </c>
      <c r="D3" s="904"/>
    </row>
    <row r="4" spans="1:5" ht="24">
      <c r="A4" s="887" t="s">
        <v>447</v>
      </c>
      <c r="B4" s="916" t="s">
        <v>1037</v>
      </c>
      <c r="C4" s="916" t="s">
        <v>1038</v>
      </c>
      <c r="D4" s="904"/>
    </row>
    <row r="5" spans="1:5">
      <c r="A5" s="931" t="s">
        <v>1097</v>
      </c>
      <c r="B5" s="914">
        <v>47098.483390000001</v>
      </c>
      <c r="C5" s="915">
        <v>3.5851494318459735E-2</v>
      </c>
      <c r="D5" s="904"/>
    </row>
    <row r="6" spans="1:5">
      <c r="A6" s="80" t="s">
        <v>1039</v>
      </c>
      <c r="B6" s="914">
        <v>174002.80372999999</v>
      </c>
      <c r="C6" s="915">
        <v>0.13245140990350174</v>
      </c>
      <c r="D6" s="904"/>
    </row>
    <row r="7" spans="1:5">
      <c r="A7" s="80" t="s">
        <v>1043</v>
      </c>
      <c r="B7" s="914">
        <v>747.15675999999996</v>
      </c>
      <c r="C7" s="915">
        <v>5.6873776835510929E-4</v>
      </c>
      <c r="D7" s="904"/>
    </row>
    <row r="8" spans="1:5">
      <c r="A8" s="80" t="s">
        <v>1040</v>
      </c>
      <c r="B8" s="914">
        <v>1010054.48349</v>
      </c>
      <c r="C8" s="915">
        <v>0.7688562342087023</v>
      </c>
      <c r="D8" s="904"/>
    </row>
    <row r="9" spans="1:5">
      <c r="A9" s="80" t="s">
        <v>1041</v>
      </c>
      <c r="B9" s="914">
        <v>0</v>
      </c>
      <c r="C9" s="915">
        <v>0</v>
      </c>
      <c r="D9" s="904"/>
    </row>
    <row r="10" spans="1:5">
      <c r="A10" s="80" t="s">
        <v>1042</v>
      </c>
      <c r="B10" s="914">
        <v>4212.3109899999999</v>
      </c>
      <c r="C10" s="915">
        <v>3.2064226415756459E-3</v>
      </c>
      <c r="D10" s="904"/>
    </row>
    <row r="11" spans="1:5">
      <c r="A11" s="80" t="s">
        <v>1044</v>
      </c>
      <c r="B11" s="914"/>
      <c r="C11" s="915">
        <v>0</v>
      </c>
      <c r="D11" s="904"/>
    </row>
    <row r="12" spans="1:5">
      <c r="A12" s="913" t="s">
        <v>1049</v>
      </c>
      <c r="B12" s="914">
        <v>77577.614109999995</v>
      </c>
      <c r="C12" s="915">
        <v>5.9052291949061982E-2</v>
      </c>
      <c r="D12" s="904"/>
    </row>
    <row r="13" spans="1:5">
      <c r="A13" s="80" t="s">
        <v>1045</v>
      </c>
      <c r="B13" s="914">
        <v>17.615819999999999</v>
      </c>
      <c r="C13" s="915">
        <v>1.3409210343683834E-5</v>
      </c>
      <c r="D13" s="904"/>
    </row>
    <row r="14" spans="1:5" ht="21.75">
      <c r="A14" s="932" t="s">
        <v>1128</v>
      </c>
      <c r="B14" s="933">
        <v>1313710.4682899998</v>
      </c>
      <c r="C14" s="934">
        <v>1.0000000000000002</v>
      </c>
      <c r="D14" s="904"/>
    </row>
    <row r="15" spans="1:5">
      <c r="A15" s="34" t="s">
        <v>577</v>
      </c>
      <c r="B15" s="904"/>
      <c r="C15" s="904"/>
      <c r="D15" s="904"/>
    </row>
    <row r="16" spans="1:5">
      <c r="A16" s="945" t="s">
        <v>1498</v>
      </c>
      <c r="B16" s="904"/>
      <c r="C16" s="904"/>
      <c r="D16" s="904"/>
    </row>
    <row r="17" spans="1:5">
      <c r="A17" s="946" t="s">
        <v>1499</v>
      </c>
      <c r="B17" s="904"/>
      <c r="C17" s="904"/>
      <c r="D17" s="904"/>
    </row>
    <row r="18" spans="1:5">
      <c r="A18" s="946"/>
      <c r="B18" s="904"/>
      <c r="C18" s="904"/>
      <c r="D18" s="904"/>
    </row>
    <row r="19" spans="1:5">
      <c r="A19" s="905" t="s">
        <v>1100</v>
      </c>
      <c r="B19" s="904"/>
      <c r="C19" s="904"/>
      <c r="E19" s="737" t="s">
        <v>1491</v>
      </c>
    </row>
    <row r="20" spans="1:5">
      <c r="A20" s="547" t="s">
        <v>1101</v>
      </c>
      <c r="B20" s="904"/>
      <c r="C20" s="904"/>
      <c r="E20" s="552" t="s">
        <v>1492</v>
      </c>
    </row>
    <row r="21" spans="1:5">
      <c r="A21" s="904"/>
      <c r="B21" s="886" t="s">
        <v>344</v>
      </c>
      <c r="C21" s="904"/>
      <c r="D21" s="904"/>
    </row>
    <row r="22" spans="1:5" ht="24">
      <c r="A22" s="919" t="s">
        <v>1054</v>
      </c>
      <c r="B22" s="920" t="s">
        <v>1055</v>
      </c>
      <c r="C22" s="904"/>
      <c r="D22" s="904"/>
    </row>
    <row r="23" spans="1:5">
      <c r="A23" s="906" t="s">
        <v>1046</v>
      </c>
      <c r="B23" s="907">
        <v>44929.080860000002</v>
      </c>
      <c r="C23" s="904"/>
      <c r="D23" s="904"/>
    </row>
    <row r="24" spans="1:5">
      <c r="A24" s="906" t="s">
        <v>1047</v>
      </c>
      <c r="B24" s="907">
        <v>54644.76569</v>
      </c>
      <c r="C24" s="904"/>
      <c r="D24" s="904"/>
    </row>
    <row r="25" spans="1:5" ht="21.75">
      <c r="A25" s="917" t="s">
        <v>1387</v>
      </c>
      <c r="B25" s="909">
        <v>9715.6848300000001</v>
      </c>
      <c r="C25" s="904"/>
      <c r="D25" s="904"/>
    </row>
    <row r="26" spans="1:5">
      <c r="A26" s="906" t="s">
        <v>1048</v>
      </c>
      <c r="B26" s="907">
        <v>14976.360289999999</v>
      </c>
      <c r="C26" s="904"/>
      <c r="D26" s="904"/>
    </row>
    <row r="27" spans="1:5">
      <c r="A27" s="906" t="s">
        <v>1058</v>
      </c>
      <c r="B27" s="907">
        <v>54644.76569</v>
      </c>
      <c r="C27" s="904"/>
      <c r="D27" s="904"/>
    </row>
    <row r="28" spans="1:5" ht="32.25">
      <c r="A28" s="917" t="s">
        <v>1050</v>
      </c>
      <c r="B28" s="909">
        <v>39668.405399999996</v>
      </c>
      <c r="C28" s="904"/>
      <c r="D28" s="904"/>
    </row>
    <row r="29" spans="1:5" ht="22.5">
      <c r="A29" s="918" t="s">
        <v>1051</v>
      </c>
      <c r="B29" s="907">
        <v>23100</v>
      </c>
      <c r="C29" s="904"/>
      <c r="D29" s="904"/>
    </row>
    <row r="30" spans="1:5">
      <c r="A30" s="906" t="s">
        <v>1058</v>
      </c>
      <c r="B30" s="907">
        <v>54644.76569</v>
      </c>
      <c r="C30" s="904"/>
      <c r="D30" s="904"/>
    </row>
    <row r="31" spans="1:5" ht="32.25">
      <c r="A31" s="917" t="s">
        <v>1052</v>
      </c>
      <c r="B31" s="909">
        <v>31544.76569</v>
      </c>
      <c r="C31" s="904"/>
      <c r="D31" s="904"/>
    </row>
    <row r="32" spans="1:5">
      <c r="A32" s="34" t="s">
        <v>577</v>
      </c>
      <c r="B32" s="904"/>
      <c r="C32" s="904"/>
      <c r="D32" s="904"/>
    </row>
    <row r="33" spans="1:4">
      <c r="A33" s="57" t="s">
        <v>1388</v>
      </c>
      <c r="B33" s="904"/>
      <c r="C33" s="904"/>
      <c r="D33" s="904"/>
    </row>
    <row r="34" spans="1:4">
      <c r="A34" s="945" t="s">
        <v>1498</v>
      </c>
      <c r="B34" s="904"/>
      <c r="C34" s="904"/>
      <c r="D34" s="904"/>
    </row>
    <row r="35" spans="1:4">
      <c r="A35" s="946" t="s">
        <v>1499</v>
      </c>
    </row>
    <row r="36" spans="1:4">
      <c r="A36" s="946"/>
    </row>
    <row r="37" spans="1:4">
      <c r="A37" s="905" t="s">
        <v>1102</v>
      </c>
      <c r="B37" s="904"/>
      <c r="C37" s="904"/>
      <c r="D37" s="904"/>
    </row>
    <row r="38" spans="1:4">
      <c r="A38" s="547" t="s">
        <v>1103</v>
      </c>
      <c r="B38" s="904"/>
      <c r="C38" s="904"/>
      <c r="D38" s="904"/>
    </row>
    <row r="39" spans="1:4">
      <c r="A39" s="904"/>
      <c r="C39" s="904"/>
      <c r="D39" s="886" t="s">
        <v>344</v>
      </c>
    </row>
    <row r="40" spans="1:4" ht="78.75" customHeight="1">
      <c r="A40" s="928" t="s">
        <v>1056</v>
      </c>
      <c r="B40" s="928" t="s">
        <v>1031</v>
      </c>
      <c r="C40" s="1144" t="s">
        <v>373</v>
      </c>
      <c r="D40" s="1144"/>
    </row>
    <row r="41" spans="1:4" ht="22.5">
      <c r="A41" s="929"/>
      <c r="B41" s="947" t="s">
        <v>1496</v>
      </c>
      <c r="C41" s="930" t="s">
        <v>374</v>
      </c>
      <c r="D41" s="930" t="s">
        <v>375</v>
      </c>
    </row>
    <row r="42" spans="1:4">
      <c r="A42" s="906" t="s">
        <v>1057</v>
      </c>
      <c r="B42" s="907">
        <v>2342.9937800000002</v>
      </c>
      <c r="C42" s="910">
        <v>-0.59283098408381119</v>
      </c>
      <c r="D42" s="907">
        <v>-3411.3580699999993</v>
      </c>
    </row>
    <row r="43" spans="1:4">
      <c r="A43" s="906" t="s">
        <v>1059</v>
      </c>
      <c r="B43" s="907">
        <v>7443.0216499999988</v>
      </c>
      <c r="C43" s="910">
        <v>3.016790453664103</v>
      </c>
      <c r="D43" s="907">
        <v>5590.0443199999982</v>
      </c>
    </row>
    <row r="44" spans="1:4">
      <c r="A44" s="906" t="s">
        <v>1060</v>
      </c>
      <c r="B44" s="907">
        <v>790253.52076999983</v>
      </c>
      <c r="C44" s="910">
        <v>1.2574189091185595</v>
      </c>
      <c r="D44" s="907">
        <v>440184.01546999987</v>
      </c>
    </row>
    <row r="45" spans="1:4">
      <c r="A45" s="906" t="s">
        <v>1061</v>
      </c>
      <c r="B45" s="907">
        <v>171022.83700000003</v>
      </c>
      <c r="C45" s="910">
        <v>-0.13212637832491725</v>
      </c>
      <c r="D45" s="907">
        <v>-26036.77251999998</v>
      </c>
    </row>
    <row r="46" spans="1:4">
      <c r="A46" s="906" t="s">
        <v>1062</v>
      </c>
      <c r="B46" s="907">
        <v>152164.64834000001</v>
      </c>
      <c r="C46" s="910">
        <v>1.3600181467878016</v>
      </c>
      <c r="D46" s="907">
        <v>87688.598210000011</v>
      </c>
    </row>
    <row r="47" spans="1:4">
      <c r="A47" s="908" t="s">
        <v>1090</v>
      </c>
      <c r="B47" s="911">
        <v>1123227.0215399999</v>
      </c>
      <c r="C47" s="912">
        <v>0.81396052597121016</v>
      </c>
      <c r="D47" s="911">
        <v>504014.52740999975</v>
      </c>
    </row>
    <row r="48" spans="1:4">
      <c r="A48" s="34" t="s">
        <v>577</v>
      </c>
    </row>
    <row r="49" spans="1:5">
      <c r="E49" s="885" t="s">
        <v>1053</v>
      </c>
    </row>
    <row r="50" spans="1:5">
      <c r="A50" s="945" t="s">
        <v>1498</v>
      </c>
    </row>
    <row r="51" spans="1:5">
      <c r="A51" s="946" t="s">
        <v>1499</v>
      </c>
    </row>
    <row r="54" spans="1:5">
      <c r="A54" s="638" t="s">
        <v>87</v>
      </c>
    </row>
    <row r="58" spans="1:5">
      <c r="E58" s="62" t="s">
        <v>1429</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6"/>
  <sheetViews>
    <sheetView showGridLines="0" zoomScaleNormal="100" workbookViewId="0"/>
  </sheetViews>
  <sheetFormatPr defaultRowHeight="15"/>
  <cols>
    <col min="1" max="1" width="29.140625" customWidth="1"/>
    <col min="2" max="3" width="12.140625" customWidth="1"/>
    <col min="4" max="6" width="11.42578125" customWidth="1"/>
    <col min="7" max="7" width="11.5703125" customWidth="1"/>
    <col min="8" max="8" width="11.85546875" customWidth="1"/>
    <col min="9" max="11" width="11.42578125" customWidth="1"/>
    <col min="12" max="13" width="11" bestFit="1" customWidth="1"/>
    <col min="14" max="16" width="11.42578125" customWidth="1"/>
  </cols>
  <sheetData>
    <row r="1" spans="1:16" ht="18">
      <c r="A1" s="621" t="s">
        <v>96</v>
      </c>
      <c r="B1" s="568"/>
      <c r="C1" s="568"/>
      <c r="D1" s="204"/>
      <c r="E1" s="204"/>
      <c r="F1" s="204"/>
      <c r="G1" s="204"/>
      <c r="H1" s="204"/>
      <c r="I1" s="204"/>
      <c r="J1" s="204"/>
      <c r="K1" s="204"/>
      <c r="L1" s="204"/>
      <c r="M1" s="204"/>
      <c r="N1" s="204"/>
      <c r="O1" s="204"/>
      <c r="P1" s="204"/>
    </row>
    <row r="2" spans="1:16" ht="18">
      <c r="A2" s="622" t="s">
        <v>97</v>
      </c>
      <c r="B2" s="568"/>
      <c r="C2" s="568"/>
      <c r="D2" s="204"/>
      <c r="E2" s="204"/>
      <c r="F2" s="204"/>
      <c r="G2" s="204"/>
      <c r="H2" s="204"/>
      <c r="I2" s="204"/>
      <c r="J2" s="204"/>
      <c r="K2" s="204"/>
      <c r="L2" s="204"/>
      <c r="M2" s="204"/>
      <c r="N2" s="204"/>
      <c r="O2" s="204"/>
      <c r="P2" s="204"/>
    </row>
    <row r="3" spans="1:16" s="272" customFormat="1" ht="18">
      <c r="A3" s="569"/>
      <c r="B3" s="568"/>
      <c r="C3" s="568"/>
      <c r="D3" s="204"/>
      <c r="E3" s="204"/>
      <c r="F3" s="204"/>
      <c r="G3" s="204"/>
      <c r="H3" s="204"/>
      <c r="I3" s="204"/>
      <c r="J3" s="204"/>
      <c r="K3" s="204"/>
      <c r="L3" s="204"/>
      <c r="M3" s="204"/>
      <c r="N3" s="204"/>
      <c r="O3" s="204"/>
      <c r="P3" s="204"/>
    </row>
    <row r="4" spans="1:16" ht="12.6" customHeight="1">
      <c r="A4" s="151" t="s">
        <v>1505</v>
      </c>
    </row>
    <row r="5" spans="1:16" ht="12.75" customHeight="1">
      <c r="A5" s="547" t="s">
        <v>1504</v>
      </c>
      <c r="H5" s="53"/>
      <c r="J5" s="53"/>
    </row>
    <row r="6" spans="1:16" ht="12.75" customHeight="1">
      <c r="L6" s="1146" t="s">
        <v>565</v>
      </c>
      <c r="M6" s="1147"/>
      <c r="N6" s="1147"/>
      <c r="O6" s="1147"/>
      <c r="P6" s="1147"/>
    </row>
    <row r="7" spans="1:16" ht="24" customHeight="1">
      <c r="A7" s="1148" t="s">
        <v>566</v>
      </c>
      <c r="B7" s="1149" t="s">
        <v>562</v>
      </c>
      <c r="C7" s="1149"/>
      <c r="D7" s="1149"/>
      <c r="E7" s="1149"/>
      <c r="F7" s="1149"/>
      <c r="G7" s="1149" t="s">
        <v>563</v>
      </c>
      <c r="H7" s="1149"/>
      <c r="I7" s="1149"/>
      <c r="J7" s="1149"/>
      <c r="K7" s="1149"/>
      <c r="L7" s="1149" t="s">
        <v>564</v>
      </c>
      <c r="M7" s="1149"/>
      <c r="N7" s="1149"/>
      <c r="O7" s="1149"/>
      <c r="P7" s="1149"/>
    </row>
    <row r="8" spans="1:16" ht="48" customHeight="1">
      <c r="A8" s="1148"/>
      <c r="B8" s="1148" t="s">
        <v>567</v>
      </c>
      <c r="C8" s="1148"/>
      <c r="D8" s="1148"/>
      <c r="E8" s="1148" t="s">
        <v>568</v>
      </c>
      <c r="F8" s="1148"/>
      <c r="G8" s="1148" t="s">
        <v>567</v>
      </c>
      <c r="H8" s="1148"/>
      <c r="I8" s="1148"/>
      <c r="J8" s="1148" t="s">
        <v>569</v>
      </c>
      <c r="K8" s="1148"/>
      <c r="L8" s="1148" t="s">
        <v>570</v>
      </c>
      <c r="M8" s="1148"/>
      <c r="N8" s="1148"/>
      <c r="O8" s="1148" t="s">
        <v>569</v>
      </c>
      <c r="P8" s="1148"/>
    </row>
    <row r="9" spans="1:16" ht="48">
      <c r="A9" s="1148"/>
      <c r="B9" s="857" t="s">
        <v>1506</v>
      </c>
      <c r="C9" s="857" t="s">
        <v>1507</v>
      </c>
      <c r="D9" s="402" t="s">
        <v>1588</v>
      </c>
      <c r="E9" s="857" t="s">
        <v>1506</v>
      </c>
      <c r="F9" s="857" t="s">
        <v>1507</v>
      </c>
      <c r="G9" s="857" t="s">
        <v>1506</v>
      </c>
      <c r="H9" s="857" t="s">
        <v>1507</v>
      </c>
      <c r="I9" s="1052" t="s">
        <v>1588</v>
      </c>
      <c r="J9" s="857" t="s">
        <v>1506</v>
      </c>
      <c r="K9" s="857" t="s">
        <v>1507</v>
      </c>
      <c r="L9" s="857" t="s">
        <v>1506</v>
      </c>
      <c r="M9" s="857" t="s">
        <v>1507</v>
      </c>
      <c r="N9" s="1052" t="s">
        <v>1588</v>
      </c>
      <c r="O9" s="857" t="s">
        <v>1506</v>
      </c>
      <c r="P9" s="857" t="s">
        <v>1507</v>
      </c>
    </row>
    <row r="10" spans="1:16">
      <c r="A10" s="84" t="s">
        <v>1508</v>
      </c>
      <c r="B10" s="85">
        <v>76533.882440000001</v>
      </c>
      <c r="C10" s="85">
        <v>85136.141860000003</v>
      </c>
      <c r="D10" s="86">
        <v>111.23980535907594</v>
      </c>
      <c r="E10" s="87">
        <v>8.6996269292243508E-2</v>
      </c>
      <c r="F10" s="88">
        <v>9.1648686253461786E-2</v>
      </c>
      <c r="G10" s="85">
        <v>0</v>
      </c>
      <c r="H10" s="85">
        <v>0</v>
      </c>
      <c r="I10" s="86" t="s">
        <v>150</v>
      </c>
      <c r="J10" s="87">
        <v>0</v>
      </c>
      <c r="K10" s="88">
        <v>0</v>
      </c>
      <c r="L10" s="85">
        <v>76533.882440000001</v>
      </c>
      <c r="M10" s="85">
        <v>85136.141860000003</v>
      </c>
      <c r="N10" s="89">
        <v>111.23980535907594</v>
      </c>
      <c r="O10" s="90">
        <v>6.9319524995440182E-2</v>
      </c>
      <c r="P10" s="88">
        <v>7.5674633593807994E-2</v>
      </c>
    </row>
    <row r="11" spans="1:16">
      <c r="A11" s="84" t="s">
        <v>1509</v>
      </c>
      <c r="B11" s="85">
        <v>9073.5482400000001</v>
      </c>
      <c r="C11" s="85">
        <v>8651.5860800000009</v>
      </c>
      <c r="D11" s="86">
        <v>95.349535277282001</v>
      </c>
      <c r="E11" s="87">
        <v>1.031392660292698E-2</v>
      </c>
      <c r="F11" s="88">
        <v>9.3133947688704595E-3</v>
      </c>
      <c r="G11" s="85">
        <v>22649.194579999999</v>
      </c>
      <c r="H11" s="85">
        <v>23641.34721</v>
      </c>
      <c r="I11" s="86">
        <v>104.38052058096629</v>
      </c>
      <c r="J11" s="87">
        <v>0.1009608376689274</v>
      </c>
      <c r="K11" s="88">
        <v>0.12056457375034693</v>
      </c>
      <c r="L11" s="85">
        <v>31722.742819999999</v>
      </c>
      <c r="M11" s="85">
        <v>32292.933290000001</v>
      </c>
      <c r="N11" s="89">
        <v>101.79741856886511</v>
      </c>
      <c r="O11" s="90">
        <v>2.873244364100903E-2</v>
      </c>
      <c r="P11" s="88">
        <v>2.8704094888497622E-2</v>
      </c>
    </row>
    <row r="12" spans="1:16">
      <c r="A12" s="84" t="s">
        <v>1510</v>
      </c>
      <c r="B12" s="85">
        <v>128586.63837999999</v>
      </c>
      <c r="C12" s="85">
        <v>130833.11018</v>
      </c>
      <c r="D12" s="86">
        <v>101.74704917112867</v>
      </c>
      <c r="E12" s="87">
        <v>0.14616477647871451</v>
      </c>
      <c r="F12" s="88">
        <v>0.14084127380553838</v>
      </c>
      <c r="G12" s="85">
        <v>38995.412360000002</v>
      </c>
      <c r="H12" s="85">
        <v>46898.547939999997</v>
      </c>
      <c r="I12" s="86">
        <v>120.26683422921494</v>
      </c>
      <c r="J12" s="87">
        <v>0.17382558497631331</v>
      </c>
      <c r="K12" s="88">
        <v>0.23917010277251075</v>
      </c>
      <c r="L12" s="85">
        <v>167582.05074000001</v>
      </c>
      <c r="M12" s="85">
        <v>177731.65812000001</v>
      </c>
      <c r="N12" s="89">
        <v>106.05650028459605</v>
      </c>
      <c r="O12" s="90">
        <v>0.1517851673625164</v>
      </c>
      <c r="P12" s="88">
        <v>0.1579796525002049</v>
      </c>
    </row>
    <row r="13" spans="1:16">
      <c r="A13" s="84" t="s">
        <v>1511</v>
      </c>
      <c r="B13" s="85">
        <v>279657.38842999999</v>
      </c>
      <c r="C13" s="85">
        <v>261205.99059999999</v>
      </c>
      <c r="D13" s="86">
        <v>93.402141837343763</v>
      </c>
      <c r="E13" s="87">
        <v>0.31788730295363049</v>
      </c>
      <c r="F13" s="88">
        <v>0.28118711227706655</v>
      </c>
      <c r="G13" s="85">
        <v>24131.33973</v>
      </c>
      <c r="H13" s="85">
        <v>25240.295899999997</v>
      </c>
      <c r="I13" s="86">
        <v>104.59550187601623</v>
      </c>
      <c r="J13" s="88">
        <v>0.10756763401051006</v>
      </c>
      <c r="K13" s="88">
        <v>0.1287187861793655</v>
      </c>
      <c r="L13" s="85">
        <v>303788.72816</v>
      </c>
      <c r="M13" s="85">
        <v>286446.28649999999</v>
      </c>
      <c r="N13" s="89">
        <v>94.291282048204877</v>
      </c>
      <c r="O13" s="90">
        <v>0.27515251629275772</v>
      </c>
      <c r="P13" s="88">
        <v>0.25461240433986521</v>
      </c>
    </row>
    <row r="14" spans="1:16">
      <c r="A14" s="84" t="s">
        <v>1512</v>
      </c>
      <c r="B14" s="85">
        <v>101216.99189</v>
      </c>
      <c r="C14" s="85">
        <v>104434.21273999999</v>
      </c>
      <c r="D14" s="86">
        <v>103.1785382967085</v>
      </c>
      <c r="E14" s="87">
        <v>0.11505362595862668</v>
      </c>
      <c r="F14" s="88">
        <v>0.11242297558274084</v>
      </c>
      <c r="G14" s="85">
        <v>0</v>
      </c>
      <c r="H14" s="85">
        <v>0</v>
      </c>
      <c r="I14" s="86" t="s">
        <v>150</v>
      </c>
      <c r="J14" s="87">
        <v>0</v>
      </c>
      <c r="K14" s="88">
        <v>0</v>
      </c>
      <c r="L14" s="85">
        <v>101216.99189</v>
      </c>
      <c r="M14" s="85">
        <v>104434.21273999999</v>
      </c>
      <c r="N14" s="89">
        <v>103.1785382967085</v>
      </c>
      <c r="O14" s="90">
        <v>9.1675916281689709E-2</v>
      </c>
      <c r="P14" s="88">
        <v>9.282803532198132E-2</v>
      </c>
    </row>
    <row r="15" spans="1:16">
      <c r="A15" s="84" t="s">
        <v>1513</v>
      </c>
      <c r="B15" s="85">
        <v>56511.408170000002</v>
      </c>
      <c r="C15" s="85">
        <v>66773.801999999996</v>
      </c>
      <c r="D15" s="86">
        <v>118.15986216292509</v>
      </c>
      <c r="E15" s="87">
        <v>6.4236669126192705E-2</v>
      </c>
      <c r="F15" s="88">
        <v>7.1881707295501099E-2</v>
      </c>
      <c r="G15" s="85">
        <v>18102.855149999999</v>
      </c>
      <c r="H15" s="85">
        <v>11169.60807</v>
      </c>
      <c r="I15" s="86">
        <v>61.700808946703646</v>
      </c>
      <c r="J15" s="87">
        <v>8.0695117598449106E-2</v>
      </c>
      <c r="K15" s="88">
        <v>5.696202606204967E-2</v>
      </c>
      <c r="L15" s="85">
        <v>74614.263319999998</v>
      </c>
      <c r="M15" s="85">
        <v>77943.410069999998</v>
      </c>
      <c r="N15" s="89">
        <v>104.46181011762081</v>
      </c>
      <c r="O15" s="90">
        <v>6.7580856038264456E-2</v>
      </c>
      <c r="P15" s="88">
        <v>6.9281257868116106E-2</v>
      </c>
    </row>
    <row r="16" spans="1:16">
      <c r="A16" s="84" t="s">
        <v>1514</v>
      </c>
      <c r="B16" s="85">
        <v>12954.343500000001</v>
      </c>
      <c r="C16" s="85">
        <v>15963.211029999999</v>
      </c>
      <c r="D16" s="86">
        <v>123.22670793776618</v>
      </c>
      <c r="E16" s="87">
        <v>1.4725236976103211E-2</v>
      </c>
      <c r="F16" s="88">
        <v>1.718432721196218E-2</v>
      </c>
      <c r="G16" s="85">
        <v>20177.411550000001</v>
      </c>
      <c r="H16" s="85">
        <v>18023.382539999999</v>
      </c>
      <c r="I16" s="86">
        <v>89.324552335852019</v>
      </c>
      <c r="J16" s="87">
        <v>8.9942640780592858E-2</v>
      </c>
      <c r="K16" s="88">
        <v>9.1914450313364565E-2</v>
      </c>
      <c r="L16" s="85">
        <v>33131.75505</v>
      </c>
      <c r="M16" s="85">
        <v>33986.593569999997</v>
      </c>
      <c r="N16" s="89">
        <v>102.58011843534982</v>
      </c>
      <c r="O16" s="90">
        <v>3.0008637339570418E-2</v>
      </c>
      <c r="P16" s="88">
        <v>3.0209532160157725E-2</v>
      </c>
    </row>
    <row r="17" spans="1:16">
      <c r="A17" s="84" t="s">
        <v>1515</v>
      </c>
      <c r="B17" s="85">
        <v>29678.635670000003</v>
      </c>
      <c r="C17" s="85">
        <v>28677.245449999999</v>
      </c>
      <c r="D17" s="86">
        <v>96.625888632029543</v>
      </c>
      <c r="E17" s="87">
        <v>3.3735784709443571E-2</v>
      </c>
      <c r="F17" s="88">
        <v>3.0870929941628017E-2</v>
      </c>
      <c r="G17" s="85">
        <v>0</v>
      </c>
      <c r="H17" s="85">
        <v>0</v>
      </c>
      <c r="I17" s="86" t="s">
        <v>150</v>
      </c>
      <c r="J17" s="87">
        <v>0</v>
      </c>
      <c r="K17" s="88">
        <v>0</v>
      </c>
      <c r="L17" s="85">
        <v>29678.635670000003</v>
      </c>
      <c r="M17" s="85">
        <v>28677.245449999999</v>
      </c>
      <c r="N17" s="89">
        <v>96.625888632029543</v>
      </c>
      <c r="O17" s="90">
        <v>2.6881021340711277E-2</v>
      </c>
      <c r="P17" s="88">
        <v>2.5490232403026669E-2</v>
      </c>
    </row>
    <row r="18" spans="1:16">
      <c r="A18" s="84" t="s">
        <v>1516</v>
      </c>
      <c r="B18" s="85">
        <v>829.20542</v>
      </c>
      <c r="C18" s="85">
        <v>1074.6834699999999</v>
      </c>
      <c r="D18" s="86">
        <v>129.60400934185884</v>
      </c>
      <c r="E18" s="87">
        <v>9.425600233133538E-4</v>
      </c>
      <c r="F18" s="88">
        <v>1.1568920791099095E-3</v>
      </c>
      <c r="G18" s="85">
        <v>0</v>
      </c>
      <c r="H18" s="85">
        <v>0</v>
      </c>
      <c r="I18" s="86" t="s">
        <v>150</v>
      </c>
      <c r="J18" s="87">
        <v>0</v>
      </c>
      <c r="K18" s="88">
        <v>0</v>
      </c>
      <c r="L18" s="85">
        <v>829.20542</v>
      </c>
      <c r="M18" s="85">
        <v>1074.6834699999999</v>
      </c>
      <c r="N18" s="89">
        <v>129.60400934185884</v>
      </c>
      <c r="O18" s="90">
        <v>7.5104155186569781E-4</v>
      </c>
      <c r="P18" s="88">
        <v>9.5524974522931871E-4</v>
      </c>
    </row>
    <row r="19" spans="1:16">
      <c r="A19" s="84" t="s">
        <v>1517</v>
      </c>
      <c r="B19" s="85">
        <v>7666.3078299999997</v>
      </c>
      <c r="C19" s="85">
        <v>0</v>
      </c>
      <c r="D19" s="86" t="s">
        <v>150</v>
      </c>
      <c r="E19" s="87">
        <v>8.7143126572570475E-3</v>
      </c>
      <c r="F19" s="88">
        <v>0</v>
      </c>
      <c r="G19" s="85">
        <v>0</v>
      </c>
      <c r="H19" s="85">
        <v>0</v>
      </c>
      <c r="I19" s="86" t="s">
        <v>150</v>
      </c>
      <c r="J19" s="87">
        <v>0</v>
      </c>
      <c r="K19" s="88">
        <v>0</v>
      </c>
      <c r="L19" s="85">
        <v>7666.3078299999997</v>
      </c>
      <c r="M19" s="85">
        <v>0</v>
      </c>
      <c r="N19" s="89" t="s">
        <v>150</v>
      </c>
      <c r="O19" s="90">
        <v>6.9436542391671172E-3</v>
      </c>
      <c r="P19" s="88">
        <v>0</v>
      </c>
    </row>
    <row r="20" spans="1:16">
      <c r="A20" s="84" t="s">
        <v>1518</v>
      </c>
      <c r="B20" s="85">
        <v>3630.1130699999999</v>
      </c>
      <c r="C20" s="85">
        <v>3828.15589</v>
      </c>
      <c r="D20" s="86">
        <v>105.45555513509115</v>
      </c>
      <c r="E20" s="87">
        <v>4.1263592559360142E-3</v>
      </c>
      <c r="F20" s="88">
        <v>4.1209931578634462E-3</v>
      </c>
      <c r="G20" s="85">
        <v>17840.796630000001</v>
      </c>
      <c r="H20" s="85">
        <v>14132.78334</v>
      </c>
      <c r="I20" s="86">
        <v>79.216100228591628</v>
      </c>
      <c r="J20" s="87">
        <v>7.9526967993657327E-2</v>
      </c>
      <c r="K20" s="88">
        <v>7.2073430678788478E-2</v>
      </c>
      <c r="L20" s="85">
        <v>21470.9097</v>
      </c>
      <c r="M20" s="85">
        <v>17960.93923</v>
      </c>
      <c r="N20" s="89">
        <v>83.652437092593232</v>
      </c>
      <c r="O20" s="90">
        <v>1.9446984971536081E-2</v>
      </c>
      <c r="P20" s="88">
        <v>1.5964870682840946E-2</v>
      </c>
    </row>
    <row r="21" spans="1:16">
      <c r="A21" s="84" t="s">
        <v>1519</v>
      </c>
      <c r="B21" s="85">
        <v>0</v>
      </c>
      <c r="C21" s="85">
        <v>0</v>
      </c>
      <c r="D21" s="86" t="s">
        <v>150</v>
      </c>
      <c r="E21" s="87">
        <v>0</v>
      </c>
      <c r="F21" s="88">
        <v>0</v>
      </c>
      <c r="G21" s="85">
        <v>3645.2891500000001</v>
      </c>
      <c r="H21" s="85">
        <v>2366.7128700000003</v>
      </c>
      <c r="I21" s="86">
        <v>64.925243858913092</v>
      </c>
      <c r="J21" s="86">
        <v>1.6249206779937176E-2</v>
      </c>
      <c r="K21" s="88">
        <v>1.2069605248228588E-2</v>
      </c>
      <c r="L21" s="85">
        <v>3645.2891500000001</v>
      </c>
      <c r="M21" s="85">
        <v>2366.7128700000003</v>
      </c>
      <c r="N21" s="89">
        <v>64.925243858913092</v>
      </c>
      <c r="O21" s="90">
        <v>3.3016711591383357E-3</v>
      </c>
      <c r="P21" s="88">
        <v>2.1036909278026299E-3</v>
      </c>
    </row>
    <row r="22" spans="1:16">
      <c r="A22" s="84" t="s">
        <v>1520</v>
      </c>
      <c r="B22" s="85">
        <v>62130.352800000001</v>
      </c>
      <c r="C22" s="85">
        <v>96008.355420000007</v>
      </c>
      <c r="D22" s="86">
        <v>154.52729800047103</v>
      </c>
      <c r="E22" s="87">
        <v>7.0623738546758283E-2</v>
      </c>
      <c r="F22" s="88">
        <v>0.10335257684178112</v>
      </c>
      <c r="G22" s="85">
        <v>4915.9890700000005</v>
      </c>
      <c r="H22" s="85">
        <v>5063.2960199999998</v>
      </c>
      <c r="I22" s="86">
        <v>102.99648652392142</v>
      </c>
      <c r="J22" s="86">
        <v>2.1913466844280669E-2</v>
      </c>
      <c r="K22" s="88">
        <v>2.5821461061445491E-2</v>
      </c>
      <c r="L22" s="85">
        <v>67046.341870000004</v>
      </c>
      <c r="M22" s="85">
        <v>101071.65144</v>
      </c>
      <c r="N22" s="89">
        <v>150.74894262832956</v>
      </c>
      <c r="O22" s="90">
        <v>6.072631392708807E-2</v>
      </c>
      <c r="P22" s="88">
        <v>8.983916844646965E-2</v>
      </c>
    </row>
    <row r="23" spans="1:16">
      <c r="A23" s="84" t="s">
        <v>1521</v>
      </c>
      <c r="B23" s="85">
        <v>47131.08627</v>
      </c>
      <c r="C23" s="85">
        <v>38385.034810000005</v>
      </c>
      <c r="D23" s="86">
        <v>81.443136256405239</v>
      </c>
      <c r="E23" s="87">
        <v>5.3574032081742648E-2</v>
      </c>
      <c r="F23" s="88">
        <v>4.1321322945487529E-2</v>
      </c>
      <c r="G23" s="85">
        <v>17334.757149999998</v>
      </c>
      <c r="H23" s="85">
        <v>13692.105230000001</v>
      </c>
      <c r="I23" s="86">
        <v>78.986426585157005</v>
      </c>
      <c r="J23" s="86">
        <v>7.7271251146248415E-2</v>
      </c>
      <c r="K23" s="88">
        <v>6.9826089695158536E-2</v>
      </c>
      <c r="L23" s="85">
        <v>64465.843420000005</v>
      </c>
      <c r="M23" s="85">
        <v>52077.140039999998</v>
      </c>
      <c r="N23" s="89">
        <v>80.782531147096563</v>
      </c>
      <c r="O23" s="90">
        <v>5.838906248886782E-2</v>
      </c>
      <c r="P23" s="88">
        <v>4.6289606329835475E-2</v>
      </c>
    </row>
    <row r="24" spans="1:16" s="272" customFormat="1" ht="24">
      <c r="A24" s="84" t="s">
        <v>1522</v>
      </c>
      <c r="B24" s="85">
        <v>64137.620689999996</v>
      </c>
      <c r="C24" s="85">
        <v>87968.593239999987</v>
      </c>
      <c r="D24" s="86">
        <v>137.15599720355013</v>
      </c>
      <c r="E24" s="87">
        <v>7.2905405337111082E-2</v>
      </c>
      <c r="F24" s="88">
        <v>9.4697807838988651E-2</v>
      </c>
      <c r="G24" s="85">
        <v>52859.733899999999</v>
      </c>
      <c r="H24" s="85">
        <v>31724.16345</v>
      </c>
      <c r="I24" s="86">
        <v>60.015745652476696</v>
      </c>
      <c r="J24" s="86">
        <v>0.23562705484517049</v>
      </c>
      <c r="K24" s="88">
        <v>0.16178478366570148</v>
      </c>
      <c r="L24" s="85">
        <v>116997.35459</v>
      </c>
      <c r="M24" s="85">
        <v>119692.75668999999</v>
      </c>
      <c r="N24" s="89">
        <v>102.30381456866751</v>
      </c>
      <c r="O24" s="90">
        <v>0.1059687655628866</v>
      </c>
      <c r="P24" s="88">
        <v>0.106390838349749</v>
      </c>
    </row>
    <row r="25" spans="1:16">
      <c r="A25" s="84" t="s">
        <v>1523</v>
      </c>
      <c r="B25" s="85">
        <v>0</v>
      </c>
      <c r="C25" s="85">
        <v>0</v>
      </c>
      <c r="D25" s="86" t="s">
        <v>150</v>
      </c>
      <c r="E25" s="87">
        <v>0</v>
      </c>
      <c r="F25" s="88">
        <v>0</v>
      </c>
      <c r="G25" s="85">
        <v>3683.6575400000002</v>
      </c>
      <c r="H25" s="85">
        <v>4136.4298699999999</v>
      </c>
      <c r="I25" s="86">
        <v>112.29137956184709</v>
      </c>
      <c r="J25" s="86">
        <v>1.6420237355913098E-2</v>
      </c>
      <c r="K25" s="88">
        <v>2.1094690573040017E-2</v>
      </c>
      <c r="L25" s="85">
        <v>3683.6575400000002</v>
      </c>
      <c r="M25" s="85">
        <v>4136.4298699999999</v>
      </c>
      <c r="N25" s="89">
        <v>112.29137956184709</v>
      </c>
      <c r="O25" s="90">
        <v>3.3364228074912717E-3</v>
      </c>
      <c r="P25" s="88">
        <v>3.6767324424152943E-3</v>
      </c>
    </row>
    <row r="26" spans="1:16" ht="18.75" customHeight="1">
      <c r="A26" s="403" t="s">
        <v>571</v>
      </c>
      <c r="B26" s="404">
        <v>879737.52279999992</v>
      </c>
      <c r="C26" s="404">
        <v>928940.12277000002</v>
      </c>
      <c r="D26" s="405">
        <v>105.59287272565112</v>
      </c>
      <c r="E26" s="406">
        <v>1</v>
      </c>
      <c r="F26" s="407">
        <v>1</v>
      </c>
      <c r="G26" s="408">
        <v>224336.43681000001</v>
      </c>
      <c r="H26" s="404">
        <v>196088.67243999999</v>
      </c>
      <c r="I26" s="405">
        <v>87.408303006112092</v>
      </c>
      <c r="J26" s="406">
        <v>1</v>
      </c>
      <c r="K26" s="407">
        <v>1</v>
      </c>
      <c r="L26" s="409">
        <v>1104073.9596099998</v>
      </c>
      <c r="M26" s="410">
        <v>1125028.7952100001</v>
      </c>
      <c r="N26" s="411">
        <v>101.89795578616874</v>
      </c>
      <c r="O26" s="412">
        <v>1</v>
      </c>
      <c r="P26" s="407">
        <v>1</v>
      </c>
    </row>
    <row r="27" spans="1:16" ht="12.75" customHeight="1">
      <c r="A27" s="34" t="s">
        <v>572</v>
      </c>
    </row>
    <row r="28" spans="1:16" ht="12.75" customHeight="1"/>
    <row r="29" spans="1:16" ht="12.75" customHeight="1">
      <c r="A29" s="299" t="s">
        <v>252</v>
      </c>
    </row>
    <row r="30" spans="1:16" ht="12.75" customHeight="1">
      <c r="A30" s="938" t="s">
        <v>1374</v>
      </c>
    </row>
    <row r="31" spans="1:16">
      <c r="A31" s="938" t="s">
        <v>1375</v>
      </c>
    </row>
    <row r="32" spans="1:16" ht="12.75" customHeight="1">
      <c r="A32" s="570" t="s">
        <v>1113</v>
      </c>
    </row>
    <row r="33" spans="1:16" ht="12.75" customHeight="1">
      <c r="A33" s="871" t="s">
        <v>1376</v>
      </c>
    </row>
    <row r="34" spans="1:16" ht="12.75" customHeight="1">
      <c r="A34" s="939" t="s">
        <v>1377</v>
      </c>
    </row>
    <row r="35" spans="1:16" ht="12.75" customHeight="1">
      <c r="A35" s="939"/>
    </row>
    <row r="36" spans="1:16" ht="12.75" customHeight="1"/>
    <row r="37" spans="1:16" ht="12.75" customHeight="1">
      <c r="A37" s="638" t="s">
        <v>87</v>
      </c>
    </row>
    <row r="38" spans="1:16" ht="12.75" customHeight="1"/>
    <row r="39" spans="1:16" ht="12.75" customHeight="1"/>
    <row r="40" spans="1:16" ht="12.75" customHeight="1"/>
    <row r="41" spans="1:16" ht="12.75" customHeight="1"/>
    <row r="42" spans="1:16" ht="12.75" customHeight="1"/>
    <row r="43" spans="1:16" ht="12.75" customHeight="1"/>
    <row r="44" spans="1:16" ht="12.75" customHeight="1"/>
    <row r="45" spans="1:16" ht="12.75" customHeight="1">
      <c r="P45" s="25" t="s">
        <v>1430</v>
      </c>
    </row>
    <row r="46" spans="1:16" ht="12.75" customHeight="1"/>
    <row r="47" spans="1:16" ht="12.75" customHeight="1"/>
    <row r="48" spans="1:16" ht="12.75" customHeight="1"/>
    <row r="49" ht="12.75" customHeight="1"/>
    <row r="50" ht="12.75" customHeight="1"/>
    <row r="51" ht="12.75" customHeight="1"/>
    <row r="52" ht="12.75" customHeight="1"/>
    <row r="104" spans="1:1">
      <c r="A104" s="668"/>
    </row>
    <row r="106" spans="1:1">
      <c r="A106" s="669"/>
    </row>
    <row r="108" spans="1:1">
      <c r="A108" s="669"/>
    </row>
    <row r="110" spans="1:1">
      <c r="A110" s="669"/>
    </row>
    <row r="112" spans="1:1">
      <c r="A112" s="669"/>
    </row>
    <row r="114" spans="1:1">
      <c r="A114" s="669"/>
    </row>
    <row r="116" spans="1:1">
      <c r="A116" s="669"/>
    </row>
  </sheetData>
  <mergeCells count="11">
    <mergeCell ref="L6:P6"/>
    <mergeCell ref="A7:A9"/>
    <mergeCell ref="B7:F7"/>
    <mergeCell ref="G7:K7"/>
    <mergeCell ref="L7:P7"/>
    <mergeCell ref="B8:D8"/>
    <mergeCell ref="E8:F8"/>
    <mergeCell ref="G8:I8"/>
    <mergeCell ref="J8:K8"/>
    <mergeCell ref="L8:N8"/>
    <mergeCell ref="O8:P8"/>
  </mergeCells>
  <hyperlinks>
    <hyperlink ref="A37"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topLeftCell="A19" zoomScaleNormal="100" workbookViewId="0">
      <selection activeCell="A51" sqref="A51"/>
    </sheetView>
  </sheetViews>
  <sheetFormatPr defaultRowHeight="15"/>
  <cols>
    <col min="1" max="1" width="106.28515625" style="21" bestFit="1" customWidth="1"/>
  </cols>
  <sheetData>
    <row r="1" spans="1:1">
      <c r="A1" s="1" t="s">
        <v>1105</v>
      </c>
    </row>
    <row r="2" spans="1:1">
      <c r="A2" s="1"/>
    </row>
    <row r="3" spans="1:1">
      <c r="A3" s="687" t="s">
        <v>669</v>
      </c>
    </row>
    <row r="4" spans="1:1">
      <c r="A4" s="655"/>
    </row>
    <row r="5" spans="1:1">
      <c r="A5" s="872" t="s">
        <v>814</v>
      </c>
    </row>
    <row r="6" spans="1:1">
      <c r="A6" s="873" t="s">
        <v>1019</v>
      </c>
    </row>
    <row r="7" spans="1:1">
      <c r="A7" s="872" t="s">
        <v>691</v>
      </c>
    </row>
    <row r="8" spans="1:1">
      <c r="A8" s="873" t="s">
        <v>692</v>
      </c>
    </row>
    <row r="9" spans="1:1">
      <c r="A9" s="872" t="s">
        <v>781</v>
      </c>
    </row>
    <row r="10" spans="1:1">
      <c r="A10" s="873" t="s">
        <v>782</v>
      </c>
    </row>
    <row r="11" spans="1:1">
      <c r="A11" s="872" t="s">
        <v>693</v>
      </c>
    </row>
    <row r="12" spans="1:1" s="272" customFormat="1">
      <c r="A12" s="873" t="s">
        <v>825</v>
      </c>
    </row>
    <row r="13" spans="1:1">
      <c r="A13" s="872" t="s">
        <v>785</v>
      </c>
    </row>
    <row r="14" spans="1:1">
      <c r="A14" s="873" t="s">
        <v>1020</v>
      </c>
    </row>
    <row r="15" spans="1:1">
      <c r="A15" s="872" t="s">
        <v>695</v>
      </c>
    </row>
    <row r="16" spans="1:1">
      <c r="A16" s="873" t="s">
        <v>1021</v>
      </c>
    </row>
    <row r="17" spans="1:2">
      <c r="A17" s="872" t="s">
        <v>696</v>
      </c>
    </row>
    <row r="18" spans="1:2">
      <c r="A18" s="873" t="s">
        <v>697</v>
      </c>
      <c r="B18" s="153"/>
    </row>
    <row r="19" spans="1:2">
      <c r="A19" s="872" t="s">
        <v>698</v>
      </c>
      <c r="B19" s="574"/>
    </row>
    <row r="20" spans="1:2">
      <c r="A20" s="873" t="s">
        <v>699</v>
      </c>
      <c r="B20" s="354"/>
    </row>
    <row r="21" spans="1:2">
      <c r="A21" s="872" t="s">
        <v>700</v>
      </c>
      <c r="B21" s="153"/>
    </row>
    <row r="22" spans="1:2">
      <c r="A22" s="873" t="s">
        <v>1001</v>
      </c>
      <c r="B22" s="574"/>
    </row>
    <row r="23" spans="1:2">
      <c r="A23" s="872" t="s">
        <v>701</v>
      </c>
      <c r="B23" s="153"/>
    </row>
    <row r="24" spans="1:2">
      <c r="A24" s="873" t="s">
        <v>1002</v>
      </c>
      <c r="B24" s="574"/>
    </row>
    <row r="25" spans="1:2">
      <c r="A25" s="872" t="s">
        <v>838</v>
      </c>
      <c r="B25" s="319"/>
    </row>
    <row r="26" spans="1:2">
      <c r="A26" s="873" t="s">
        <v>1022</v>
      </c>
      <c r="B26" s="581"/>
    </row>
    <row r="27" spans="1:2">
      <c r="A27" s="872" t="s">
        <v>704</v>
      </c>
      <c r="B27" s="139"/>
    </row>
    <row r="28" spans="1:2">
      <c r="A28" s="873" t="s">
        <v>703</v>
      </c>
      <c r="B28" s="550"/>
    </row>
    <row r="29" spans="1:2">
      <c r="A29" s="872" t="s">
        <v>783</v>
      </c>
      <c r="B29" s="154"/>
    </row>
    <row r="30" spans="1:2">
      <c r="A30" s="873" t="s">
        <v>1023</v>
      </c>
      <c r="B30" s="578"/>
    </row>
    <row r="31" spans="1:2">
      <c r="A31" s="872" t="s">
        <v>706</v>
      </c>
      <c r="B31" s="153"/>
    </row>
    <row r="32" spans="1:2">
      <c r="A32" s="873" t="s">
        <v>1005</v>
      </c>
      <c r="B32" s="574"/>
    </row>
    <row r="33" spans="1:2">
      <c r="A33" s="872" t="s">
        <v>707</v>
      </c>
      <c r="B33" s="139"/>
    </row>
    <row r="34" spans="1:2">
      <c r="A34" s="873" t="s">
        <v>1006</v>
      </c>
      <c r="B34" s="550"/>
    </row>
    <row r="35" spans="1:2">
      <c r="A35" s="872" t="s">
        <v>784</v>
      </c>
      <c r="B35" s="139"/>
    </row>
    <row r="36" spans="1:2">
      <c r="A36" s="873" t="s">
        <v>1024</v>
      </c>
      <c r="B36" s="550"/>
    </row>
    <row r="37" spans="1:2">
      <c r="A37" s="872" t="s">
        <v>708</v>
      </c>
      <c r="B37" s="153"/>
    </row>
    <row r="38" spans="1:2">
      <c r="A38" s="873" t="s">
        <v>1007</v>
      </c>
      <c r="B38" s="577"/>
    </row>
    <row r="39" spans="1:2">
      <c r="A39" s="872" t="s">
        <v>1441</v>
      </c>
      <c r="B39" s="155"/>
    </row>
    <row r="40" spans="1:2">
      <c r="A40" s="873" t="s">
        <v>1442</v>
      </c>
      <c r="B40" s="577"/>
    </row>
    <row r="41" spans="1:2">
      <c r="A41" s="872" t="s">
        <v>1443</v>
      </c>
      <c r="B41" s="154"/>
    </row>
    <row r="42" spans="1:2">
      <c r="A42" s="873" t="s">
        <v>1444</v>
      </c>
      <c r="B42" s="550"/>
    </row>
    <row r="43" spans="1:2">
      <c r="A43" s="872" t="s">
        <v>1445</v>
      </c>
      <c r="B43" s="154"/>
    </row>
    <row r="44" spans="1:2">
      <c r="A44" s="873" t="s">
        <v>1446</v>
      </c>
      <c r="B44" s="550"/>
    </row>
    <row r="45" spans="1:2" s="272" customFormat="1">
      <c r="A45" s="872" t="s">
        <v>1447</v>
      </c>
      <c r="B45" s="550"/>
    </row>
    <row r="46" spans="1:2" s="272" customFormat="1">
      <c r="A46" s="873" t="s">
        <v>1008</v>
      </c>
      <c r="B46" s="550"/>
    </row>
    <row r="47" spans="1:2" s="272" customFormat="1">
      <c r="A47" s="872" t="s">
        <v>1421</v>
      </c>
      <c r="B47" s="550"/>
    </row>
    <row r="48" spans="1:2" s="272" customFormat="1">
      <c r="A48" s="873" t="s">
        <v>1422</v>
      </c>
      <c r="B48" s="550"/>
    </row>
    <row r="49" spans="1:5" s="272" customFormat="1">
      <c r="A49" s="872" t="s">
        <v>1424</v>
      </c>
      <c r="B49" s="550"/>
    </row>
    <row r="50" spans="1:5" s="272" customFormat="1">
      <c r="A50" s="873" t="s">
        <v>1425</v>
      </c>
      <c r="B50" s="550"/>
    </row>
    <row r="51" spans="1:5" s="272" customFormat="1">
      <c r="A51" s="872" t="s">
        <v>1448</v>
      </c>
      <c r="B51" s="550"/>
    </row>
    <row r="52" spans="1:5" s="272" customFormat="1">
      <c r="A52" s="873" t="s">
        <v>1449</v>
      </c>
      <c r="B52" s="550"/>
    </row>
    <row r="53" spans="1:5">
      <c r="A53" s="657"/>
      <c r="B53" s="574"/>
    </row>
    <row r="54" spans="1:5">
      <c r="A54" s="665" t="s">
        <v>670</v>
      </c>
      <c r="B54" s="139"/>
    </row>
    <row r="55" spans="1:5">
      <c r="A55" s="656"/>
      <c r="B55" s="550"/>
    </row>
    <row r="56" spans="1:5">
      <c r="A56" s="874" t="s">
        <v>92</v>
      </c>
      <c r="B56" s="156"/>
    </row>
    <row r="57" spans="1:5">
      <c r="A57" s="875" t="s">
        <v>93</v>
      </c>
      <c r="B57" s="550"/>
    </row>
    <row r="58" spans="1:5" ht="15" customHeight="1">
      <c r="A58" s="921" t="s">
        <v>709</v>
      </c>
      <c r="C58" s="785"/>
      <c r="D58" s="59"/>
      <c r="E58" s="59"/>
    </row>
    <row r="59" spans="1:5">
      <c r="A59" s="875" t="s">
        <v>786</v>
      </c>
      <c r="C59" s="786"/>
    </row>
    <row r="60" spans="1:5">
      <c r="A60" s="921" t="s">
        <v>711</v>
      </c>
      <c r="C60" s="786"/>
    </row>
    <row r="61" spans="1:5">
      <c r="A61" s="875" t="s">
        <v>787</v>
      </c>
      <c r="C61" s="786"/>
    </row>
    <row r="62" spans="1:5">
      <c r="A62" s="921" t="s">
        <v>94</v>
      </c>
    </row>
    <row r="63" spans="1:5">
      <c r="A63" s="875" t="s">
        <v>95</v>
      </c>
    </row>
    <row r="64" spans="1:5">
      <c r="A64" s="921" t="s">
        <v>713</v>
      </c>
    </row>
    <row r="65" spans="1:1">
      <c r="A65" s="875" t="s">
        <v>788</v>
      </c>
    </row>
    <row r="66" spans="1:1">
      <c r="A66" s="921" t="s">
        <v>715</v>
      </c>
    </row>
    <row r="67" spans="1:1">
      <c r="A67" s="875" t="s">
        <v>789</v>
      </c>
    </row>
    <row r="68" spans="1:1" s="272" customFormat="1">
      <c r="A68" s="921" t="s">
        <v>1029</v>
      </c>
    </row>
    <row r="69" spans="1:1" s="272" customFormat="1">
      <c r="A69" s="875" t="s">
        <v>1030</v>
      </c>
    </row>
    <row r="70" spans="1:1" s="272" customFormat="1">
      <c r="A70" s="921" t="s">
        <v>1095</v>
      </c>
    </row>
    <row r="71" spans="1:1" s="272" customFormat="1">
      <c r="A71" s="875" t="s">
        <v>1096</v>
      </c>
    </row>
    <row r="72" spans="1:1" s="272" customFormat="1">
      <c r="A72" s="921" t="s">
        <v>1098</v>
      </c>
    </row>
    <row r="73" spans="1:1" s="272" customFormat="1">
      <c r="A73" s="875" t="s">
        <v>1099</v>
      </c>
    </row>
    <row r="74" spans="1:1" s="272" customFormat="1">
      <c r="A74" s="921" t="s">
        <v>1100</v>
      </c>
    </row>
    <row r="75" spans="1:1" s="272" customFormat="1">
      <c r="A75" s="875" t="s">
        <v>1101</v>
      </c>
    </row>
    <row r="76" spans="1:1" s="272" customFormat="1">
      <c r="A76" s="921" t="s">
        <v>1102</v>
      </c>
    </row>
    <row r="77" spans="1:1" s="272" customFormat="1">
      <c r="A77" s="875" t="s">
        <v>1103</v>
      </c>
    </row>
    <row r="78" spans="1:1">
      <c r="A78" s="656"/>
    </row>
    <row r="79" spans="1:1">
      <c r="A79" s="666" t="s">
        <v>671</v>
      </c>
    </row>
    <row r="80" spans="1:1">
      <c r="A80" s="658"/>
    </row>
    <row r="81" spans="1:1">
      <c r="A81" s="923" t="s">
        <v>790</v>
      </c>
    </row>
    <row r="82" spans="1:1">
      <c r="A82" s="924" t="s">
        <v>791</v>
      </c>
    </row>
    <row r="83" spans="1:1">
      <c r="A83" s="923" t="s">
        <v>792</v>
      </c>
    </row>
    <row r="84" spans="1:1">
      <c r="A84" s="924" t="s">
        <v>793</v>
      </c>
    </row>
    <row r="85" spans="1:1">
      <c r="A85" s="659"/>
    </row>
    <row r="86" spans="1:1">
      <c r="A86" s="667" t="s">
        <v>672</v>
      </c>
    </row>
    <row r="87" spans="1:1">
      <c r="A87" s="660"/>
    </row>
    <row r="88" spans="1:1">
      <c r="A88" s="877" t="s">
        <v>717</v>
      </c>
    </row>
    <row r="89" spans="1:1">
      <c r="A89" s="922" t="s">
        <v>718</v>
      </c>
    </row>
    <row r="90" spans="1:1" s="272" customFormat="1">
      <c r="A90" s="877" t="s">
        <v>719</v>
      </c>
    </row>
    <row r="91" spans="1:1" s="272" customFormat="1">
      <c r="A91" s="922" t="s">
        <v>720</v>
      </c>
    </row>
    <row r="92" spans="1:1">
      <c r="A92" s="877" t="s">
        <v>971</v>
      </c>
    </row>
    <row r="93" spans="1:1">
      <c r="A93" s="922" t="s">
        <v>972</v>
      </c>
    </row>
    <row r="94" spans="1:1">
      <c r="A94" s="877" t="s">
        <v>981</v>
      </c>
    </row>
    <row r="95" spans="1:1">
      <c r="A95" s="922" t="s">
        <v>982</v>
      </c>
    </row>
    <row r="96" spans="1:1">
      <c r="A96" s="877" t="s">
        <v>983</v>
      </c>
    </row>
    <row r="97" spans="1:5">
      <c r="A97" s="922" t="s">
        <v>984</v>
      </c>
    </row>
    <row r="98" spans="1:5">
      <c r="A98" s="877" t="s">
        <v>985</v>
      </c>
    </row>
    <row r="99" spans="1:5">
      <c r="A99" s="922" t="s">
        <v>986</v>
      </c>
    </row>
    <row r="100" spans="1:5">
      <c r="A100" s="877" t="s">
        <v>987</v>
      </c>
    </row>
    <row r="101" spans="1:5">
      <c r="A101" s="922" t="s">
        <v>988</v>
      </c>
    </row>
    <row r="102" spans="1:5" s="272" customFormat="1">
      <c r="A102" s="877" t="s">
        <v>1404</v>
      </c>
    </row>
    <row r="103" spans="1:5" s="272" customFormat="1">
      <c r="A103" s="922" t="s">
        <v>1405</v>
      </c>
    </row>
    <row r="104" spans="1:5">
      <c r="A104" s="661"/>
    </row>
    <row r="105" spans="1:5" s="272" customFormat="1">
      <c r="A105" s="787" t="s">
        <v>797</v>
      </c>
    </row>
    <row r="106" spans="1:5" s="272" customFormat="1">
      <c r="A106" s="661"/>
    </row>
    <row r="107" spans="1:5" s="272" customFormat="1">
      <c r="A107" s="925" t="s">
        <v>724</v>
      </c>
      <c r="E107" s="151"/>
    </row>
    <row r="108" spans="1:5" s="272" customFormat="1">
      <c r="A108" s="922" t="s">
        <v>725</v>
      </c>
      <c r="E108" s="151"/>
    </row>
    <row r="109" spans="1:5" s="272" customFormat="1">
      <c r="A109" s="925" t="s">
        <v>726</v>
      </c>
      <c r="E109" s="151"/>
    </row>
    <row r="110" spans="1:5" s="272" customFormat="1">
      <c r="A110" s="922" t="s">
        <v>727</v>
      </c>
      <c r="E110" s="151"/>
    </row>
    <row r="111" spans="1:5" s="272" customFormat="1">
      <c r="A111" s="925" t="s">
        <v>728</v>
      </c>
      <c r="E111" s="151"/>
    </row>
    <row r="112" spans="1:5" s="272" customFormat="1">
      <c r="A112" s="922" t="s">
        <v>729</v>
      </c>
      <c r="E112" s="760"/>
    </row>
    <row r="113" spans="1:5" s="272" customFormat="1">
      <c r="A113" s="925" t="s">
        <v>944</v>
      </c>
      <c r="E113" s="760"/>
    </row>
    <row r="114" spans="1:5" s="272" customFormat="1">
      <c r="A114" s="922" t="s">
        <v>945</v>
      </c>
      <c r="E114" s="760"/>
    </row>
    <row r="115" spans="1:5" s="272" customFormat="1">
      <c r="A115" s="661"/>
      <c r="E115" s="760"/>
    </row>
    <row r="116" spans="1:5">
      <c r="A116" s="686" t="s">
        <v>794</v>
      </c>
      <c r="E116" s="151"/>
    </row>
    <row r="117" spans="1:5">
      <c r="A117" s="658"/>
      <c r="E117" s="760"/>
    </row>
    <row r="118" spans="1:5">
      <c r="A118" s="926" t="s">
        <v>798</v>
      </c>
    </row>
    <row r="119" spans="1:5">
      <c r="A119" s="922" t="s">
        <v>799</v>
      </c>
    </row>
    <row r="120" spans="1:5">
      <c r="A120" s="926" t="s">
        <v>800</v>
      </c>
    </row>
    <row r="121" spans="1:5">
      <c r="A121" s="922" t="s">
        <v>801</v>
      </c>
      <c r="C121" s="670"/>
    </row>
    <row r="122" spans="1:5">
      <c r="A122" s="926" t="s">
        <v>764</v>
      </c>
    </row>
    <row r="123" spans="1:5">
      <c r="A123" s="922" t="s">
        <v>765</v>
      </c>
    </row>
    <row r="124" spans="1:5">
      <c r="A124" s="926" t="s">
        <v>802</v>
      </c>
    </row>
    <row r="125" spans="1:5">
      <c r="A125" s="922" t="s">
        <v>803</v>
      </c>
    </row>
    <row r="126" spans="1:5">
      <c r="A126" s="926" t="s">
        <v>804</v>
      </c>
    </row>
    <row r="127" spans="1:5">
      <c r="A127" s="922" t="s">
        <v>805</v>
      </c>
    </row>
    <row r="128" spans="1:5">
      <c r="A128" s="926" t="s">
        <v>806</v>
      </c>
    </row>
    <row r="129" spans="1:1">
      <c r="A129" s="922" t="s">
        <v>879</v>
      </c>
    </row>
    <row r="130" spans="1:1">
      <c r="A130" s="926" t="s">
        <v>771</v>
      </c>
    </row>
    <row r="131" spans="1:1">
      <c r="A131" s="922" t="s">
        <v>875</v>
      </c>
    </row>
    <row r="132" spans="1:1">
      <c r="A132" s="926" t="s">
        <v>772</v>
      </c>
    </row>
    <row r="133" spans="1:1">
      <c r="A133" s="922" t="s">
        <v>877</v>
      </c>
    </row>
    <row r="134" spans="1:1">
      <c r="A134" s="926" t="s">
        <v>773</v>
      </c>
    </row>
    <row r="135" spans="1:1">
      <c r="A135" s="922" t="s">
        <v>807</v>
      </c>
    </row>
    <row r="136" spans="1:1">
      <c r="A136" s="926" t="s">
        <v>808</v>
      </c>
    </row>
    <row r="137" spans="1:1">
      <c r="A137" s="922" t="s">
        <v>809</v>
      </c>
    </row>
    <row r="138" spans="1:1">
      <c r="A138" s="926" t="s">
        <v>810</v>
      </c>
    </row>
    <row r="139" spans="1:1">
      <c r="A139" s="922" t="s">
        <v>811</v>
      </c>
    </row>
    <row r="140" spans="1:1">
      <c r="A140" s="926" t="s">
        <v>812</v>
      </c>
    </row>
    <row r="141" spans="1:1">
      <c r="A141" s="922" t="s">
        <v>813</v>
      </c>
    </row>
    <row r="142" spans="1:1">
      <c r="A142" s="671"/>
    </row>
    <row r="143" spans="1:1">
      <c r="A143" s="672" t="s">
        <v>795</v>
      </c>
    </row>
    <row r="144" spans="1:1">
      <c r="A144" s="661"/>
    </row>
    <row r="145" spans="1:1">
      <c r="A145" s="927" t="s">
        <v>738</v>
      </c>
    </row>
    <row r="146" spans="1:1">
      <c r="A146" s="922" t="s">
        <v>739</v>
      </c>
    </row>
    <row r="147" spans="1:1">
      <c r="A147" s="927" t="s">
        <v>740</v>
      </c>
    </row>
    <row r="148" spans="1:1">
      <c r="A148" s="922" t="s">
        <v>741</v>
      </c>
    </row>
    <row r="149" spans="1:1">
      <c r="A149" s="927" t="s">
        <v>742</v>
      </c>
    </row>
    <row r="150" spans="1:1">
      <c r="A150" s="922" t="s">
        <v>743</v>
      </c>
    </row>
    <row r="151" spans="1:1">
      <c r="A151" s="927" t="s">
        <v>744</v>
      </c>
    </row>
    <row r="152" spans="1:1">
      <c r="A152" s="922" t="s">
        <v>1104</v>
      </c>
    </row>
    <row r="153" spans="1:1">
      <c r="A153" s="927" t="s">
        <v>745</v>
      </c>
    </row>
    <row r="154" spans="1:1">
      <c r="A154" s="922" t="s">
        <v>746</v>
      </c>
    </row>
    <row r="155" spans="1:1">
      <c r="A155" s="927" t="s">
        <v>747</v>
      </c>
    </row>
    <row r="156" spans="1:1">
      <c r="A156" s="922" t="s">
        <v>748</v>
      </c>
    </row>
    <row r="157" spans="1:1">
      <c r="A157" s="927" t="s">
        <v>749</v>
      </c>
    </row>
    <row r="158" spans="1:1">
      <c r="A158" s="922" t="s">
        <v>750</v>
      </c>
    </row>
    <row r="159" spans="1:1" s="272" customFormat="1">
      <c r="A159" s="927" t="s">
        <v>893</v>
      </c>
    </row>
    <row r="160" spans="1:1" s="272" customFormat="1">
      <c r="A160" s="922" t="s">
        <v>894</v>
      </c>
    </row>
    <row r="161" spans="1:8">
      <c r="A161" s="673"/>
    </row>
    <row r="162" spans="1:8">
      <c r="A162" s="654" t="s">
        <v>796</v>
      </c>
    </row>
    <row r="163" spans="1:8">
      <c r="A163" s="193"/>
      <c r="B163" s="193"/>
      <c r="C163" s="193"/>
      <c r="D163" s="193"/>
      <c r="E163" s="193"/>
    </row>
    <row r="164" spans="1:8">
      <c r="A164" s="63" t="s">
        <v>753</v>
      </c>
    </row>
    <row r="165" spans="1:8">
      <c r="A165" s="922" t="s">
        <v>754</v>
      </c>
    </row>
    <row r="166" spans="1:8">
      <c r="A166" s="63" t="s">
        <v>756</v>
      </c>
    </row>
    <row r="167" spans="1:8">
      <c r="A167" s="922" t="s">
        <v>757</v>
      </c>
      <c r="H167" s="244"/>
    </row>
    <row r="168" spans="1:8">
      <c r="A168" s="63" t="s">
        <v>758</v>
      </c>
    </row>
    <row r="169" spans="1:8">
      <c r="A169" s="922" t="s">
        <v>759</v>
      </c>
      <c r="F169" s="63"/>
    </row>
    <row r="170" spans="1:8">
      <c r="A170" s="63" t="s">
        <v>760</v>
      </c>
    </row>
    <row r="171" spans="1:8">
      <c r="A171" s="922" t="s">
        <v>761</v>
      </c>
    </row>
    <row r="172" spans="1:8">
      <c r="A172" s="63" t="s">
        <v>762</v>
      </c>
    </row>
    <row r="173" spans="1:8" s="272" customFormat="1">
      <c r="A173" s="922" t="s">
        <v>763</v>
      </c>
    </row>
    <row r="174" spans="1:8">
      <c r="A174" s="63" t="s">
        <v>898</v>
      </c>
    </row>
    <row r="175" spans="1:8" s="272" customFormat="1">
      <c r="A175" s="922" t="s">
        <v>899</v>
      </c>
    </row>
    <row r="176" spans="1:8" s="272" customFormat="1">
      <c r="A176" s="662"/>
    </row>
    <row r="177" spans="1:1">
      <c r="A177" s="663"/>
    </row>
    <row r="178" spans="1:1">
      <c r="A178" s="26" t="s">
        <v>4</v>
      </c>
    </row>
    <row r="179" spans="1:1">
      <c r="A179" s="664" t="s">
        <v>5</v>
      </c>
    </row>
    <row r="180" spans="1:1">
      <c r="A180" s="662"/>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5"/>
  <cols>
    <col min="1" max="1" width="5.5703125" customWidth="1"/>
    <col min="2" max="2" width="36.85546875" customWidth="1"/>
    <col min="3" max="3" width="13.140625" bestFit="1" customWidth="1"/>
    <col min="4" max="4" width="12.42578125" bestFit="1" customWidth="1"/>
    <col min="5" max="5" width="12" bestFit="1" customWidth="1"/>
    <col min="6" max="6" width="12.140625" customWidth="1"/>
  </cols>
  <sheetData>
    <row r="1" spans="1:8">
      <c r="A1" s="150" t="s">
        <v>1586</v>
      </c>
    </row>
    <row r="2" spans="1:8">
      <c r="A2" s="567" t="s">
        <v>1587</v>
      </c>
    </row>
    <row r="3" spans="1:8" ht="12.75" customHeight="1"/>
    <row r="4" spans="1:8" ht="12.75" customHeight="1">
      <c r="B4" s="854"/>
      <c r="C4" s="853"/>
      <c r="D4" s="853"/>
      <c r="E4" s="853"/>
      <c r="F4" s="25" t="s">
        <v>528</v>
      </c>
    </row>
    <row r="5" spans="1:8">
      <c r="A5" s="1150" t="s">
        <v>529</v>
      </c>
      <c r="B5" s="1150" t="s">
        <v>530</v>
      </c>
      <c r="C5" s="1151" t="s">
        <v>947</v>
      </c>
      <c r="D5" s="1151"/>
      <c r="E5" s="1152" t="s">
        <v>948</v>
      </c>
      <c r="F5" s="1152"/>
    </row>
    <row r="6" spans="1:8" ht="65.25">
      <c r="A6" s="1150"/>
      <c r="B6" s="1150"/>
      <c r="C6" s="413" t="s">
        <v>531</v>
      </c>
      <c r="D6" s="413" t="s">
        <v>532</v>
      </c>
      <c r="E6" s="413" t="s">
        <v>533</v>
      </c>
      <c r="F6" s="413" t="s">
        <v>534</v>
      </c>
    </row>
    <row r="7" spans="1:8" ht="22.5">
      <c r="A7" s="91">
        <v>1</v>
      </c>
      <c r="B7" s="92" t="s">
        <v>535</v>
      </c>
      <c r="C7" s="948">
        <v>199381</v>
      </c>
      <c r="D7" s="948">
        <v>54410.109969999998</v>
      </c>
      <c r="E7" s="948">
        <v>839</v>
      </c>
      <c r="F7" s="948">
        <v>6231.7845800000005</v>
      </c>
      <c r="G7" s="53"/>
    </row>
    <row r="8" spans="1:8" ht="22.5">
      <c r="A8" s="91">
        <v>2</v>
      </c>
      <c r="B8" s="92" t="s">
        <v>537</v>
      </c>
      <c r="C8" s="948">
        <v>74904</v>
      </c>
      <c r="D8" s="948">
        <v>78438.568140000003</v>
      </c>
      <c r="E8" s="948">
        <v>380413</v>
      </c>
      <c r="F8" s="948">
        <v>25715.174440000003</v>
      </c>
      <c r="G8" s="53"/>
    </row>
    <row r="9" spans="1:8" ht="22.5">
      <c r="A9" s="91">
        <v>3</v>
      </c>
      <c r="B9" s="92" t="s">
        <v>536</v>
      </c>
      <c r="C9" s="948">
        <v>54306</v>
      </c>
      <c r="D9" s="948">
        <v>112791.38857</v>
      </c>
      <c r="E9" s="948">
        <v>8126</v>
      </c>
      <c r="F9" s="948">
        <v>56279.774709999998</v>
      </c>
      <c r="G9" s="53"/>
    </row>
    <row r="10" spans="1:8" ht="33.75">
      <c r="A10" s="91">
        <v>4</v>
      </c>
      <c r="B10" s="92" t="s">
        <v>538</v>
      </c>
      <c r="C10" s="948">
        <v>3</v>
      </c>
      <c r="D10" s="948">
        <v>280.46721000000002</v>
      </c>
      <c r="E10" s="948">
        <v>4</v>
      </c>
      <c r="F10" s="948">
        <v>119.70014</v>
      </c>
    </row>
    <row r="11" spans="1:8" ht="22.5">
      <c r="A11" s="91">
        <v>5</v>
      </c>
      <c r="B11" s="92" t="s">
        <v>539</v>
      </c>
      <c r="C11" s="948">
        <v>16</v>
      </c>
      <c r="D11" s="948">
        <v>144.27726000000001</v>
      </c>
      <c r="E11" s="948">
        <v>1</v>
      </c>
      <c r="F11" s="190">
        <v>14.867370000000001</v>
      </c>
    </row>
    <row r="12" spans="1:8" ht="22.5">
      <c r="A12" s="91">
        <v>6</v>
      </c>
      <c r="B12" s="92" t="s">
        <v>540</v>
      </c>
      <c r="C12" s="948">
        <v>1136</v>
      </c>
      <c r="D12" s="948">
        <v>18648.894059999999</v>
      </c>
      <c r="E12" s="948">
        <v>95</v>
      </c>
      <c r="F12" s="948">
        <v>5657.4934699999994</v>
      </c>
    </row>
    <row r="13" spans="1:8" ht="22.5">
      <c r="A13" s="91">
        <v>7</v>
      </c>
      <c r="B13" s="92" t="s">
        <v>541</v>
      </c>
      <c r="C13" s="948">
        <v>505</v>
      </c>
      <c r="D13" s="948">
        <v>7273.9231200000004</v>
      </c>
      <c r="E13" s="948">
        <v>113</v>
      </c>
      <c r="F13" s="948">
        <v>1454.1043500000001</v>
      </c>
    </row>
    <row r="14" spans="1:8" ht="22.5">
      <c r="A14" s="91">
        <v>8</v>
      </c>
      <c r="B14" s="92" t="s">
        <v>542</v>
      </c>
      <c r="C14" s="948">
        <v>89384</v>
      </c>
      <c r="D14" s="948">
        <v>167973.73478</v>
      </c>
      <c r="E14" s="948">
        <v>3811</v>
      </c>
      <c r="F14" s="948">
        <v>57628.26281</v>
      </c>
      <c r="H14" s="272"/>
    </row>
    <row r="15" spans="1:8" ht="22.5">
      <c r="A15" s="91">
        <v>9</v>
      </c>
      <c r="B15" s="92" t="s">
        <v>543</v>
      </c>
      <c r="C15" s="948">
        <v>73512</v>
      </c>
      <c r="D15" s="948">
        <v>132216.38701000001</v>
      </c>
      <c r="E15" s="948">
        <v>5451</v>
      </c>
      <c r="F15" s="948">
        <v>28029.957260000003</v>
      </c>
    </row>
    <row r="16" spans="1:8" ht="33.75">
      <c r="A16" s="91">
        <v>10</v>
      </c>
      <c r="B16" s="92" t="s">
        <v>544</v>
      </c>
      <c r="C16" s="948">
        <v>229255</v>
      </c>
      <c r="D16" s="948">
        <v>214583.78167</v>
      </c>
      <c r="E16" s="948">
        <v>7631</v>
      </c>
      <c r="F16" s="948">
        <v>106745.22148000001</v>
      </c>
    </row>
    <row r="17" spans="1:6" ht="33.75">
      <c r="A17" s="91">
        <v>11</v>
      </c>
      <c r="B17" s="92" t="s">
        <v>545</v>
      </c>
      <c r="C17" s="948">
        <v>176</v>
      </c>
      <c r="D17" s="948">
        <v>180.64337</v>
      </c>
      <c r="E17" s="948">
        <v>0</v>
      </c>
      <c r="F17" s="948">
        <v>8.9939699999999991</v>
      </c>
    </row>
    <row r="18" spans="1:6" ht="22.5">
      <c r="A18" s="91">
        <v>12</v>
      </c>
      <c r="B18" s="92" t="s">
        <v>546</v>
      </c>
      <c r="C18" s="948">
        <v>1767</v>
      </c>
      <c r="D18" s="948">
        <v>1787.92626</v>
      </c>
      <c r="E18" s="948">
        <v>12</v>
      </c>
      <c r="F18" s="948">
        <v>1368.1287500000001</v>
      </c>
    </row>
    <row r="19" spans="1:6" ht="22.5">
      <c r="A19" s="91">
        <v>13</v>
      </c>
      <c r="B19" s="92" t="s">
        <v>547</v>
      </c>
      <c r="C19" s="948">
        <v>37921</v>
      </c>
      <c r="D19" s="948">
        <v>74994.857230000009</v>
      </c>
      <c r="E19" s="948">
        <v>1262</v>
      </c>
      <c r="F19" s="948">
        <v>15776.276619999999</v>
      </c>
    </row>
    <row r="20" spans="1:6" ht="22.5">
      <c r="A20" s="91">
        <v>14</v>
      </c>
      <c r="B20" s="92" t="s">
        <v>548</v>
      </c>
      <c r="C20" s="948">
        <v>4126</v>
      </c>
      <c r="D20" s="948">
        <v>16913.105869999999</v>
      </c>
      <c r="E20" s="948">
        <v>78</v>
      </c>
      <c r="F20" s="948">
        <v>-2573.9018900000001</v>
      </c>
    </row>
    <row r="21" spans="1:6" ht="22.5">
      <c r="A21" s="91">
        <v>15</v>
      </c>
      <c r="B21" s="92" t="s">
        <v>549</v>
      </c>
      <c r="C21" s="948">
        <v>227</v>
      </c>
      <c r="D21" s="948">
        <v>846.00476000000003</v>
      </c>
      <c r="E21" s="948">
        <v>37</v>
      </c>
      <c r="F21" s="948">
        <v>103.33608</v>
      </c>
    </row>
    <row r="22" spans="1:6" ht="22.5">
      <c r="A22" s="91">
        <v>16</v>
      </c>
      <c r="B22" s="92" t="s">
        <v>550</v>
      </c>
      <c r="C22" s="948">
        <v>23265</v>
      </c>
      <c r="D22" s="948">
        <v>36223.22711</v>
      </c>
      <c r="E22" s="948">
        <v>75</v>
      </c>
      <c r="F22" s="948">
        <v>2982.5852599999998</v>
      </c>
    </row>
    <row r="23" spans="1:6" ht="22.5">
      <c r="A23" s="91">
        <v>17</v>
      </c>
      <c r="B23" s="92" t="s">
        <v>551</v>
      </c>
      <c r="C23" s="948">
        <v>4116</v>
      </c>
      <c r="D23" s="948">
        <v>788.71316000000002</v>
      </c>
      <c r="E23" s="948">
        <v>2</v>
      </c>
      <c r="F23" s="948">
        <v>68.271770000000004</v>
      </c>
    </row>
    <row r="24" spans="1:6" ht="22.5">
      <c r="A24" s="91">
        <v>18</v>
      </c>
      <c r="B24" s="92" t="s">
        <v>552</v>
      </c>
      <c r="C24" s="948">
        <v>55432</v>
      </c>
      <c r="D24" s="948">
        <v>10444.113220000001</v>
      </c>
      <c r="E24" s="948">
        <v>24996</v>
      </c>
      <c r="F24" s="948">
        <v>3776.70829</v>
      </c>
    </row>
    <row r="25" spans="1:6" ht="22.5">
      <c r="A25" s="91">
        <v>19</v>
      </c>
      <c r="B25" s="92" t="s">
        <v>553</v>
      </c>
      <c r="C25" s="948">
        <v>719916</v>
      </c>
      <c r="D25" s="948">
        <v>169663.16076</v>
      </c>
      <c r="E25" s="948">
        <v>4558</v>
      </c>
      <c r="F25" s="948">
        <v>177252.58478</v>
      </c>
    </row>
    <row r="26" spans="1:6" ht="22.5">
      <c r="A26" s="91">
        <v>20</v>
      </c>
      <c r="B26" s="92" t="s">
        <v>554</v>
      </c>
      <c r="C26" s="948">
        <v>3496</v>
      </c>
      <c r="D26" s="948">
        <v>987.55201999999997</v>
      </c>
      <c r="E26" s="948">
        <v>1245</v>
      </c>
      <c r="F26" s="948">
        <v>1702.39022</v>
      </c>
    </row>
    <row r="27" spans="1:6" ht="33.75">
      <c r="A27" s="91">
        <v>21</v>
      </c>
      <c r="B27" s="92" t="s">
        <v>555</v>
      </c>
      <c r="C27" s="948">
        <v>600595</v>
      </c>
      <c r="D27" s="948">
        <v>10041.158670000001</v>
      </c>
      <c r="E27" s="948">
        <v>155</v>
      </c>
      <c r="F27" s="948">
        <v>769.16793999999993</v>
      </c>
    </row>
    <row r="28" spans="1:6" ht="22.5">
      <c r="A28" s="91">
        <v>22</v>
      </c>
      <c r="B28" s="92" t="s">
        <v>556</v>
      </c>
      <c r="C28" s="948">
        <v>2230</v>
      </c>
      <c r="D28" s="948">
        <v>277.99384000000003</v>
      </c>
      <c r="E28" s="948">
        <v>12</v>
      </c>
      <c r="F28" s="948">
        <v>382.37779</v>
      </c>
    </row>
    <row r="29" spans="1:6" ht="45">
      <c r="A29" s="91">
        <v>23</v>
      </c>
      <c r="B29" s="92" t="s">
        <v>557</v>
      </c>
      <c r="C29" s="948">
        <v>67203</v>
      </c>
      <c r="D29" s="948">
        <v>15118.807150000001</v>
      </c>
      <c r="E29" s="948">
        <v>444</v>
      </c>
      <c r="F29" s="948">
        <v>26330.825290000001</v>
      </c>
    </row>
    <row r="30" spans="1:6" ht="22.5">
      <c r="A30" s="91">
        <v>24</v>
      </c>
      <c r="B30" s="92" t="s">
        <v>558</v>
      </c>
      <c r="C30" s="948">
        <v>0</v>
      </c>
      <c r="D30" s="948">
        <v>0</v>
      </c>
      <c r="E30" s="948">
        <v>0</v>
      </c>
      <c r="F30" s="948">
        <v>0</v>
      </c>
    </row>
    <row r="31" spans="1:6" ht="22.5">
      <c r="A31" s="91">
        <v>25</v>
      </c>
      <c r="B31" s="92" t="s">
        <v>559</v>
      </c>
      <c r="C31" s="948">
        <v>0</v>
      </c>
      <c r="D31" s="948">
        <v>0</v>
      </c>
      <c r="E31" s="948">
        <v>0</v>
      </c>
      <c r="F31" s="948">
        <v>0</v>
      </c>
    </row>
    <row r="32" spans="1:6" ht="22.5">
      <c r="A32" s="416"/>
      <c r="B32" s="417" t="s">
        <v>560</v>
      </c>
      <c r="C32" s="949">
        <v>849432</v>
      </c>
      <c r="D32" s="949">
        <v>928940.12277000002</v>
      </c>
      <c r="E32" s="949">
        <v>432946</v>
      </c>
      <c r="F32" s="949">
        <v>309386.73944999999</v>
      </c>
    </row>
    <row r="33" spans="1:6" ht="22.5">
      <c r="A33" s="416"/>
      <c r="B33" s="417" t="s">
        <v>561</v>
      </c>
      <c r="C33" s="949">
        <v>1393440</v>
      </c>
      <c r="D33" s="949">
        <v>196088.67243999999</v>
      </c>
      <c r="E33" s="949">
        <v>6414</v>
      </c>
      <c r="F33" s="949">
        <v>206437.34600999998</v>
      </c>
    </row>
    <row r="34" spans="1:6">
      <c r="A34" s="414"/>
      <c r="B34" s="415" t="s">
        <v>305</v>
      </c>
      <c r="C34" s="950">
        <v>2242872</v>
      </c>
      <c r="D34" s="950">
        <v>1125028.7952100001</v>
      </c>
      <c r="E34" s="950">
        <v>439360</v>
      </c>
      <c r="F34" s="950">
        <v>515824.08545999997</v>
      </c>
    </row>
    <row r="35" spans="1:6" ht="12.75" customHeight="1">
      <c r="A35" s="34" t="s">
        <v>527</v>
      </c>
    </row>
    <row r="36" spans="1:6" ht="12.75" customHeight="1"/>
    <row r="37" spans="1:6" ht="12.75" customHeight="1">
      <c r="A37" s="638" t="s">
        <v>87</v>
      </c>
    </row>
    <row r="38" spans="1:6" ht="12.75" customHeight="1">
      <c r="F38" s="35" t="s">
        <v>1431</v>
      </c>
    </row>
    <row r="39" spans="1:6" ht="12.75" customHeight="1"/>
    <row r="40" spans="1:6">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8"/>
  <sheetViews>
    <sheetView showGridLines="0" zoomScaleNormal="100" workbookViewId="0">
      <pane ySplit="6" topLeftCell="A7" activePane="bottomLeft" state="frozen"/>
      <selection activeCell="A113" sqref="A113"/>
      <selection pane="bottomLeft"/>
    </sheetView>
  </sheetViews>
  <sheetFormatPr defaultRowHeight="15"/>
  <cols>
    <col min="1" max="1" width="40.140625"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 min="9" max="9" width="13.140625" bestFit="1" customWidth="1"/>
  </cols>
  <sheetData>
    <row r="1" spans="1:9">
      <c r="A1" s="623" t="s">
        <v>98</v>
      </c>
      <c r="B1" s="204"/>
      <c r="C1" s="204"/>
      <c r="D1" s="204"/>
      <c r="E1" s="204"/>
      <c r="F1" s="204"/>
      <c r="G1" s="204"/>
    </row>
    <row r="2" spans="1:9">
      <c r="A2" s="624" t="s">
        <v>99</v>
      </c>
      <c r="B2" s="204"/>
      <c r="C2" s="204"/>
      <c r="D2" s="204"/>
      <c r="E2" s="204"/>
      <c r="F2" s="204"/>
      <c r="G2" s="204"/>
    </row>
    <row r="3" spans="1:9" s="272" customFormat="1">
      <c r="A3" s="566"/>
      <c r="B3" s="204"/>
      <c r="C3" s="204"/>
      <c r="D3" s="204"/>
      <c r="E3" s="204"/>
      <c r="F3" s="204"/>
      <c r="G3" s="204"/>
    </row>
    <row r="4" spans="1:9" ht="12.75" customHeight="1">
      <c r="A4" s="24" t="s">
        <v>717</v>
      </c>
    </row>
    <row r="5" spans="1:9" ht="12.75" customHeight="1">
      <c r="A5" s="548" t="s">
        <v>718</v>
      </c>
      <c r="B5" s="204"/>
    </row>
    <row r="6" spans="1:9" ht="53.25" customHeight="1">
      <c r="A6" s="865" t="s">
        <v>906</v>
      </c>
      <c r="B6" s="1153" t="s">
        <v>507</v>
      </c>
      <c r="C6" s="1154"/>
      <c r="D6" s="1155"/>
      <c r="E6" s="1153" t="s">
        <v>916</v>
      </c>
      <c r="F6" s="1154"/>
      <c r="G6" s="1155"/>
      <c r="I6" s="195"/>
    </row>
    <row r="7" spans="1:9" s="272" customFormat="1">
      <c r="A7" s="1156" t="s">
        <v>928</v>
      </c>
      <c r="B7" s="425" t="str">
        <f>Naslovnica!A20</f>
        <v>Siječanj 2021.</v>
      </c>
      <c r="C7" s="1157" t="s">
        <v>929</v>
      </c>
      <c r="D7" s="1159" t="s">
        <v>924</v>
      </c>
      <c r="E7" s="425" t="str">
        <f>$B$7</f>
        <v>Siječanj 2021.</v>
      </c>
      <c r="F7" s="1157" t="s">
        <v>929</v>
      </c>
      <c r="G7" s="1159" t="s">
        <v>924</v>
      </c>
    </row>
    <row r="8" spans="1:9" s="272" customFormat="1">
      <c r="A8" s="1156"/>
      <c r="B8" s="844" t="str">
        <f>Naslovnica!A24</f>
        <v>January 2021</v>
      </c>
      <c r="C8" s="1158"/>
      <c r="D8" s="1156"/>
      <c r="E8" s="844" t="str">
        <f>$B$8</f>
        <v>January 2021</v>
      </c>
      <c r="F8" s="1158"/>
      <c r="G8" s="1156"/>
    </row>
    <row r="9" spans="1:9" ht="25.5">
      <c r="A9" s="252" t="s">
        <v>513</v>
      </c>
      <c r="B9" s="260">
        <v>151148820.5</v>
      </c>
      <c r="C9" s="256">
        <v>151148820.5</v>
      </c>
      <c r="D9" s="263">
        <v>8.8406037189663778E-2</v>
      </c>
      <c r="E9" s="260">
        <v>80530</v>
      </c>
      <c r="F9" s="255">
        <v>80530</v>
      </c>
      <c r="G9" s="266">
        <v>-0.56300195354894722</v>
      </c>
    </row>
    <row r="10" spans="1:9">
      <c r="A10" s="93" t="s">
        <v>515</v>
      </c>
      <c r="B10" s="261">
        <v>124783406.95999999</v>
      </c>
      <c r="C10" s="196">
        <v>124783406.95999999</v>
      </c>
      <c r="D10" s="264">
        <v>2.2295150451347112E-2</v>
      </c>
      <c r="E10" s="261">
        <v>80530</v>
      </c>
      <c r="F10" s="197">
        <v>80530</v>
      </c>
      <c r="G10" s="264">
        <v>-0.56300195354894722</v>
      </c>
    </row>
    <row r="11" spans="1:9">
      <c r="A11" s="93" t="s">
        <v>514</v>
      </c>
      <c r="B11" s="261">
        <v>20715490.859999999</v>
      </c>
      <c r="C11" s="196">
        <v>20715490.859999999</v>
      </c>
      <c r="D11" s="264">
        <v>2.1117119300845371</v>
      </c>
      <c r="E11" s="261" t="s">
        <v>150</v>
      </c>
      <c r="F11" s="197" t="s">
        <v>150</v>
      </c>
      <c r="G11" s="264" t="s">
        <v>150</v>
      </c>
    </row>
    <row r="12" spans="1:9">
      <c r="A12" s="93" t="s">
        <v>516</v>
      </c>
      <c r="B12" s="261" t="s">
        <v>150</v>
      </c>
      <c r="C12" s="197" t="s">
        <v>150</v>
      </c>
      <c r="D12" s="265" t="s">
        <v>150</v>
      </c>
      <c r="E12" s="261" t="s">
        <v>150</v>
      </c>
      <c r="F12" s="197" t="s">
        <v>150</v>
      </c>
      <c r="G12" s="265" t="s">
        <v>150</v>
      </c>
    </row>
    <row r="13" spans="1:9">
      <c r="A13" s="93" t="s">
        <v>917</v>
      </c>
      <c r="B13" s="261" t="s">
        <v>150</v>
      </c>
      <c r="C13" s="197" t="s">
        <v>150</v>
      </c>
      <c r="D13" s="265" t="s">
        <v>150</v>
      </c>
      <c r="E13" s="261" t="s">
        <v>150</v>
      </c>
      <c r="F13" s="197" t="s">
        <v>150</v>
      </c>
      <c r="G13" s="265" t="s">
        <v>150</v>
      </c>
    </row>
    <row r="14" spans="1:9">
      <c r="A14" s="93" t="s">
        <v>517</v>
      </c>
      <c r="B14" s="261" t="s">
        <v>150</v>
      </c>
      <c r="C14" s="197" t="s">
        <v>150</v>
      </c>
      <c r="D14" s="265" t="s">
        <v>150</v>
      </c>
      <c r="E14" s="261" t="s">
        <v>150</v>
      </c>
      <c r="F14" s="197" t="s">
        <v>150</v>
      </c>
      <c r="G14" s="265" t="s">
        <v>150</v>
      </c>
    </row>
    <row r="15" spans="1:9" s="272" customFormat="1">
      <c r="A15" s="93" t="s">
        <v>1400</v>
      </c>
      <c r="B15" s="261">
        <v>5649922.6799999997</v>
      </c>
      <c r="C15" s="197">
        <v>5649922.6799999997</v>
      </c>
      <c r="D15" s="265">
        <v>-0.4434912054883795</v>
      </c>
      <c r="E15" s="261" t="s">
        <v>150</v>
      </c>
      <c r="F15" s="197" t="s">
        <v>150</v>
      </c>
      <c r="G15" s="265" t="s">
        <v>150</v>
      </c>
    </row>
    <row r="16" spans="1:9">
      <c r="A16" s="951" t="s">
        <v>1396</v>
      </c>
      <c r="B16" s="952">
        <v>15783450</v>
      </c>
      <c r="C16" s="953">
        <v>15783450</v>
      </c>
      <c r="D16" s="954">
        <v>-0.82468475757013582</v>
      </c>
      <c r="E16" s="952" t="s">
        <v>150</v>
      </c>
      <c r="F16" s="953" t="s">
        <v>150</v>
      </c>
      <c r="G16" s="954" t="s">
        <v>150</v>
      </c>
    </row>
    <row r="17" spans="1:9">
      <c r="A17" s="951" t="s">
        <v>1397</v>
      </c>
      <c r="B17" s="952" t="s">
        <v>150</v>
      </c>
      <c r="C17" s="953" t="s">
        <v>150</v>
      </c>
      <c r="D17" s="954" t="s">
        <v>150</v>
      </c>
      <c r="E17" s="952" t="s">
        <v>150</v>
      </c>
      <c r="F17" s="953" t="s">
        <v>150</v>
      </c>
      <c r="G17" s="954" t="s">
        <v>150</v>
      </c>
    </row>
    <row r="18" spans="1:9" ht="18.75" customHeight="1">
      <c r="A18" s="418" t="s">
        <v>518</v>
      </c>
      <c r="B18" s="419">
        <v>166932270.5</v>
      </c>
      <c r="C18" s="420">
        <v>166932270.5</v>
      </c>
      <c r="D18" s="421">
        <v>-0.27072184868129101</v>
      </c>
      <c r="E18" s="419">
        <v>80530</v>
      </c>
      <c r="F18" s="813">
        <v>80530</v>
      </c>
      <c r="G18" s="421">
        <v>-0.56300195354894722</v>
      </c>
      <c r="I18" s="45"/>
    </row>
    <row r="19" spans="1:9" ht="15" customHeight="1">
      <c r="A19" s="1160" t="s">
        <v>927</v>
      </c>
      <c r="B19" s="422" t="str">
        <f>B7</f>
        <v>Siječanj 2021.</v>
      </c>
      <c r="C19" s="1158" t="s">
        <v>929</v>
      </c>
      <c r="D19" s="1156" t="s">
        <v>924</v>
      </c>
      <c r="E19" s="845" t="str">
        <f>E7</f>
        <v>Siječanj 2021.</v>
      </c>
      <c r="F19" s="1158" t="s">
        <v>929</v>
      </c>
      <c r="G19" s="1156" t="s">
        <v>924</v>
      </c>
    </row>
    <row r="20" spans="1:9" s="272" customFormat="1">
      <c r="A20" s="1160"/>
      <c r="B20" s="844" t="str">
        <f>B8</f>
        <v>January 2021</v>
      </c>
      <c r="C20" s="1158"/>
      <c r="D20" s="1156"/>
      <c r="E20" s="847" t="str">
        <f>E8</f>
        <v>January 2021</v>
      </c>
      <c r="F20" s="1158"/>
      <c r="G20" s="1156"/>
    </row>
    <row r="21" spans="1:9" ht="25.5">
      <c r="A21" s="253" t="s">
        <v>519</v>
      </c>
      <c r="B21" s="260">
        <v>20827827</v>
      </c>
      <c r="C21" s="255">
        <v>20827827</v>
      </c>
      <c r="D21" s="266">
        <v>1.1187797078464574</v>
      </c>
      <c r="E21" s="260">
        <v>124</v>
      </c>
      <c r="F21" s="255">
        <v>124</v>
      </c>
      <c r="G21" s="266">
        <v>-0.61728395061728403</v>
      </c>
    </row>
    <row r="22" spans="1:9">
      <c r="A22" s="93" t="s">
        <v>515</v>
      </c>
      <c r="B22" s="261">
        <v>2850349</v>
      </c>
      <c r="C22" s="197">
        <v>2850349</v>
      </c>
      <c r="D22" s="264">
        <v>-0.14897197952647434</v>
      </c>
      <c r="E22" s="261">
        <v>124</v>
      </c>
      <c r="F22" s="197">
        <v>124</v>
      </c>
      <c r="G22" s="264">
        <v>-0.61728395061728403</v>
      </c>
    </row>
    <row r="23" spans="1:9">
      <c r="A23" s="93" t="s">
        <v>514</v>
      </c>
      <c r="B23" s="261">
        <v>17926050</v>
      </c>
      <c r="C23" s="197">
        <v>17926050</v>
      </c>
      <c r="D23" s="264">
        <v>1.8083105457046331</v>
      </c>
      <c r="E23" s="261">
        <v>0</v>
      </c>
      <c r="F23" s="197">
        <v>0</v>
      </c>
      <c r="G23" s="264" t="s">
        <v>150</v>
      </c>
    </row>
    <row r="24" spans="1:9">
      <c r="A24" s="93" t="s">
        <v>516</v>
      </c>
      <c r="B24" s="261" t="s">
        <v>150</v>
      </c>
      <c r="C24" s="197" t="s">
        <v>150</v>
      </c>
      <c r="D24" s="265" t="s">
        <v>150</v>
      </c>
      <c r="E24" s="261">
        <v>0</v>
      </c>
      <c r="F24" s="197">
        <v>0</v>
      </c>
      <c r="G24" s="265" t="s">
        <v>150</v>
      </c>
    </row>
    <row r="25" spans="1:9">
      <c r="A25" s="93" t="s">
        <v>917</v>
      </c>
      <c r="B25" s="261" t="s">
        <v>150</v>
      </c>
      <c r="C25" s="197" t="s">
        <v>150</v>
      </c>
      <c r="D25" s="265" t="s">
        <v>150</v>
      </c>
      <c r="E25" s="261">
        <v>0</v>
      </c>
      <c r="F25" s="197">
        <v>0</v>
      </c>
      <c r="G25" s="265" t="s">
        <v>150</v>
      </c>
    </row>
    <row r="26" spans="1:9">
      <c r="A26" s="93" t="s">
        <v>517</v>
      </c>
      <c r="B26" s="261" t="s">
        <v>150</v>
      </c>
      <c r="C26" s="197" t="s">
        <v>150</v>
      </c>
      <c r="D26" s="265" t="s">
        <v>150</v>
      </c>
      <c r="E26" s="261">
        <v>0</v>
      </c>
      <c r="F26" s="197">
        <v>0</v>
      </c>
      <c r="G26" s="265" t="s">
        <v>150</v>
      </c>
    </row>
    <row r="27" spans="1:9" s="272" customFormat="1">
      <c r="A27" s="93" t="s">
        <v>1400</v>
      </c>
      <c r="B27" s="261">
        <v>51428</v>
      </c>
      <c r="C27" s="197">
        <v>51428</v>
      </c>
      <c r="D27" s="265" t="s">
        <v>150</v>
      </c>
      <c r="E27" s="261"/>
      <c r="F27" s="197"/>
      <c r="G27" s="265" t="s">
        <v>150</v>
      </c>
    </row>
    <row r="28" spans="1:9">
      <c r="A28" s="951" t="s">
        <v>1398</v>
      </c>
      <c r="B28" s="952">
        <v>141432</v>
      </c>
      <c r="C28" s="953">
        <v>141432</v>
      </c>
      <c r="D28" s="1043" t="s">
        <v>150</v>
      </c>
      <c r="E28" s="952">
        <v>0</v>
      </c>
      <c r="F28" s="953">
        <v>0</v>
      </c>
      <c r="G28" s="954" t="s">
        <v>150</v>
      </c>
    </row>
    <row r="29" spans="1:9">
      <c r="A29" s="951" t="s">
        <v>1399</v>
      </c>
      <c r="B29" s="952" t="s">
        <v>150</v>
      </c>
      <c r="C29" s="953" t="s">
        <v>150</v>
      </c>
      <c r="D29" s="954" t="s">
        <v>150</v>
      </c>
      <c r="E29" s="952">
        <v>0</v>
      </c>
      <c r="F29" s="953">
        <v>0</v>
      </c>
      <c r="G29" s="954" t="s">
        <v>150</v>
      </c>
    </row>
    <row r="30" spans="1:9" ht="18.75" customHeight="1">
      <c r="A30" s="418" t="s">
        <v>520</v>
      </c>
      <c r="B30" s="419">
        <v>20969259</v>
      </c>
      <c r="C30" s="423">
        <v>20969259</v>
      </c>
      <c r="D30" s="421">
        <v>1.1069425154125225</v>
      </c>
      <c r="E30" s="419">
        <v>124</v>
      </c>
      <c r="F30" s="423">
        <v>124</v>
      </c>
      <c r="G30" s="421">
        <v>-0.61728395061728403</v>
      </c>
    </row>
    <row r="31" spans="1:9" ht="18.75" customHeight="1">
      <c r="A31" s="426" t="s">
        <v>521</v>
      </c>
      <c r="B31" s="260">
        <v>7128</v>
      </c>
      <c r="C31" s="427">
        <v>7128</v>
      </c>
      <c r="D31" s="428">
        <v>-2.4630541871921152E-2</v>
      </c>
      <c r="E31" s="260">
        <v>10</v>
      </c>
      <c r="F31" s="427">
        <v>10</v>
      </c>
      <c r="G31" s="428">
        <v>-0.6</v>
      </c>
    </row>
    <row r="32" spans="1:9" ht="15" customHeight="1">
      <c r="A32" s="1160" t="s">
        <v>926</v>
      </c>
      <c r="B32" s="422" t="str">
        <f>B7</f>
        <v>Siječanj 2021.</v>
      </c>
      <c r="C32" s="1158" t="s">
        <v>929</v>
      </c>
      <c r="D32" s="1156" t="s">
        <v>924</v>
      </c>
      <c r="E32" s="422" t="str">
        <f>E7</f>
        <v>Siječanj 2021.</v>
      </c>
      <c r="F32" s="1158" t="s">
        <v>929</v>
      </c>
      <c r="G32" s="1156" t="s">
        <v>924</v>
      </c>
    </row>
    <row r="33" spans="1:7" s="272" customFormat="1">
      <c r="A33" s="1160"/>
      <c r="B33" s="844" t="str">
        <f>B8</f>
        <v>January 2021</v>
      </c>
      <c r="C33" s="1158"/>
      <c r="D33" s="1156"/>
      <c r="E33" s="844" t="str">
        <f>E8</f>
        <v>January 2021</v>
      </c>
      <c r="F33" s="1158"/>
      <c r="G33" s="1156"/>
    </row>
    <row r="34" spans="1:7" ht="17.25" customHeight="1">
      <c r="A34" s="254" t="s">
        <v>522</v>
      </c>
      <c r="B34" s="261">
        <v>208947202.15000001</v>
      </c>
      <c r="C34" s="197">
        <v>208947202.15000001</v>
      </c>
      <c r="D34" s="264">
        <v>0.33398286106272645</v>
      </c>
      <c r="E34" s="261" t="s">
        <v>150</v>
      </c>
      <c r="F34" s="197" t="s">
        <v>150</v>
      </c>
      <c r="G34" s="264" t="s">
        <v>150</v>
      </c>
    </row>
    <row r="35" spans="1:7" ht="17.25" customHeight="1">
      <c r="A35" s="254" t="s">
        <v>523</v>
      </c>
      <c r="B35" s="261">
        <v>115207172</v>
      </c>
      <c r="C35" s="270">
        <v>115207172</v>
      </c>
      <c r="D35" s="264">
        <v>-5.3615489509915015E-2</v>
      </c>
      <c r="E35" s="261" t="s">
        <v>150</v>
      </c>
      <c r="F35" s="270" t="s">
        <v>150</v>
      </c>
      <c r="G35" s="264" t="s">
        <v>150</v>
      </c>
    </row>
    <row r="36" spans="1:7">
      <c r="A36" s="1160" t="s">
        <v>922</v>
      </c>
      <c r="B36" s="846" t="str">
        <f>B7</f>
        <v>Siječanj 2021.</v>
      </c>
      <c r="C36" s="1161" t="s">
        <v>923</v>
      </c>
      <c r="D36" s="1156" t="s">
        <v>924</v>
      </c>
      <c r="E36" s="424"/>
      <c r="F36" s="1161"/>
      <c r="G36" s="1156"/>
    </row>
    <row r="37" spans="1:7" s="272" customFormat="1" ht="21" customHeight="1">
      <c r="A37" s="1160"/>
      <c r="B37" s="844" t="str">
        <f>B8</f>
        <v>January 2021</v>
      </c>
      <c r="C37" s="1161"/>
      <c r="D37" s="1156"/>
      <c r="E37" s="424"/>
      <c r="F37" s="1161"/>
      <c r="G37" s="1156"/>
    </row>
    <row r="38" spans="1:7">
      <c r="A38" s="198" t="s">
        <v>63</v>
      </c>
      <c r="B38" s="262">
        <v>1786.24</v>
      </c>
      <c r="C38" s="94">
        <v>2.6993773321297709E-2</v>
      </c>
      <c r="D38" s="264">
        <v>2.6993773321297709E-2</v>
      </c>
      <c r="E38" s="262"/>
      <c r="F38" s="94"/>
      <c r="G38" s="264"/>
    </row>
    <row r="39" spans="1:7">
      <c r="A39" s="95" t="s">
        <v>120</v>
      </c>
      <c r="B39" s="262">
        <v>1211.6199999999999</v>
      </c>
      <c r="C39" s="94">
        <v>2.6892337421284829E-2</v>
      </c>
      <c r="D39" s="264">
        <v>2.6892337421284829E-2</v>
      </c>
      <c r="E39" s="262"/>
      <c r="F39" s="94"/>
      <c r="G39" s="264"/>
    </row>
    <row r="40" spans="1:7">
      <c r="A40" s="95" t="s">
        <v>64</v>
      </c>
      <c r="B40" s="262">
        <v>1115.8800000000001</v>
      </c>
      <c r="C40" s="94">
        <v>2.5804138590378889E-2</v>
      </c>
      <c r="D40" s="264">
        <v>2.5804138590378889E-2</v>
      </c>
      <c r="E40" s="262"/>
      <c r="F40" s="94"/>
      <c r="G40" s="264"/>
    </row>
    <row r="41" spans="1:7" s="272" customFormat="1">
      <c r="A41" s="95" t="s">
        <v>1120</v>
      </c>
      <c r="B41" s="262">
        <v>1115.33</v>
      </c>
      <c r="C41" s="94">
        <v>2.5751151904205738E-2</v>
      </c>
      <c r="D41" s="264">
        <v>2.5751151904205738E-2</v>
      </c>
      <c r="E41" s="262"/>
      <c r="F41" s="94"/>
      <c r="G41" s="264"/>
    </row>
    <row r="42" spans="1:7">
      <c r="A42" s="95" t="s">
        <v>873</v>
      </c>
      <c r="B42" s="262">
        <v>1057.1600000000001</v>
      </c>
      <c r="C42" s="94">
        <v>8.634589880833321E-3</v>
      </c>
      <c r="D42" s="264">
        <v>8.634589880833321E-3</v>
      </c>
      <c r="E42" s="262"/>
      <c r="F42" s="94"/>
      <c r="G42" s="264"/>
    </row>
    <row r="43" spans="1:7" s="272" customFormat="1">
      <c r="A43" s="95" t="s">
        <v>100</v>
      </c>
      <c r="B43" s="262">
        <v>1159.8800000000001</v>
      </c>
      <c r="C43" s="94">
        <v>5.0330526125147212E-2</v>
      </c>
      <c r="D43" s="264">
        <v>5.0330526125147212E-2</v>
      </c>
      <c r="E43" s="262"/>
      <c r="F43" s="94"/>
      <c r="G43" s="264"/>
    </row>
    <row r="44" spans="1:7">
      <c r="A44" s="95" t="s">
        <v>101</v>
      </c>
      <c r="B44" s="262">
        <v>1038.9000000000001</v>
      </c>
      <c r="C44" s="94">
        <v>9.3061181545583738E-2</v>
      </c>
      <c r="D44" s="264">
        <v>9.3061181545583738E-2</v>
      </c>
      <c r="E44" s="262"/>
      <c r="F44" s="94"/>
      <c r="G44" s="264"/>
    </row>
    <row r="45" spans="1:7">
      <c r="A45" s="95" t="s">
        <v>102</v>
      </c>
      <c r="B45" s="262">
        <v>735.52</v>
      </c>
      <c r="C45" s="94">
        <v>5.2336395112599021E-2</v>
      </c>
      <c r="D45" s="264">
        <v>5.2336395112599021E-2</v>
      </c>
      <c r="E45" s="262"/>
      <c r="F45" s="94"/>
      <c r="G45" s="264"/>
    </row>
    <row r="46" spans="1:7">
      <c r="A46" s="95" t="s">
        <v>103</v>
      </c>
      <c r="B46" s="262">
        <v>628.32000000000005</v>
      </c>
      <c r="C46" s="94">
        <v>7.9568788501027665E-3</v>
      </c>
      <c r="D46" s="264">
        <v>7.9568788501027665E-3</v>
      </c>
      <c r="E46" s="262"/>
      <c r="F46" s="94"/>
      <c r="G46" s="264"/>
    </row>
    <row r="47" spans="1:7">
      <c r="A47" s="95" t="s">
        <v>104</v>
      </c>
      <c r="B47" s="262" t="s">
        <v>150</v>
      </c>
      <c r="C47" s="94" t="s">
        <v>150</v>
      </c>
      <c r="D47" s="264" t="s">
        <v>150</v>
      </c>
      <c r="E47" s="262"/>
      <c r="F47" s="94"/>
      <c r="G47" s="264"/>
    </row>
    <row r="48" spans="1:7">
      <c r="A48" s="95" t="s">
        <v>105</v>
      </c>
      <c r="B48" s="262">
        <v>3459.66</v>
      </c>
      <c r="C48" s="94">
        <v>-5.2645652492689932E-3</v>
      </c>
      <c r="D48" s="264">
        <v>-5.2645652492689932E-3</v>
      </c>
      <c r="E48" s="262"/>
      <c r="F48" s="94"/>
      <c r="G48" s="264"/>
    </row>
    <row r="49" spans="1:7">
      <c r="A49" s="198" t="s">
        <v>65</v>
      </c>
      <c r="B49" s="262">
        <v>112.4303</v>
      </c>
      <c r="C49" s="94">
        <v>6.2833916430893311E-4</v>
      </c>
      <c r="D49" s="264">
        <v>6.2833916430893311E-4</v>
      </c>
      <c r="E49" s="262"/>
      <c r="F49" s="94"/>
      <c r="G49" s="264"/>
    </row>
    <row r="50" spans="1:7">
      <c r="A50" s="198" t="s">
        <v>88</v>
      </c>
      <c r="B50" s="262">
        <v>187.37289999999999</v>
      </c>
      <c r="C50" s="94">
        <v>2.6010397738096547E-3</v>
      </c>
      <c r="D50" s="264">
        <v>2.6010397738096547E-3</v>
      </c>
      <c r="E50" s="262"/>
      <c r="F50" s="94"/>
      <c r="G50" s="264"/>
    </row>
    <row r="51" spans="1:7" ht="15" customHeight="1">
      <c r="A51" s="1160" t="s">
        <v>925</v>
      </c>
      <c r="B51" s="422" t="str">
        <f>B7</f>
        <v>Siječanj 2021.</v>
      </c>
      <c r="C51" s="1162"/>
      <c r="D51" s="1156" t="s">
        <v>924</v>
      </c>
      <c r="E51" s="422" t="str">
        <f>E7</f>
        <v>Siječanj 2021.</v>
      </c>
      <c r="F51" s="1162"/>
      <c r="G51" s="1156" t="s">
        <v>924</v>
      </c>
    </row>
    <row r="52" spans="1:7" s="272" customFormat="1">
      <c r="A52" s="1160"/>
      <c r="B52" s="844" t="str">
        <f>B8</f>
        <v>January 2021</v>
      </c>
      <c r="C52" s="1162"/>
      <c r="D52" s="1156"/>
      <c r="E52" s="844" t="str">
        <f>E8</f>
        <v>January 2021</v>
      </c>
      <c r="F52" s="1162"/>
      <c r="G52" s="1156"/>
    </row>
    <row r="53" spans="1:7">
      <c r="A53" s="93" t="s">
        <v>515</v>
      </c>
      <c r="B53" s="261">
        <v>138446.91684988001</v>
      </c>
      <c r="C53" s="197"/>
      <c r="D53" s="264">
        <v>7.919542038272942E-3</v>
      </c>
      <c r="E53" s="261">
        <v>1084.4303199999999</v>
      </c>
      <c r="F53" s="197"/>
      <c r="G53" s="264">
        <v>2.5082343154556597E-3</v>
      </c>
    </row>
    <row r="54" spans="1:7">
      <c r="A54" s="93" t="s">
        <v>514</v>
      </c>
      <c r="B54" s="261">
        <v>133929.06453510001</v>
      </c>
      <c r="C54" s="197"/>
      <c r="D54" s="264">
        <v>2.994047502093089E-3</v>
      </c>
      <c r="E54" s="261">
        <v>3</v>
      </c>
      <c r="F54" s="197"/>
      <c r="G54" s="264">
        <v>0.5</v>
      </c>
    </row>
    <row r="55" spans="1:7">
      <c r="A55" s="93" t="s">
        <v>516</v>
      </c>
      <c r="B55" s="261" t="s">
        <v>150</v>
      </c>
      <c r="C55" s="197"/>
      <c r="D55" s="265" t="s">
        <v>150</v>
      </c>
      <c r="E55" s="261">
        <v>0</v>
      </c>
      <c r="F55" s="197"/>
      <c r="G55" s="265" t="s">
        <v>150</v>
      </c>
    </row>
    <row r="56" spans="1:7">
      <c r="A56" s="93" t="s">
        <v>524</v>
      </c>
      <c r="B56" s="261" t="s">
        <v>150</v>
      </c>
      <c r="C56" s="197"/>
      <c r="D56" s="264" t="s">
        <v>150</v>
      </c>
      <c r="E56" s="261" t="s">
        <v>150</v>
      </c>
      <c r="F56" s="197"/>
      <c r="G56" s="264" t="s">
        <v>150</v>
      </c>
    </row>
    <row r="57" spans="1:7" s="272" customFormat="1">
      <c r="A57" s="93" t="s">
        <v>1400</v>
      </c>
      <c r="B57" s="261">
        <v>29.428304799999999</v>
      </c>
      <c r="C57" s="197"/>
      <c r="D57" s="264">
        <v>8.9377863663884671E-2</v>
      </c>
      <c r="E57" s="261" t="s">
        <v>150</v>
      </c>
      <c r="F57" s="197"/>
      <c r="G57" s="264" t="s">
        <v>150</v>
      </c>
    </row>
    <row r="58" spans="1:7" ht="18.75" customHeight="1">
      <c r="A58" s="418" t="s">
        <v>525</v>
      </c>
      <c r="B58" s="419">
        <v>272405.40968978003</v>
      </c>
      <c r="C58" s="423"/>
      <c r="D58" s="421">
        <v>5.4999777051620846E-3</v>
      </c>
      <c r="E58" s="419">
        <v>1087.4303199999999</v>
      </c>
      <c r="F58" s="423"/>
      <c r="G58" s="421">
        <v>3.4263553942932568E-3</v>
      </c>
    </row>
    <row r="59" spans="1:7" s="204" customFormat="1">
      <c r="A59" s="20" t="s">
        <v>526</v>
      </c>
      <c r="B59" s="267"/>
      <c r="C59" s="248"/>
      <c r="D59" s="248"/>
    </row>
    <row r="60" spans="1:7" s="204" customFormat="1">
      <c r="A60" s="300"/>
      <c r="B60" s="268"/>
      <c r="C60" s="250"/>
      <c r="D60" s="251"/>
    </row>
    <row r="61" spans="1:7" s="204" customFormat="1">
      <c r="B61" s="249"/>
      <c r="C61" s="250"/>
      <c r="D61" s="251"/>
    </row>
    <row r="62" spans="1:7" s="204" customFormat="1">
      <c r="A62" s="638" t="s">
        <v>87</v>
      </c>
      <c r="B62" s="249"/>
      <c r="C62" s="250"/>
      <c r="D62" s="251"/>
    </row>
    <row r="63" spans="1:7" ht="12.75" customHeight="1">
      <c r="B63" s="36"/>
      <c r="C63" s="36"/>
      <c r="D63" s="36"/>
    </row>
    <row r="64" spans="1:7" ht="12.75" customHeight="1">
      <c r="B64" s="52"/>
      <c r="C64" s="52"/>
      <c r="G64" s="14" t="s">
        <v>1432</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68"/>
    </row>
    <row r="118" spans="1:1">
      <c r="A118" s="669"/>
    </row>
    <row r="120" spans="1:1">
      <c r="A120" s="669"/>
    </row>
    <row r="122" spans="1:1">
      <c r="A122" s="669"/>
    </row>
    <row r="124" spans="1:1">
      <c r="A124" s="669"/>
    </row>
    <row r="126" spans="1:1">
      <c r="A126" s="669"/>
    </row>
    <row r="128" spans="1:1">
      <c r="A128" s="669"/>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2" t="s">
        <v>719</v>
      </c>
      <c r="E1" s="140" t="str">
        <f>Naslovnica!A20</f>
        <v>Siječanj 2021.</v>
      </c>
      <c r="G1" s="142" t="s">
        <v>971</v>
      </c>
      <c r="H1" s="272"/>
      <c r="I1" s="272"/>
      <c r="J1" s="272"/>
      <c r="K1" s="140" t="str">
        <f>E1</f>
        <v>Siječanj 2021.</v>
      </c>
    </row>
    <row r="2" spans="1:18" ht="12.75" customHeight="1">
      <c r="A2" s="554" t="s">
        <v>720</v>
      </c>
      <c r="E2" s="564" t="str">
        <f>Naslovnica!A24</f>
        <v>January 2021</v>
      </c>
      <c r="G2" s="554" t="s">
        <v>972</v>
      </c>
      <c r="H2" s="272"/>
      <c r="I2" s="272"/>
      <c r="J2" s="272"/>
      <c r="K2" s="552" t="str">
        <f>E2</f>
        <v>January 2021</v>
      </c>
    </row>
    <row r="3" spans="1:18" ht="12.75" customHeight="1">
      <c r="A3" s="39" t="s">
        <v>491</v>
      </c>
      <c r="G3" s="39" t="s">
        <v>500</v>
      </c>
      <c r="H3" s="272"/>
      <c r="I3" s="272"/>
      <c r="J3" s="272"/>
      <c r="K3" s="272"/>
    </row>
    <row r="4" spans="1:18" ht="45" customHeight="1">
      <c r="A4" s="429" t="s">
        <v>492</v>
      </c>
      <c r="B4" s="429" t="s">
        <v>493</v>
      </c>
      <c r="C4" s="429" t="s">
        <v>494</v>
      </c>
      <c r="D4" s="429" t="s">
        <v>495</v>
      </c>
      <c r="E4" s="429" t="s">
        <v>496</v>
      </c>
      <c r="G4" s="429" t="s">
        <v>492</v>
      </c>
      <c r="H4" s="429" t="s">
        <v>493</v>
      </c>
      <c r="I4" s="429" t="s">
        <v>494</v>
      </c>
      <c r="J4" s="429" t="s">
        <v>495</v>
      </c>
      <c r="K4" s="429" t="s">
        <v>501</v>
      </c>
    </row>
    <row r="5" spans="1:18" ht="12.75" customHeight="1">
      <c r="A5" s="96" t="s">
        <v>1526</v>
      </c>
      <c r="B5" s="97">
        <v>20820695.100000001</v>
      </c>
      <c r="C5" s="98">
        <v>0.16685467729434725</v>
      </c>
      <c r="D5" s="99">
        <v>29.8</v>
      </c>
      <c r="E5" s="257">
        <v>0.67999999999999994</v>
      </c>
      <c r="F5" s="53"/>
      <c r="G5" s="96" t="s">
        <v>1547</v>
      </c>
      <c r="H5" s="97">
        <v>80530</v>
      </c>
      <c r="I5" s="98">
        <v>1</v>
      </c>
      <c r="J5" s="99">
        <v>680</v>
      </c>
      <c r="K5" s="257">
        <v>7.9399999999999995</v>
      </c>
      <c r="P5" s="77"/>
      <c r="R5" s="843"/>
    </row>
    <row r="6" spans="1:18" ht="12.75" customHeight="1">
      <c r="A6" s="96" t="s">
        <v>1527</v>
      </c>
      <c r="B6" s="97">
        <v>15436261</v>
      </c>
      <c r="C6" s="98">
        <v>0.12370443615911353</v>
      </c>
      <c r="D6" s="99">
        <v>411</v>
      </c>
      <c r="E6" s="257">
        <v>7.59</v>
      </c>
      <c r="F6" s="53"/>
      <c r="G6" s="96" t="s">
        <v>1548</v>
      </c>
      <c r="H6" s="97">
        <v>0</v>
      </c>
      <c r="I6" s="98">
        <v>0</v>
      </c>
      <c r="J6" s="99">
        <v>280</v>
      </c>
      <c r="K6" s="257">
        <v>0</v>
      </c>
      <c r="P6" s="77"/>
      <c r="R6" s="843"/>
    </row>
    <row r="7" spans="1:18" ht="12.75" customHeight="1">
      <c r="A7" s="96" t="s">
        <v>1528</v>
      </c>
      <c r="B7" s="97">
        <v>12276572</v>
      </c>
      <c r="C7" s="98">
        <v>9.83830486687651E-2</v>
      </c>
      <c r="D7" s="99">
        <v>490</v>
      </c>
      <c r="E7" s="257">
        <v>1.03</v>
      </c>
      <c r="F7" s="53"/>
      <c r="G7" s="96" t="s">
        <v>1548</v>
      </c>
      <c r="H7" s="97">
        <v>0</v>
      </c>
      <c r="I7" s="98">
        <v>0</v>
      </c>
      <c r="J7" s="99">
        <v>280</v>
      </c>
      <c r="K7" s="257">
        <v>0</v>
      </c>
      <c r="P7" s="77"/>
      <c r="R7" s="843"/>
    </row>
    <row r="8" spans="1:18" ht="12.75" customHeight="1">
      <c r="A8" s="96" t="s">
        <v>1529</v>
      </c>
      <c r="B8" s="97">
        <v>9644074</v>
      </c>
      <c r="C8" s="98">
        <v>7.7286509760800662E-2</v>
      </c>
      <c r="D8" s="99">
        <v>184</v>
      </c>
      <c r="E8" s="257">
        <v>1.38</v>
      </c>
      <c r="G8" s="96" t="s">
        <v>1548</v>
      </c>
      <c r="H8" s="97">
        <v>0</v>
      </c>
      <c r="I8" s="98">
        <v>0</v>
      </c>
      <c r="J8" s="99">
        <v>280</v>
      </c>
      <c r="K8" s="257">
        <v>0</v>
      </c>
      <c r="P8" s="77"/>
      <c r="R8" s="843"/>
    </row>
    <row r="9" spans="1:18" ht="12.75" customHeight="1">
      <c r="A9" s="96" t="s">
        <v>1530</v>
      </c>
      <c r="B9" s="97">
        <v>7219375</v>
      </c>
      <c r="C9" s="98">
        <v>5.78552483529658E-2</v>
      </c>
      <c r="D9" s="99">
        <v>630</v>
      </c>
      <c r="E9" s="257">
        <v>8.6199999999999992</v>
      </c>
      <c r="G9" s="96"/>
      <c r="H9" s="97"/>
      <c r="I9" s="98"/>
      <c r="J9" s="99"/>
      <c r="K9" s="257"/>
      <c r="P9" s="77"/>
      <c r="R9" s="843"/>
    </row>
    <row r="10" spans="1:18" ht="12.75" customHeight="1">
      <c r="A10" s="96" t="s">
        <v>1531</v>
      </c>
      <c r="B10" s="97">
        <v>6359528</v>
      </c>
      <c r="C10" s="98">
        <v>5.0964532504218146E-2</v>
      </c>
      <c r="D10" s="99">
        <v>316</v>
      </c>
      <c r="E10" s="258">
        <v>-6.5100000000000007</v>
      </c>
      <c r="G10" s="96"/>
      <c r="H10" s="97"/>
      <c r="I10" s="98"/>
      <c r="J10" s="99"/>
      <c r="K10" s="258"/>
    </row>
    <row r="11" spans="1:18" ht="12.75" customHeight="1">
      <c r="A11" s="96" t="s">
        <v>1532</v>
      </c>
      <c r="B11" s="97">
        <v>5309340</v>
      </c>
      <c r="C11" s="98">
        <v>4.2548445577399077E-2</v>
      </c>
      <c r="D11" s="99">
        <v>1500</v>
      </c>
      <c r="E11" s="257">
        <v>0</v>
      </c>
      <c r="G11" s="96"/>
      <c r="H11" s="97"/>
      <c r="I11" s="98"/>
      <c r="J11" s="99"/>
      <c r="K11" s="257"/>
    </row>
    <row r="12" spans="1:18" ht="12.75" customHeight="1">
      <c r="A12" s="96" t="s">
        <v>1533</v>
      </c>
      <c r="B12" s="97">
        <v>5078828</v>
      </c>
      <c r="C12" s="98">
        <v>4.0701148684200029E-2</v>
      </c>
      <c r="D12" s="99">
        <v>43</v>
      </c>
      <c r="E12" s="257">
        <v>0</v>
      </c>
      <c r="G12" s="96"/>
      <c r="H12" s="97"/>
      <c r="I12" s="98"/>
      <c r="J12" s="99"/>
      <c r="K12" s="257"/>
    </row>
    <row r="13" spans="1:18" ht="12.75" customHeight="1">
      <c r="A13" s="96" t="s">
        <v>1534</v>
      </c>
      <c r="B13" s="97">
        <v>3819800</v>
      </c>
      <c r="C13" s="98">
        <v>3.0611441801909275E-2</v>
      </c>
      <c r="D13" s="99">
        <v>1340</v>
      </c>
      <c r="E13" s="257">
        <v>0</v>
      </c>
      <c r="G13" s="96"/>
      <c r="H13" s="97"/>
      <c r="I13" s="98"/>
      <c r="J13" s="99"/>
      <c r="K13" s="257"/>
    </row>
    <row r="14" spans="1:18" ht="12.75" customHeight="1">
      <c r="A14" s="96" t="s">
        <v>1535</v>
      </c>
      <c r="B14" s="97">
        <v>3785920.5</v>
      </c>
      <c r="C14" s="98">
        <v>3.0339935350648009E-2</v>
      </c>
      <c r="D14" s="99">
        <v>172</v>
      </c>
      <c r="E14" s="257">
        <v>16.220000000000002</v>
      </c>
      <c r="G14" s="96"/>
      <c r="H14" s="97"/>
      <c r="I14" s="98"/>
      <c r="J14" s="99"/>
      <c r="K14" s="257"/>
    </row>
    <row r="15" spans="1:18" ht="12.75" customHeight="1">
      <c r="A15" s="96" t="s">
        <v>497</v>
      </c>
      <c r="B15" s="97">
        <v>35033013.359999999</v>
      </c>
      <c r="C15" s="98">
        <v>0.28075057584563329</v>
      </c>
      <c r="D15" s="100"/>
      <c r="E15" s="259"/>
      <c r="G15" s="96" t="s">
        <v>502</v>
      </c>
      <c r="H15" s="97"/>
      <c r="I15" s="98"/>
      <c r="J15" s="100"/>
      <c r="K15" s="259"/>
    </row>
    <row r="16" spans="1:18" ht="15.75" customHeight="1">
      <c r="A16" s="431" t="s">
        <v>498</v>
      </c>
      <c r="B16" s="432">
        <f>SUM(B5:B15)</f>
        <v>124783406.95999999</v>
      </c>
      <c r="C16" s="433"/>
      <c r="D16" s="434"/>
      <c r="E16" s="434"/>
      <c r="G16" s="431" t="s">
        <v>498</v>
      </c>
      <c r="H16" s="432">
        <f>SUM(H5:H15)</f>
        <v>80530</v>
      </c>
      <c r="I16" s="433"/>
      <c r="J16" s="434"/>
      <c r="K16" s="434"/>
    </row>
    <row r="17" spans="1:11" ht="12.75" customHeight="1">
      <c r="A17" s="38" t="s">
        <v>499</v>
      </c>
      <c r="G17" s="38" t="s">
        <v>499</v>
      </c>
      <c r="H17" s="272"/>
      <c r="I17" s="272"/>
      <c r="J17" s="272"/>
      <c r="K17" s="272"/>
    </row>
    <row r="18" spans="1:11" ht="12.75" customHeight="1"/>
    <row r="19" spans="1:11" ht="12.75" customHeight="1">
      <c r="A19" s="142" t="s">
        <v>973</v>
      </c>
    </row>
    <row r="20" spans="1:11" ht="12.75" customHeight="1">
      <c r="A20" s="554" t="s">
        <v>974</v>
      </c>
    </row>
    <row r="21" spans="1:11" ht="12.75" customHeight="1">
      <c r="A21" s="39" t="s">
        <v>503</v>
      </c>
    </row>
    <row r="22" spans="1:11" ht="43.5">
      <c r="A22" s="429" t="s">
        <v>504</v>
      </c>
      <c r="B22" s="429" t="s">
        <v>493</v>
      </c>
      <c r="C22" s="429" t="s">
        <v>494</v>
      </c>
      <c r="D22" s="429" t="s">
        <v>505</v>
      </c>
    </row>
    <row r="23" spans="1:11" ht="15" customHeight="1">
      <c r="A23" s="102" t="s">
        <v>1536</v>
      </c>
      <c r="B23" s="97">
        <v>11700000</v>
      </c>
      <c r="C23" s="103">
        <v>0.56479472676130449</v>
      </c>
      <c r="D23" s="137">
        <v>117</v>
      </c>
      <c r="E23" s="53"/>
      <c r="F23" s="53"/>
      <c r="H23" s="45"/>
    </row>
    <row r="24" spans="1:11" ht="12.75" customHeight="1">
      <c r="A24" s="102" t="s">
        <v>1537</v>
      </c>
      <c r="B24" s="97">
        <v>5058553.79</v>
      </c>
      <c r="C24" s="103">
        <v>0.24419183808806932</v>
      </c>
      <c r="D24" s="137">
        <v>99.5</v>
      </c>
      <c r="E24" s="53"/>
      <c r="F24" s="53"/>
    </row>
    <row r="25" spans="1:11" ht="12.75" customHeight="1">
      <c r="A25" s="102" t="s">
        <v>1538</v>
      </c>
      <c r="B25" s="97">
        <v>3738810.91</v>
      </c>
      <c r="C25" s="103">
        <v>0.18048381934407129</v>
      </c>
      <c r="D25" s="137">
        <v>98.95</v>
      </c>
      <c r="E25" s="53"/>
      <c r="F25" s="53"/>
    </row>
    <row r="26" spans="1:11" ht="12.75" customHeight="1">
      <c r="A26" s="102" t="s">
        <v>1539</v>
      </c>
      <c r="B26" s="97">
        <v>218126.16</v>
      </c>
      <c r="C26" s="103">
        <v>1.0529615806554921E-2</v>
      </c>
      <c r="D26" s="137">
        <v>99.9</v>
      </c>
      <c r="E26" s="53"/>
    </row>
    <row r="27" spans="1:11" ht="12.75" customHeight="1">
      <c r="A27" s="102"/>
      <c r="B27" s="97"/>
      <c r="C27" s="103"/>
      <c r="D27" s="137"/>
    </row>
    <row r="28" spans="1:11" ht="12.75" customHeight="1">
      <c r="A28" s="102"/>
      <c r="B28" s="97"/>
      <c r="C28" s="103"/>
      <c r="D28" s="137"/>
    </row>
    <row r="29" spans="1:11" ht="12.75" customHeight="1">
      <c r="A29" s="102"/>
      <c r="B29" s="97"/>
      <c r="C29" s="103"/>
      <c r="D29" s="138"/>
    </row>
    <row r="30" spans="1:11" ht="12.75" customHeight="1">
      <c r="A30" s="102"/>
      <c r="B30" s="97"/>
      <c r="C30" s="103"/>
      <c r="D30" s="137"/>
    </row>
    <row r="31" spans="1:11" ht="12.75" customHeight="1">
      <c r="A31" s="102"/>
      <c r="B31" s="97"/>
      <c r="C31" s="103"/>
      <c r="D31" s="137"/>
    </row>
    <row r="32" spans="1:11" ht="12.75" customHeight="1">
      <c r="A32" s="102"/>
      <c r="B32" s="97"/>
      <c r="C32" s="103"/>
      <c r="D32" s="137"/>
    </row>
    <row r="33" spans="1:10" ht="15" customHeight="1">
      <c r="A33" s="96" t="s">
        <v>502</v>
      </c>
      <c r="B33" s="276">
        <v>0</v>
      </c>
      <c r="C33" s="103"/>
      <c r="D33" s="104"/>
    </row>
    <row r="34" spans="1:10" ht="15" customHeight="1">
      <c r="A34" s="439" t="s">
        <v>498</v>
      </c>
      <c r="B34" s="440">
        <f>SUM(B23:B33)</f>
        <v>20715490.859999999</v>
      </c>
      <c r="C34" s="441"/>
      <c r="D34" s="442"/>
    </row>
    <row r="35" spans="1:10" ht="15" customHeight="1">
      <c r="A35" s="101" t="s">
        <v>506</v>
      </c>
      <c r="B35" s="97"/>
      <c r="C35" s="103"/>
      <c r="D35" s="104"/>
    </row>
    <row r="36" spans="1:10" ht="12.75" customHeight="1">
      <c r="A36" s="192" t="s">
        <v>150</v>
      </c>
      <c r="B36" s="276">
        <v>0</v>
      </c>
      <c r="C36" s="103"/>
      <c r="D36" s="104"/>
    </row>
    <row r="37" spans="1:10" ht="12.75" customHeight="1">
      <c r="A37" s="96" t="s">
        <v>502</v>
      </c>
      <c r="B37" s="277">
        <v>0</v>
      </c>
      <c r="C37" s="103"/>
      <c r="D37" s="104"/>
    </row>
    <row r="38" spans="1:10" ht="15" customHeight="1">
      <c r="A38" s="105" t="s">
        <v>498</v>
      </c>
      <c r="B38" s="97"/>
      <c r="C38" s="103"/>
      <c r="D38" s="104"/>
    </row>
    <row r="39" spans="1:10" ht="26.25" customHeight="1">
      <c r="A39" s="435" t="s">
        <v>507</v>
      </c>
      <c r="B39" s="436">
        <f>B34+B38</f>
        <v>20715490.859999999</v>
      </c>
      <c r="C39" s="437"/>
      <c r="D39" s="438"/>
    </row>
    <row r="40" spans="1:10" ht="12.75" customHeight="1"/>
    <row r="41" spans="1:10" ht="12.75" customHeight="1">
      <c r="A41" s="142" t="s">
        <v>975</v>
      </c>
      <c r="G41" s="147"/>
      <c r="H41" s="204"/>
      <c r="I41" s="204"/>
      <c r="J41" s="204"/>
    </row>
    <row r="42" spans="1:10" ht="12.75" customHeight="1">
      <c r="A42" s="554" t="s">
        <v>976</v>
      </c>
      <c r="B42" s="45"/>
      <c r="G42" s="166"/>
      <c r="H42" s="204"/>
      <c r="I42" s="204"/>
      <c r="J42" s="204"/>
    </row>
    <row r="43" spans="1:10" ht="12.75" customHeight="1">
      <c r="A43" s="39" t="s">
        <v>503</v>
      </c>
      <c r="G43" s="217"/>
      <c r="H43" s="204"/>
      <c r="I43" s="204"/>
      <c r="J43" s="204"/>
    </row>
    <row r="44" spans="1:10" ht="43.5">
      <c r="A44" s="429" t="s">
        <v>1027</v>
      </c>
      <c r="B44" s="429" t="s">
        <v>493</v>
      </c>
      <c r="C44" s="429" t="s">
        <v>494</v>
      </c>
      <c r="D44" s="207"/>
      <c r="G44" s="207"/>
      <c r="H44" s="218"/>
      <c r="I44" s="207"/>
      <c r="J44" s="207"/>
    </row>
    <row r="45" spans="1:10" ht="12.75" customHeight="1">
      <c r="A45" s="102" t="s">
        <v>1540</v>
      </c>
      <c r="B45" s="97">
        <v>56602000</v>
      </c>
      <c r="C45" s="103">
        <v>0.2708913994424596</v>
      </c>
      <c r="D45" s="209"/>
      <c r="E45" s="53"/>
      <c r="F45" s="53"/>
      <c r="G45" s="206"/>
      <c r="H45" s="203"/>
      <c r="I45" s="208"/>
      <c r="J45" s="209"/>
    </row>
    <row r="46" spans="1:10" ht="12.75" customHeight="1">
      <c r="A46" s="102" t="s">
        <v>1541</v>
      </c>
      <c r="B46" s="97">
        <v>55774854.68</v>
      </c>
      <c r="C46" s="103">
        <v>0.26693276629739265</v>
      </c>
      <c r="D46" s="209"/>
      <c r="E46" s="53"/>
      <c r="F46" s="53"/>
      <c r="G46" s="214"/>
      <c r="H46" s="215"/>
      <c r="I46" s="208"/>
      <c r="J46" s="209"/>
    </row>
    <row r="47" spans="1:10" ht="12.75" customHeight="1">
      <c r="A47" s="102" t="s">
        <v>1536</v>
      </c>
      <c r="B47" s="97">
        <v>23407500</v>
      </c>
      <c r="C47" s="103">
        <v>0.11202590778504953</v>
      </c>
      <c r="D47" s="209"/>
      <c r="E47" s="53"/>
      <c r="G47" s="214"/>
      <c r="H47" s="215"/>
      <c r="I47" s="208"/>
      <c r="J47" s="209"/>
    </row>
    <row r="48" spans="1:10" ht="12.75" customHeight="1">
      <c r="A48" s="102" t="s">
        <v>1542</v>
      </c>
      <c r="B48" s="97">
        <v>18253442</v>
      </c>
      <c r="C48" s="103">
        <v>8.7359111833888711E-2</v>
      </c>
      <c r="D48" s="209"/>
      <c r="G48" s="214"/>
      <c r="H48" s="215"/>
      <c r="I48" s="208"/>
      <c r="J48" s="209"/>
    </row>
    <row r="49" spans="1:10" ht="12.75" customHeight="1">
      <c r="A49" s="102" t="s">
        <v>1543</v>
      </c>
      <c r="B49" s="97">
        <v>18173752.579999998</v>
      </c>
      <c r="C49" s="103">
        <v>8.6977726396897825E-2</v>
      </c>
      <c r="D49" s="209"/>
      <c r="G49" s="214"/>
      <c r="H49" s="215"/>
      <c r="I49" s="208"/>
      <c r="J49" s="209"/>
    </row>
    <row r="50" spans="1:10" ht="12.75" customHeight="1">
      <c r="A50" s="102" t="s">
        <v>1537</v>
      </c>
      <c r="B50" s="97">
        <v>10492384.130000001</v>
      </c>
      <c r="C50" s="103">
        <v>5.0215480379908028E-2</v>
      </c>
      <c r="D50" s="210"/>
      <c r="G50" s="214"/>
      <c r="H50" s="215"/>
      <c r="I50" s="208"/>
      <c r="J50" s="210"/>
    </row>
    <row r="51" spans="1:10" ht="12.75" customHeight="1">
      <c r="A51" s="102" t="s">
        <v>1544</v>
      </c>
      <c r="B51" s="97">
        <v>8017000</v>
      </c>
      <c r="C51" s="103">
        <v>3.8368544385890935E-2</v>
      </c>
      <c r="D51" s="209"/>
      <c r="G51" s="214"/>
      <c r="H51" s="215"/>
      <c r="I51" s="208"/>
      <c r="J51" s="209"/>
    </row>
    <row r="52" spans="1:10" ht="12.75" customHeight="1">
      <c r="A52" s="102" t="s">
        <v>1538</v>
      </c>
      <c r="B52" s="97">
        <v>7410159.2599999998</v>
      </c>
      <c r="C52" s="103">
        <v>3.5464266492931364E-2</v>
      </c>
      <c r="D52" s="209"/>
      <c r="G52" s="214"/>
      <c r="H52" s="215"/>
      <c r="I52" s="208"/>
      <c r="J52" s="209"/>
    </row>
    <row r="53" spans="1:10" ht="12.75" customHeight="1">
      <c r="A53" s="102" t="s">
        <v>1545</v>
      </c>
      <c r="B53" s="97">
        <v>2999986</v>
      </c>
      <c r="C53" s="103">
        <v>1.4357627042291555E-2</v>
      </c>
      <c r="D53" s="209"/>
      <c r="G53" s="214"/>
      <c r="H53" s="215"/>
      <c r="I53" s="208"/>
      <c r="J53" s="209"/>
    </row>
    <row r="54" spans="1:10" ht="12.75" customHeight="1">
      <c r="A54" s="106" t="s">
        <v>1546</v>
      </c>
      <c r="B54" s="97">
        <v>2711883.5</v>
      </c>
      <c r="C54" s="103">
        <v>1.2978797859438101E-2</v>
      </c>
      <c r="D54" s="209"/>
      <c r="G54" s="214"/>
      <c r="H54" s="215"/>
      <c r="I54" s="208"/>
      <c r="J54" s="209"/>
    </row>
    <row r="55" spans="1:10" ht="24">
      <c r="A55" s="107" t="s">
        <v>508</v>
      </c>
      <c r="B55" s="97">
        <v>5104240.0000000298</v>
      </c>
      <c r="C55" s="103">
        <v>2.4428372083851947E-2</v>
      </c>
      <c r="D55" s="211"/>
      <c r="G55" s="216"/>
      <c r="H55" s="215"/>
      <c r="I55" s="208"/>
      <c r="J55" s="211"/>
    </row>
    <row r="56" spans="1:10" ht="26.25" customHeight="1">
      <c r="A56" s="435" t="s">
        <v>509</v>
      </c>
      <c r="B56" s="436">
        <f>SUM(B45:B55)</f>
        <v>208947202.15000001</v>
      </c>
      <c r="C56" s="437"/>
      <c r="D56" s="213"/>
      <c r="G56" s="206"/>
      <c r="H56" s="203"/>
      <c r="I56" s="212"/>
      <c r="J56" s="213"/>
    </row>
    <row r="57" spans="1:10" ht="12.75" customHeight="1">
      <c r="G57" s="204"/>
      <c r="H57" s="204"/>
      <c r="I57" s="204"/>
      <c r="J57" s="204"/>
    </row>
    <row r="58" spans="1:10" ht="12.75" customHeight="1">
      <c r="A58" s="143" t="s">
        <v>977</v>
      </c>
      <c r="G58" s="219"/>
      <c r="H58" s="204"/>
      <c r="I58" s="204"/>
      <c r="J58" s="204"/>
    </row>
    <row r="59" spans="1:10" ht="12.75" customHeight="1">
      <c r="A59" s="565" t="s">
        <v>978</v>
      </c>
      <c r="G59" s="220"/>
      <c r="H59" s="204"/>
      <c r="I59" s="204"/>
      <c r="J59" s="204"/>
    </row>
    <row r="60" spans="1:10" ht="12.75" customHeight="1">
      <c r="A60" s="39" t="s">
        <v>510</v>
      </c>
      <c r="G60" s="217"/>
      <c r="H60" s="204"/>
      <c r="I60" s="204"/>
      <c r="J60" s="204"/>
    </row>
    <row r="61" spans="1:10" ht="12.75" customHeight="1">
      <c r="A61" s="430"/>
      <c r="B61" s="955" t="s">
        <v>66</v>
      </c>
      <c r="C61" s="955" t="s">
        <v>67</v>
      </c>
      <c r="D61" s="955" t="s">
        <v>68</v>
      </c>
      <c r="E61" s="955" t="s">
        <v>69</v>
      </c>
      <c r="F61" s="955" t="s">
        <v>70</v>
      </c>
      <c r="G61" s="221"/>
      <c r="H61" s="201"/>
      <c r="I61" s="201"/>
      <c r="J61" s="201"/>
    </row>
    <row r="62" spans="1:10" ht="12.75" customHeight="1">
      <c r="A62" s="430"/>
      <c r="B62" s="956" t="s">
        <v>71</v>
      </c>
      <c r="C62" s="956" t="s">
        <v>72</v>
      </c>
      <c r="D62" s="956" t="s">
        <v>217</v>
      </c>
      <c r="E62" s="956" t="s">
        <v>73</v>
      </c>
      <c r="F62" s="956" t="s">
        <v>74</v>
      </c>
      <c r="G62" s="221"/>
      <c r="H62" s="202"/>
      <c r="I62" s="202"/>
      <c r="J62" s="202"/>
    </row>
    <row r="63" spans="1:10" ht="12.75" customHeight="1">
      <c r="A63" s="108" t="s">
        <v>150</v>
      </c>
      <c r="B63" s="109" t="s">
        <v>150</v>
      </c>
      <c r="C63" s="109" t="s">
        <v>150</v>
      </c>
      <c r="D63" s="109" t="s">
        <v>150</v>
      </c>
      <c r="E63" s="110" t="s">
        <v>150</v>
      </c>
      <c r="F63" s="110" t="s">
        <v>150</v>
      </c>
      <c r="G63" s="206"/>
      <c r="H63" s="203"/>
      <c r="I63" s="203"/>
      <c r="J63" s="205"/>
    </row>
    <row r="64" spans="1:10" ht="15" customHeight="1">
      <c r="A64" s="431" t="s">
        <v>498</v>
      </c>
      <c r="B64" s="443"/>
      <c r="C64" s="443"/>
      <c r="D64" s="443"/>
      <c r="E64" s="444" t="str">
        <f>IF(SUM(E63:E63)=0,"",SUM(E63:E63))</f>
        <v/>
      </c>
      <c r="F64" s="444" t="str">
        <f>IF(SUM(F63:F63)=0,"",SUM(F63:F63))</f>
        <v/>
      </c>
      <c r="G64" s="206"/>
      <c r="H64" s="203"/>
      <c r="I64" s="203"/>
      <c r="J64" s="205"/>
    </row>
    <row r="65" spans="1:7" ht="12.75" customHeight="1"/>
    <row r="66" spans="1:7" ht="12.75" customHeight="1">
      <c r="A66" s="143" t="s">
        <v>979</v>
      </c>
    </row>
    <row r="67" spans="1:7" ht="12.75" customHeight="1">
      <c r="A67" s="565" t="s">
        <v>980</v>
      </c>
    </row>
    <row r="68" spans="1:7" ht="12.75" customHeight="1">
      <c r="A68" s="39" t="s">
        <v>511</v>
      </c>
    </row>
    <row r="69" spans="1:7" ht="12.75" customHeight="1">
      <c r="A69" s="430"/>
      <c r="B69" s="955" t="s">
        <v>66</v>
      </c>
      <c r="C69" s="955" t="s">
        <v>67</v>
      </c>
      <c r="D69" s="955" t="s">
        <v>68</v>
      </c>
      <c r="E69" s="955" t="s">
        <v>69</v>
      </c>
      <c r="F69" s="955" t="s">
        <v>70</v>
      </c>
    </row>
    <row r="70" spans="1:7" ht="12.75" customHeight="1">
      <c r="A70" s="430"/>
      <c r="B70" s="956" t="s">
        <v>71</v>
      </c>
      <c r="C70" s="956" t="s">
        <v>72</v>
      </c>
      <c r="D70" s="956" t="s">
        <v>217</v>
      </c>
      <c r="E70" s="956" t="s">
        <v>73</v>
      </c>
      <c r="F70" s="956" t="s">
        <v>74</v>
      </c>
    </row>
    <row r="71" spans="1:7" ht="12.75" customHeight="1">
      <c r="A71" s="108" t="s">
        <v>150</v>
      </c>
      <c r="B71" s="111" t="s">
        <v>150</v>
      </c>
      <c r="C71" s="111" t="s">
        <v>150</v>
      </c>
      <c r="D71" s="111" t="s">
        <v>150</v>
      </c>
      <c r="E71" s="112" t="s">
        <v>150</v>
      </c>
      <c r="F71" s="112" t="s">
        <v>150</v>
      </c>
      <c r="G71" s="53"/>
    </row>
    <row r="72" spans="1:7" ht="15" customHeight="1">
      <c r="A72" s="431" t="s">
        <v>498</v>
      </c>
      <c r="B72" s="445"/>
      <c r="C72" s="445"/>
      <c r="D72" s="445"/>
      <c r="E72" s="444" t="str">
        <f>IF(SUM(E71)=0,"",SUM(E71))</f>
        <v/>
      </c>
      <c r="F72" s="444" t="str">
        <f>IF(SUM(F71)=0,"",SUM(F71))</f>
        <v/>
      </c>
    </row>
    <row r="73" spans="1:7" ht="12.75" customHeight="1">
      <c r="A73" s="17"/>
    </row>
    <row r="74" spans="1:7" s="272" customFormat="1" ht="12.75" customHeight="1">
      <c r="A74" s="143" t="s">
        <v>1402</v>
      </c>
    </row>
    <row r="75" spans="1:7" s="272" customFormat="1" ht="12.75" customHeight="1">
      <c r="A75" s="565" t="s">
        <v>1403</v>
      </c>
    </row>
    <row r="76" spans="1:7" ht="12.75" customHeight="1">
      <c r="A76" s="39" t="s">
        <v>511</v>
      </c>
    </row>
    <row r="77" spans="1:7" ht="43.5">
      <c r="A77" s="429" t="s">
        <v>1401</v>
      </c>
      <c r="B77" s="429" t="s">
        <v>493</v>
      </c>
      <c r="C77" s="429" t="s">
        <v>494</v>
      </c>
      <c r="D77" s="429" t="s">
        <v>495</v>
      </c>
      <c r="E77" s="429" t="s">
        <v>496</v>
      </c>
    </row>
    <row r="78" spans="1:7" ht="12.75" customHeight="1">
      <c r="A78" s="96" t="s">
        <v>1391</v>
      </c>
      <c r="B78" s="97">
        <v>3235216.1</v>
      </c>
      <c r="C78" s="98">
        <v>0.57261245564514529</v>
      </c>
      <c r="D78" s="99">
        <v>106.8</v>
      </c>
      <c r="E78" s="257">
        <v>2.9899999999999998</v>
      </c>
    </row>
    <row r="79" spans="1:7" ht="12.75" customHeight="1">
      <c r="A79" s="96" t="s">
        <v>1549</v>
      </c>
      <c r="B79" s="97">
        <v>2414706.58</v>
      </c>
      <c r="C79" s="98">
        <v>0.42738754435485482</v>
      </c>
      <c r="D79" s="99">
        <v>112.1</v>
      </c>
      <c r="E79" s="257">
        <v>4.5699999999999994</v>
      </c>
    </row>
    <row r="80" spans="1:7" ht="12.75" customHeight="1">
      <c r="A80" s="431" t="s">
        <v>498</v>
      </c>
      <c r="B80" s="432">
        <f>SUM(B78:B79)</f>
        <v>5649922.6799999997</v>
      </c>
      <c r="C80" s="433">
        <f>SUM(C78:C79)</f>
        <v>1</v>
      </c>
      <c r="D80" s="434"/>
      <c r="E80" s="434"/>
    </row>
    <row r="81" spans="1:11" ht="12.75" customHeight="1">
      <c r="A81" s="17" t="s">
        <v>512</v>
      </c>
      <c r="B81" s="272"/>
      <c r="C81" s="272"/>
      <c r="D81" s="272"/>
      <c r="E81" s="272"/>
    </row>
    <row r="82" spans="1:11" ht="12.75" customHeight="1">
      <c r="A82" s="272"/>
      <c r="B82" s="272"/>
      <c r="C82" s="272"/>
      <c r="D82" s="272"/>
      <c r="E82" s="272"/>
    </row>
    <row r="83" spans="1:11" ht="12.75" customHeight="1">
      <c r="A83" s="638" t="s">
        <v>87</v>
      </c>
      <c r="K83" s="35" t="s">
        <v>1433</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6"/>
  <sheetViews>
    <sheetView showGridLines="0" zoomScaleNormal="100" zoomScaleSheetLayoutView="50" workbookViewId="0"/>
  </sheetViews>
  <sheetFormatPr defaultColWidth="9.140625" defaultRowHeight="12.75"/>
  <cols>
    <col min="1" max="1" width="9.140625" style="327"/>
    <col min="2" max="2" width="13.42578125" style="327" customWidth="1"/>
    <col min="3" max="4" width="14.85546875" style="327" bestFit="1" customWidth="1"/>
    <col min="5" max="5" width="12.140625" style="327" bestFit="1" customWidth="1"/>
    <col min="6" max="6" width="10.5703125" style="327" bestFit="1" customWidth="1"/>
    <col min="7" max="7" width="11.140625" style="327" bestFit="1" customWidth="1"/>
    <col min="8" max="8" width="13.5703125" style="327" customWidth="1"/>
    <col min="9" max="9" width="12.7109375" style="327" bestFit="1" customWidth="1"/>
    <col min="10" max="10" width="12.85546875" style="327" bestFit="1" customWidth="1"/>
    <col min="11" max="16384" width="9.140625" style="327"/>
  </cols>
  <sheetData>
    <row r="1" spans="1:7" ht="15">
      <c r="A1" s="758" t="s">
        <v>721</v>
      </c>
      <c r="B1" s="757"/>
      <c r="C1" s="757"/>
      <c r="D1" s="757"/>
    </row>
    <row r="2" spans="1:7">
      <c r="A2" s="759" t="s">
        <v>722</v>
      </c>
      <c r="B2" s="757"/>
      <c r="C2" s="757"/>
      <c r="D2" s="757"/>
    </row>
    <row r="3" spans="1:7">
      <c r="A3" s="42" t="s">
        <v>919</v>
      </c>
    </row>
    <row r="4" spans="1:7">
      <c r="A4" s="1163"/>
      <c r="B4" s="1163"/>
      <c r="C4" s="1163"/>
      <c r="D4" s="1163"/>
      <c r="E4" s="1163"/>
      <c r="F4" s="1163"/>
      <c r="G4" s="1163"/>
    </row>
    <row r="5" spans="1:7">
      <c r="A5" s="151" t="s">
        <v>724</v>
      </c>
    </row>
    <row r="6" spans="1:7" s="761" customFormat="1">
      <c r="A6" s="760" t="s">
        <v>725</v>
      </c>
    </row>
    <row r="8" spans="1:7" ht="63.75">
      <c r="A8" s="784" t="s">
        <v>723</v>
      </c>
      <c r="B8" s="764" t="s">
        <v>676</v>
      </c>
      <c r="C8" s="764" t="s">
        <v>677</v>
      </c>
      <c r="D8" s="764" t="s">
        <v>678</v>
      </c>
      <c r="E8" s="756"/>
    </row>
    <row r="9" spans="1:7">
      <c r="A9" s="765" t="s">
        <v>674</v>
      </c>
      <c r="B9" s="766">
        <v>7</v>
      </c>
      <c r="C9" s="766">
        <v>13</v>
      </c>
      <c r="D9" s="766">
        <v>7</v>
      </c>
    </row>
    <row r="10" spans="1:7">
      <c r="A10" s="765" t="s">
        <v>886</v>
      </c>
      <c r="B10" s="766">
        <v>7</v>
      </c>
      <c r="C10" s="766">
        <v>13</v>
      </c>
      <c r="D10" s="766">
        <v>7</v>
      </c>
    </row>
    <row r="11" spans="1:7">
      <c r="A11" s="765" t="s">
        <v>907</v>
      </c>
      <c r="B11" s="766">
        <v>7</v>
      </c>
      <c r="C11" s="766">
        <v>13</v>
      </c>
      <c r="D11" s="766">
        <v>7</v>
      </c>
    </row>
    <row r="12" spans="1:7">
      <c r="A12" s="765" t="s">
        <v>915</v>
      </c>
      <c r="B12" s="766">
        <v>8</v>
      </c>
      <c r="C12" s="766">
        <v>13</v>
      </c>
      <c r="D12" s="766">
        <v>7</v>
      </c>
    </row>
    <row r="13" spans="1:7">
      <c r="A13" s="765" t="s">
        <v>969</v>
      </c>
      <c r="B13" s="766">
        <v>8</v>
      </c>
      <c r="C13" s="766">
        <v>13</v>
      </c>
      <c r="D13" s="766">
        <v>7</v>
      </c>
    </row>
    <row r="14" spans="1:7">
      <c r="A14" s="765" t="s">
        <v>1028</v>
      </c>
      <c r="B14" s="766">
        <v>8</v>
      </c>
      <c r="C14" s="766">
        <v>13</v>
      </c>
      <c r="D14" s="766">
        <v>7</v>
      </c>
    </row>
    <row r="15" spans="1:7">
      <c r="A15" s="765" t="s">
        <v>1127</v>
      </c>
      <c r="B15" s="766">
        <v>7</v>
      </c>
      <c r="C15" s="766">
        <v>13</v>
      </c>
      <c r="D15" s="766">
        <v>7</v>
      </c>
    </row>
    <row r="16" spans="1:7">
      <c r="A16" s="327" t="s">
        <v>1378</v>
      </c>
      <c r="B16" s="327">
        <v>7</v>
      </c>
      <c r="C16" s="327">
        <v>13</v>
      </c>
      <c r="D16" s="327">
        <v>7</v>
      </c>
    </row>
    <row r="17" spans="1:8">
      <c r="A17" s="864" t="s">
        <v>1550</v>
      </c>
      <c r="B17" s="327">
        <v>7</v>
      </c>
      <c r="C17" s="327">
        <v>13</v>
      </c>
      <c r="D17" s="327">
        <v>7</v>
      </c>
    </row>
    <row r="19" spans="1:8">
      <c r="A19" s="151" t="s">
        <v>726</v>
      </c>
    </row>
    <row r="20" spans="1:8" s="761" customFormat="1">
      <c r="A20" s="760" t="s">
        <v>727</v>
      </c>
    </row>
    <row r="22" spans="1:8" s="762" customFormat="1">
      <c r="D22" s="140" t="s">
        <v>675</v>
      </c>
    </row>
    <row r="23" spans="1:8" s="762" customFormat="1" ht="63.75">
      <c r="A23" s="784" t="s">
        <v>723</v>
      </c>
      <c r="B23" s="764" t="s">
        <v>676</v>
      </c>
      <c r="C23" s="764" t="s">
        <v>677</v>
      </c>
      <c r="D23" s="764" t="s">
        <v>678</v>
      </c>
      <c r="H23" s="639"/>
    </row>
    <row r="24" spans="1:8">
      <c r="A24" s="765" t="s">
        <v>674</v>
      </c>
      <c r="B24" s="767">
        <v>27933640</v>
      </c>
      <c r="C24" s="767">
        <v>5814218.1600000001</v>
      </c>
      <c r="D24" s="767">
        <v>5701762160.6099997</v>
      </c>
      <c r="H24" s="640"/>
    </row>
    <row r="25" spans="1:8">
      <c r="A25" s="765" t="s">
        <v>886</v>
      </c>
      <c r="B25" s="767">
        <v>26077968.09</v>
      </c>
      <c r="C25" s="767">
        <v>5941982.1500000004</v>
      </c>
      <c r="D25" s="767">
        <v>5736476640.1199989</v>
      </c>
    </row>
    <row r="26" spans="1:8">
      <c r="A26" s="765" t="s">
        <v>907</v>
      </c>
      <c r="B26" s="767">
        <v>26962504.780000001</v>
      </c>
      <c r="C26" s="767">
        <v>643361182.92999995</v>
      </c>
      <c r="D26" s="767">
        <v>4887481299.5200005</v>
      </c>
    </row>
    <row r="27" spans="1:8">
      <c r="A27" s="765" t="s">
        <v>915</v>
      </c>
      <c r="B27" s="767">
        <v>35330535.030000001</v>
      </c>
      <c r="C27" s="767">
        <v>674308740.87000012</v>
      </c>
      <c r="D27" s="767">
        <v>5051461411.3599997</v>
      </c>
    </row>
    <row r="28" spans="1:8">
      <c r="A28" s="765" t="s">
        <v>969</v>
      </c>
      <c r="B28" s="767">
        <v>28523526.240000002</v>
      </c>
      <c r="C28" s="767">
        <v>689369248.30999994</v>
      </c>
      <c r="D28" s="767">
        <v>5033734212.2300005</v>
      </c>
      <c r="E28" s="1051"/>
      <c r="F28" s="1051"/>
      <c r="G28" s="1051"/>
    </row>
    <row r="29" spans="1:8">
      <c r="A29" s="765" t="s">
        <v>1028</v>
      </c>
      <c r="B29" s="767">
        <v>23106079.199999999</v>
      </c>
      <c r="C29" s="767">
        <v>446254295.61000001</v>
      </c>
      <c r="D29" s="767">
        <v>4762517597.2600002</v>
      </c>
    </row>
    <row r="30" spans="1:8">
      <c r="A30" s="765" t="s">
        <v>1127</v>
      </c>
      <c r="B30" s="767">
        <v>25085759.48</v>
      </c>
      <c r="C30" s="767">
        <v>466382089.70999998</v>
      </c>
      <c r="D30" s="767">
        <v>4767162185.4899998</v>
      </c>
    </row>
    <row r="31" spans="1:8">
      <c r="A31" s="327" t="s">
        <v>1378</v>
      </c>
      <c r="B31" s="767">
        <v>24967072.579999998</v>
      </c>
      <c r="C31" s="767">
        <v>476551769.30000001</v>
      </c>
      <c r="D31" s="767">
        <v>4788638479.9700003</v>
      </c>
    </row>
    <row r="32" spans="1:8">
      <c r="A32" s="864" t="s">
        <v>1550</v>
      </c>
      <c r="B32" s="767">
        <v>26311748.579999998</v>
      </c>
      <c r="C32" s="767">
        <v>495411108.20999998</v>
      </c>
      <c r="D32" s="767">
        <v>4848513273.4499998</v>
      </c>
      <c r="E32" s="1051"/>
      <c r="F32" s="1051"/>
      <c r="G32" s="1051"/>
    </row>
    <row r="33" spans="1:10">
      <c r="A33" s="820" t="s">
        <v>908</v>
      </c>
    </row>
    <row r="34" spans="1:10">
      <c r="A34" s="580" t="s">
        <v>918</v>
      </c>
    </row>
    <row r="36" spans="1:10" s="761" customFormat="1">
      <c r="A36" s="151" t="s">
        <v>728</v>
      </c>
      <c r="B36" s="327"/>
      <c r="C36" s="327"/>
      <c r="D36" s="327"/>
      <c r="E36" s="327"/>
      <c r="F36" s="327"/>
      <c r="G36" s="327"/>
      <c r="H36" s="327"/>
      <c r="I36" s="327"/>
      <c r="J36" s="327"/>
    </row>
    <row r="37" spans="1:10">
      <c r="A37" s="760" t="s">
        <v>729</v>
      </c>
      <c r="B37" s="761"/>
      <c r="C37" s="761"/>
      <c r="D37" s="761"/>
      <c r="E37" s="761"/>
      <c r="F37" s="761"/>
      <c r="G37" s="761"/>
      <c r="H37" s="761"/>
      <c r="I37" s="761"/>
      <c r="J37" s="761"/>
    </row>
    <row r="38" spans="1:10" s="762" customFormat="1">
      <c r="A38" s="327"/>
      <c r="B38" s="327"/>
      <c r="C38" s="327"/>
      <c r="D38" s="327"/>
      <c r="E38" s="327"/>
      <c r="F38" s="327"/>
      <c r="G38" s="327"/>
      <c r="H38" s="327"/>
      <c r="I38" s="327"/>
      <c r="J38" s="327"/>
    </row>
    <row r="39" spans="1:10" s="762" customFormat="1">
      <c r="C39" s="140" t="s">
        <v>675</v>
      </c>
    </row>
    <row r="40" spans="1:10" ht="51">
      <c r="A40" s="784" t="s">
        <v>723</v>
      </c>
      <c r="B40" s="764" t="s">
        <v>676</v>
      </c>
      <c r="C40" s="764" t="s">
        <v>677</v>
      </c>
      <c r="D40" s="762"/>
      <c r="E40" s="762"/>
      <c r="F40" s="762"/>
      <c r="G40" s="762"/>
      <c r="H40" s="762"/>
      <c r="I40" s="762"/>
      <c r="J40" s="762"/>
    </row>
    <row r="41" spans="1:10">
      <c r="A41" s="765" t="s">
        <v>674</v>
      </c>
      <c r="B41" s="767">
        <v>677304983.26999998</v>
      </c>
      <c r="C41" s="767">
        <v>65327948714.93</v>
      </c>
    </row>
    <row r="42" spans="1:10">
      <c r="A42" s="765" t="s">
        <v>886</v>
      </c>
      <c r="B42" s="767">
        <v>687319465.50000012</v>
      </c>
      <c r="C42" s="767">
        <v>67079325238.159996</v>
      </c>
    </row>
    <row r="43" spans="1:10">
      <c r="A43" s="765" t="s">
        <v>907</v>
      </c>
      <c r="B43" s="767">
        <v>883191040.87</v>
      </c>
      <c r="C43" s="767">
        <v>63704837486.640007</v>
      </c>
    </row>
    <row r="44" spans="1:10">
      <c r="A44" s="765" t="s">
        <v>915</v>
      </c>
      <c r="B44" s="767">
        <v>958580449.08000004</v>
      </c>
      <c r="C44" s="767">
        <v>64060198640.399994</v>
      </c>
      <c r="D44" s="753"/>
      <c r="E44" s="753"/>
      <c r="F44" s="753"/>
      <c r="G44" s="753"/>
      <c r="H44" s="753"/>
      <c r="I44" s="753"/>
      <c r="J44" s="753"/>
    </row>
    <row r="45" spans="1:10">
      <c r="A45" s="765" t="s">
        <v>969</v>
      </c>
      <c r="B45" s="767">
        <v>952430859.49999988</v>
      </c>
      <c r="C45" s="767">
        <v>71879828164.23999</v>
      </c>
      <c r="H45" s="640"/>
    </row>
    <row r="46" spans="1:10">
      <c r="A46" s="765" t="s">
        <v>1028</v>
      </c>
      <c r="B46" s="767">
        <v>1055282770.03</v>
      </c>
      <c r="C46" s="767">
        <v>64379615908.760002</v>
      </c>
    </row>
    <row r="47" spans="1:10">
      <c r="A47" s="765" t="s">
        <v>1127</v>
      </c>
      <c r="B47" s="767">
        <v>1556161632.3999999</v>
      </c>
      <c r="C47" s="767">
        <v>74137097962.550003</v>
      </c>
    </row>
    <row r="48" spans="1:10">
      <c r="A48" s="327" t="s">
        <v>1378</v>
      </c>
      <c r="B48" s="767">
        <v>1576542951.0999999</v>
      </c>
      <c r="C48" s="767">
        <v>74376441449.460007</v>
      </c>
    </row>
    <row r="49" spans="1:10">
      <c r="A49" s="864" t="s">
        <v>1550</v>
      </c>
      <c r="B49" s="767">
        <v>1822577372.0999999</v>
      </c>
      <c r="C49" s="767">
        <v>68389725441.550003</v>
      </c>
    </row>
    <row r="50" spans="1:10">
      <c r="A50" s="288" t="s">
        <v>890</v>
      </c>
    </row>
    <row r="51" spans="1:10">
      <c r="A51" s="818" t="s">
        <v>891</v>
      </c>
    </row>
    <row r="53" spans="1:10">
      <c r="A53" s="151" t="s">
        <v>944</v>
      </c>
    </row>
    <row r="54" spans="1:10" ht="15" customHeight="1">
      <c r="A54" s="760" t="s">
        <v>945</v>
      </c>
    </row>
    <row r="55" spans="1:10" ht="15" customHeight="1">
      <c r="J55" s="140" t="s">
        <v>675</v>
      </c>
    </row>
    <row r="56" spans="1:10" ht="58.5">
      <c r="A56" s="757"/>
      <c r="B56" s="936" t="s">
        <v>960</v>
      </c>
      <c r="C56" s="936"/>
      <c r="D56" s="936"/>
      <c r="E56" s="936"/>
      <c r="F56" s="936"/>
      <c r="G56" s="936"/>
      <c r="H56" s="936"/>
      <c r="I56" s="936"/>
      <c r="J56" s="936"/>
    </row>
    <row r="57" spans="1:10" ht="84">
      <c r="A57" s="784" t="s">
        <v>723</v>
      </c>
      <c r="B57" s="850" t="s">
        <v>961</v>
      </c>
      <c r="C57" s="850" t="s">
        <v>962</v>
      </c>
      <c r="D57" s="850" t="s">
        <v>963</v>
      </c>
      <c r="E57" s="850" t="s">
        <v>964</v>
      </c>
      <c r="F57" s="850" t="s">
        <v>965</v>
      </c>
      <c r="G57" s="850" t="s">
        <v>966</v>
      </c>
      <c r="H57" s="863" t="s">
        <v>967</v>
      </c>
      <c r="I57" s="863" t="s">
        <v>968</v>
      </c>
      <c r="J57" s="850" t="s">
        <v>946</v>
      </c>
    </row>
    <row r="58" spans="1:10">
      <c r="A58" s="864" t="s">
        <v>907</v>
      </c>
      <c r="B58" s="848">
        <v>2205052261.21</v>
      </c>
      <c r="C58" s="848">
        <v>40115071.869999997</v>
      </c>
      <c r="D58" s="848">
        <v>225998943.99000001</v>
      </c>
      <c r="E58" s="848">
        <v>0</v>
      </c>
      <c r="F58" s="848">
        <v>0</v>
      </c>
      <c r="G58" s="848">
        <v>103088815.43000001</v>
      </c>
      <c r="H58" s="848">
        <v>0</v>
      </c>
      <c r="I58" s="848">
        <v>23822548</v>
      </c>
      <c r="J58" s="848">
        <v>2598077640.4999995</v>
      </c>
    </row>
    <row r="59" spans="1:10">
      <c r="A59" s="864" t="s">
        <v>915</v>
      </c>
      <c r="B59" s="848">
        <v>2421756293.1199999</v>
      </c>
      <c r="C59" s="848">
        <v>10326553.619999999</v>
      </c>
      <c r="D59" s="848">
        <v>0</v>
      </c>
      <c r="E59" s="848">
        <v>0</v>
      </c>
      <c r="F59" s="848">
        <v>0</v>
      </c>
      <c r="G59" s="848">
        <v>96472811.489999995</v>
      </c>
      <c r="H59" s="848">
        <v>0</v>
      </c>
      <c r="I59" s="848">
        <v>14989259</v>
      </c>
      <c r="J59" s="848">
        <v>2543544917.2299995</v>
      </c>
    </row>
    <row r="60" spans="1:10">
      <c r="A60" s="864" t="s">
        <v>969</v>
      </c>
      <c r="B60" s="848">
        <v>2053200805.8699999</v>
      </c>
      <c r="C60" s="848">
        <v>21168125.230000019</v>
      </c>
      <c r="D60" s="848">
        <v>0</v>
      </c>
      <c r="E60" s="848">
        <v>0</v>
      </c>
      <c r="F60" s="848">
        <v>0</v>
      </c>
      <c r="G60" s="848">
        <v>43779936.980000004</v>
      </c>
      <c r="H60" s="848">
        <v>0</v>
      </c>
      <c r="I60" s="848">
        <v>34833088.239999995</v>
      </c>
      <c r="J60" s="848">
        <v>2152981956.3199997</v>
      </c>
    </row>
    <row r="61" spans="1:10">
      <c r="A61" s="864" t="s">
        <v>1028</v>
      </c>
      <c r="B61" s="848">
        <v>3248325997.1374593</v>
      </c>
      <c r="C61" s="848">
        <v>15779178.74418975</v>
      </c>
      <c r="D61" s="848">
        <v>0</v>
      </c>
      <c r="E61" s="848">
        <v>0</v>
      </c>
      <c r="F61" s="848">
        <v>0</v>
      </c>
      <c r="G61" s="848">
        <v>60032322.7324</v>
      </c>
      <c r="H61" s="848">
        <v>0</v>
      </c>
      <c r="I61" s="848">
        <v>8669671.3699999992</v>
      </c>
      <c r="J61" s="848">
        <v>3332807169.9840488</v>
      </c>
    </row>
    <row r="62" spans="1:10">
      <c r="A62" s="864" t="s">
        <v>1127</v>
      </c>
      <c r="B62" s="848">
        <v>1065610680.5776603</v>
      </c>
      <c r="C62" s="848">
        <v>2361570.7503999993</v>
      </c>
      <c r="D62" s="848">
        <v>0</v>
      </c>
      <c r="E62" s="848">
        <v>0</v>
      </c>
      <c r="F62" s="848">
        <v>0</v>
      </c>
      <c r="G62" s="848">
        <v>74187470.391000003</v>
      </c>
      <c r="H62" s="848">
        <v>0</v>
      </c>
      <c r="I62" s="848">
        <v>16743858.124341002</v>
      </c>
      <c r="J62" s="848">
        <v>1158903579.8434012</v>
      </c>
    </row>
    <row r="63" spans="1:10">
      <c r="A63" s="864" t="s">
        <v>1378</v>
      </c>
      <c r="B63" s="848">
        <v>1226025283.1185656</v>
      </c>
      <c r="C63" s="848">
        <v>782433.43800000008</v>
      </c>
      <c r="D63" s="848">
        <v>0</v>
      </c>
      <c r="E63" s="848">
        <v>0</v>
      </c>
      <c r="F63" s="848">
        <v>0</v>
      </c>
      <c r="G63" s="848">
        <v>1830368.923</v>
      </c>
      <c r="H63" s="848">
        <v>0</v>
      </c>
      <c r="I63" s="848">
        <v>6640210.54</v>
      </c>
      <c r="J63" s="848">
        <v>1235278296.0195656</v>
      </c>
    </row>
    <row r="64" spans="1:10">
      <c r="A64" s="864" t="s">
        <v>1550</v>
      </c>
      <c r="B64" s="848">
        <v>1217931277.6589918</v>
      </c>
      <c r="C64" s="848">
        <v>36587646.544</v>
      </c>
      <c r="D64" s="848">
        <v>48306405.590000004</v>
      </c>
      <c r="E64" s="848">
        <v>0</v>
      </c>
      <c r="F64" s="848">
        <v>0</v>
      </c>
      <c r="G64" s="848">
        <v>112100238.66600001</v>
      </c>
      <c r="H64" s="848">
        <v>0</v>
      </c>
      <c r="I64" s="848">
        <v>6456466.4500000002</v>
      </c>
      <c r="J64" s="848">
        <v>1421382034.9089916</v>
      </c>
    </row>
    <row r="65" spans="1:10">
      <c r="A65" s="34"/>
    </row>
    <row r="66" spans="1:10">
      <c r="A66" s="34" t="s">
        <v>527</v>
      </c>
    </row>
    <row r="69" spans="1:10">
      <c r="A69" s="638" t="s">
        <v>87</v>
      </c>
    </row>
    <row r="74" spans="1:10">
      <c r="J74" s="35" t="s">
        <v>1434</v>
      </c>
    </row>
    <row r="105" spans="2:2">
      <c r="B105" s="763"/>
    </row>
    <row r="106" spans="2:2">
      <c r="B106" s="768"/>
    </row>
  </sheetData>
  <mergeCells count="1">
    <mergeCell ref="A4:G4"/>
  </mergeCells>
  <hyperlinks>
    <hyperlink ref="A69" location="'2 Sadržaj'!A1" display="Sadržaj / Contents"/>
  </hyperlinks>
  <pageMargins left="0.7" right="0.7" top="0.75" bottom="0.75" header="0.3" footer="0.3"/>
  <pageSetup paperSize="9" scale="63" orientation="portrait" r:id="rId1"/>
  <rowBreaks count="1" manualBreakCount="1">
    <brk id="82"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4"/>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6.140625" customWidth="1"/>
    <col min="7" max="7" width="8" style="272" customWidth="1"/>
    <col min="8" max="8" width="11.85546875" bestFit="1" customWidth="1"/>
    <col min="9"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25" t="s">
        <v>730</v>
      </c>
      <c r="B1" s="560"/>
      <c r="C1" s="560"/>
      <c r="D1" s="560"/>
      <c r="E1" s="561"/>
      <c r="F1" s="561"/>
      <c r="G1" s="561"/>
      <c r="H1" s="561"/>
      <c r="I1" s="561"/>
      <c r="J1" s="561"/>
      <c r="K1" s="561"/>
      <c r="L1" s="561"/>
    </row>
    <row r="2" spans="1:19" ht="15" customHeight="1">
      <c r="A2" s="626" t="s">
        <v>731</v>
      </c>
      <c r="B2" s="563"/>
      <c r="C2" s="563"/>
      <c r="D2" s="563"/>
      <c r="E2" s="563"/>
      <c r="F2" s="563"/>
      <c r="G2" s="563"/>
      <c r="H2" s="563"/>
      <c r="I2" s="563"/>
      <c r="J2" s="561"/>
      <c r="K2" s="561"/>
      <c r="L2" s="561"/>
    </row>
    <row r="3" spans="1:19" s="272" customFormat="1">
      <c r="A3" s="562"/>
      <c r="B3" s="563"/>
      <c r="C3" s="563"/>
      <c r="D3" s="563"/>
      <c r="E3" s="563"/>
      <c r="F3" s="563"/>
      <c r="G3" s="563"/>
      <c r="H3" s="563"/>
      <c r="I3" s="563"/>
      <c r="J3" s="561"/>
      <c r="K3" s="561"/>
      <c r="L3" s="561"/>
    </row>
    <row r="4" spans="1:19" ht="12.75" customHeight="1">
      <c r="A4" s="142" t="s">
        <v>732</v>
      </c>
    </row>
    <row r="5" spans="1:19" ht="12.75" customHeight="1">
      <c r="A5" s="554" t="s">
        <v>733</v>
      </c>
      <c r="H5" s="272"/>
      <c r="I5" s="272"/>
    </row>
    <row r="6" spans="1:19" ht="12.75" customHeight="1">
      <c r="F6" s="140"/>
      <c r="G6" s="140"/>
      <c r="H6" s="1165" t="str">
        <f>Naslovnica!A20</f>
        <v>Siječanj 2021.</v>
      </c>
      <c r="I6" s="1165"/>
    </row>
    <row r="7" spans="1:19" ht="12.75" customHeight="1">
      <c r="F7" s="294"/>
      <c r="G7" s="294"/>
      <c r="H7" s="1166" t="str">
        <f>Naslovnica!A24</f>
        <v>January 2021</v>
      </c>
      <c r="I7" s="1166"/>
    </row>
    <row r="8" spans="1:19" ht="15" customHeight="1">
      <c r="A8" s="584"/>
      <c r="B8" s="585"/>
      <c r="C8" s="585"/>
      <c r="D8" s="585"/>
      <c r="E8" s="585"/>
      <c r="F8" s="585"/>
      <c r="G8" s="585"/>
      <c r="H8" s="789"/>
      <c r="I8" s="789"/>
      <c r="J8" s="586"/>
      <c r="K8" s="1164" t="s">
        <v>1487</v>
      </c>
      <c r="L8" s="1164"/>
    </row>
    <row r="9" spans="1:19" ht="33.75">
      <c r="A9" s="587" t="s">
        <v>75</v>
      </c>
      <c r="B9" s="588" t="s">
        <v>181</v>
      </c>
      <c r="C9" s="588" t="s">
        <v>182</v>
      </c>
      <c r="D9" s="589" t="s">
        <v>76</v>
      </c>
      <c r="E9" s="588" t="s">
        <v>113</v>
      </c>
      <c r="F9" s="588" t="s">
        <v>152</v>
      </c>
      <c r="G9" s="588" t="s">
        <v>687</v>
      </c>
      <c r="H9" s="588" t="s">
        <v>834</v>
      </c>
      <c r="I9" s="588" t="s">
        <v>836</v>
      </c>
      <c r="J9" s="588" t="s">
        <v>681</v>
      </c>
      <c r="K9" s="588" t="s">
        <v>685</v>
      </c>
      <c r="L9" s="588" t="s">
        <v>60</v>
      </c>
    </row>
    <row r="10" spans="1:19" ht="31.5">
      <c r="A10" s="590" t="s">
        <v>218</v>
      </c>
      <c r="B10" s="591" t="s">
        <v>184</v>
      </c>
      <c r="C10" s="591" t="s">
        <v>183</v>
      </c>
      <c r="D10" s="592" t="s">
        <v>77</v>
      </c>
      <c r="E10" s="591" t="s">
        <v>486</v>
      </c>
      <c r="F10" s="591" t="s">
        <v>153</v>
      </c>
      <c r="G10" s="593" t="s">
        <v>688</v>
      </c>
      <c r="H10" s="593" t="s">
        <v>835</v>
      </c>
      <c r="I10" s="593" t="s">
        <v>837</v>
      </c>
      <c r="J10" s="593" t="s">
        <v>829</v>
      </c>
      <c r="K10" s="593" t="s">
        <v>265</v>
      </c>
      <c r="L10" s="593" t="s">
        <v>266</v>
      </c>
    </row>
    <row r="11" spans="1:19" ht="12.75" customHeight="1">
      <c r="A11" s="136" t="s">
        <v>1134</v>
      </c>
      <c r="B11" s="194">
        <v>28508707379</v>
      </c>
      <c r="C11" s="446" t="s">
        <v>1135</v>
      </c>
      <c r="D11" s="446" t="s">
        <v>1136</v>
      </c>
      <c r="E11" s="447" t="s">
        <v>1137</v>
      </c>
      <c r="F11" s="447" t="s">
        <v>910</v>
      </c>
      <c r="G11" s="447" t="s">
        <v>1138</v>
      </c>
      <c r="H11" s="448">
        <v>34809580.229999997</v>
      </c>
      <c r="I11" s="449">
        <v>1351.1884513380494</v>
      </c>
      <c r="J11" s="450">
        <v>1.9918091385654479E-2</v>
      </c>
      <c r="K11" s="450">
        <v>2.9968892747409104E-2</v>
      </c>
      <c r="L11" s="450">
        <v>2.9968892747409104E-2</v>
      </c>
      <c r="M11" s="301"/>
      <c r="N11" s="301"/>
      <c r="O11" s="301"/>
      <c r="P11" s="167"/>
      <c r="Q11" s="200"/>
      <c r="R11" s="77"/>
      <c r="S11" s="77"/>
    </row>
    <row r="12" spans="1:19" ht="12.75" customHeight="1">
      <c r="A12" s="136" t="s">
        <v>1139</v>
      </c>
      <c r="B12" s="194">
        <v>26655747081</v>
      </c>
      <c r="C12" s="446" t="s">
        <v>1140</v>
      </c>
      <c r="D12" s="446" t="s">
        <v>1136</v>
      </c>
      <c r="E12" s="447" t="s">
        <v>1141</v>
      </c>
      <c r="F12" s="447" t="s">
        <v>910</v>
      </c>
      <c r="G12" s="447" t="s">
        <v>1142</v>
      </c>
      <c r="H12" s="448">
        <v>109424067.63</v>
      </c>
      <c r="I12" s="449">
        <v>185.46631071658851</v>
      </c>
      <c r="J12" s="450">
        <v>1.6476276012721724E-2</v>
      </c>
      <c r="K12" s="450">
        <v>1.3392414879321635E-2</v>
      </c>
      <c r="L12" s="450">
        <v>1.3392414879321635E-2</v>
      </c>
      <c r="M12" s="301"/>
      <c r="N12" s="301"/>
      <c r="O12" s="301"/>
      <c r="P12" s="167"/>
      <c r="Q12" s="200"/>
      <c r="R12" s="77"/>
      <c r="S12" s="77"/>
    </row>
    <row r="13" spans="1:19" ht="12.75" customHeight="1">
      <c r="A13" s="136" t="s">
        <v>1143</v>
      </c>
      <c r="B13" s="194">
        <v>12916294683</v>
      </c>
      <c r="C13" s="446" t="s">
        <v>1144</v>
      </c>
      <c r="D13" s="446" t="s">
        <v>1136</v>
      </c>
      <c r="E13" s="114" t="s">
        <v>1145</v>
      </c>
      <c r="F13" s="114" t="s">
        <v>910</v>
      </c>
      <c r="G13" s="114" t="s">
        <v>1142</v>
      </c>
      <c r="H13" s="448">
        <v>139714938.06999999</v>
      </c>
      <c r="I13" s="449">
        <v>119.91301374897614</v>
      </c>
      <c r="J13" s="450">
        <v>3.9922755672047172E-2</v>
      </c>
      <c r="K13" s="450">
        <v>4.9444658180597401E-4</v>
      </c>
      <c r="L13" s="450">
        <v>4.9444658180597401E-4</v>
      </c>
      <c r="M13" s="301"/>
      <c r="N13" s="301"/>
      <c r="O13" s="301"/>
      <c r="P13" s="167"/>
      <c r="Q13" s="200"/>
      <c r="R13" s="77"/>
      <c r="S13" s="77"/>
    </row>
    <row r="14" spans="1:19" ht="12.75" customHeight="1">
      <c r="A14" s="136" t="s">
        <v>1146</v>
      </c>
      <c r="B14" s="194">
        <v>37695515978</v>
      </c>
      <c r="C14" s="446" t="s">
        <v>1147</v>
      </c>
      <c r="D14" s="446" t="s">
        <v>78</v>
      </c>
      <c r="E14" s="447" t="s">
        <v>1137</v>
      </c>
      <c r="F14" s="447" t="s">
        <v>910</v>
      </c>
      <c r="G14" s="447" t="s">
        <v>1142</v>
      </c>
      <c r="H14" s="448">
        <v>6389795.2000000002</v>
      </c>
      <c r="I14" s="449">
        <v>74.838740739760297</v>
      </c>
      <c r="J14" s="450">
        <v>2.2814576729291547E-2</v>
      </c>
      <c r="K14" s="450">
        <v>2.1957959467971744E-2</v>
      </c>
      <c r="L14" s="450">
        <v>2.1957959467971744E-2</v>
      </c>
      <c r="M14" s="301"/>
      <c r="N14" s="301"/>
      <c r="O14" s="301"/>
      <c r="P14" s="167"/>
      <c r="Q14" s="200"/>
      <c r="R14" s="77"/>
      <c r="S14" s="77"/>
    </row>
    <row r="15" spans="1:19" s="272" customFormat="1" ht="12.75" customHeight="1">
      <c r="A15" s="136" t="s">
        <v>1148</v>
      </c>
      <c r="B15" s="194" t="s">
        <v>1149</v>
      </c>
      <c r="C15" s="446" t="s">
        <v>1150</v>
      </c>
      <c r="D15" s="446" t="s">
        <v>89</v>
      </c>
      <c r="E15" s="447" t="s">
        <v>1145</v>
      </c>
      <c r="F15" s="447" t="s">
        <v>910</v>
      </c>
      <c r="G15" s="447" t="s">
        <v>1142</v>
      </c>
      <c r="H15" s="448">
        <v>14852643.279999999</v>
      </c>
      <c r="I15" s="449">
        <v>113.22445637929533</v>
      </c>
      <c r="J15" s="450">
        <v>-0.45036365338429296</v>
      </c>
      <c r="K15" s="450">
        <v>7.7734331005885338E-5</v>
      </c>
      <c r="L15" s="450">
        <v>7.7734331005885338E-5</v>
      </c>
      <c r="M15" s="301"/>
      <c r="N15" s="301"/>
      <c r="O15" s="301"/>
      <c r="P15" s="167"/>
      <c r="Q15" s="200"/>
      <c r="R15" s="77"/>
      <c r="S15" s="77"/>
    </row>
    <row r="16" spans="1:19" s="272" customFormat="1" ht="12.75" customHeight="1">
      <c r="A16" s="136" t="s">
        <v>1151</v>
      </c>
      <c r="B16" s="194">
        <v>56499633647</v>
      </c>
      <c r="C16" s="446" t="s">
        <v>1152</v>
      </c>
      <c r="D16" s="446" t="s">
        <v>112</v>
      </c>
      <c r="E16" s="447" t="s">
        <v>1145</v>
      </c>
      <c r="F16" s="447" t="s">
        <v>910</v>
      </c>
      <c r="G16" s="447" t="s">
        <v>1138</v>
      </c>
      <c r="H16" s="448">
        <v>1755825546.6700001</v>
      </c>
      <c r="I16" s="449">
        <v>991.41159422981036</v>
      </c>
      <c r="J16" s="450">
        <v>1.7146041050049243E-2</v>
      </c>
      <c r="K16" s="450">
        <v>-2.2545231253737752E-3</v>
      </c>
      <c r="L16" s="450">
        <v>-2.2545231253737752E-3</v>
      </c>
      <c r="M16" s="301"/>
      <c r="N16" s="301"/>
      <c r="O16" s="301"/>
      <c r="P16" s="167"/>
      <c r="Q16" s="200"/>
      <c r="R16" s="77"/>
      <c r="S16" s="77"/>
    </row>
    <row r="17" spans="1:19" s="272" customFormat="1" ht="12.75" customHeight="1">
      <c r="A17" s="136" t="s">
        <v>1153</v>
      </c>
      <c r="B17" s="194">
        <v>29300390100</v>
      </c>
      <c r="C17" s="446" t="s">
        <v>1154</v>
      </c>
      <c r="D17" s="446" t="s">
        <v>112</v>
      </c>
      <c r="E17" s="447" t="s">
        <v>1137</v>
      </c>
      <c r="F17" s="447" t="s">
        <v>910</v>
      </c>
      <c r="G17" s="447" t="s">
        <v>1138</v>
      </c>
      <c r="H17" s="448">
        <v>110185524.84999999</v>
      </c>
      <c r="I17" s="449">
        <v>635.05213536777728</v>
      </c>
      <c r="J17" s="450">
        <v>4.3592086316746048E-4</v>
      </c>
      <c r="K17" s="450">
        <v>8.841422166175894E-3</v>
      </c>
      <c r="L17" s="450">
        <v>8.841422166175894E-3</v>
      </c>
      <c r="M17" s="301"/>
      <c r="N17" s="301"/>
      <c r="O17" s="301"/>
      <c r="P17" s="167"/>
      <c r="Q17" s="200"/>
      <c r="R17" s="77"/>
      <c r="S17" s="77"/>
    </row>
    <row r="18" spans="1:19" s="272" customFormat="1" ht="12.75" customHeight="1">
      <c r="A18" s="136" t="s">
        <v>1155</v>
      </c>
      <c r="B18" s="194" t="s">
        <v>1156</v>
      </c>
      <c r="C18" s="446" t="s">
        <v>1157</v>
      </c>
      <c r="D18" s="446" t="s">
        <v>112</v>
      </c>
      <c r="E18" s="447" t="s">
        <v>1158</v>
      </c>
      <c r="F18" s="447"/>
      <c r="G18" s="447" t="s">
        <v>1138</v>
      </c>
      <c r="H18" s="448">
        <v>73802014.989999995</v>
      </c>
      <c r="I18" s="449">
        <v>775.14449315032596</v>
      </c>
      <c r="J18" s="450">
        <v>5.7863721654971334E-2</v>
      </c>
      <c r="K18" s="450">
        <v>-3.5769768850535399E-3</v>
      </c>
      <c r="L18" s="450">
        <v>-3.5769768850535399E-3</v>
      </c>
      <c r="M18" s="301"/>
      <c r="N18" s="301"/>
      <c r="O18" s="301"/>
      <c r="P18" s="167"/>
      <c r="Q18" s="200"/>
      <c r="R18" s="77"/>
      <c r="S18" s="77"/>
    </row>
    <row r="19" spans="1:19" s="272" customFormat="1" ht="12.75" customHeight="1">
      <c r="A19" s="136" t="s">
        <v>1159</v>
      </c>
      <c r="B19" s="194">
        <v>96069213114</v>
      </c>
      <c r="C19" s="446" t="s">
        <v>1160</v>
      </c>
      <c r="D19" s="446" t="s">
        <v>112</v>
      </c>
      <c r="E19" s="447" t="s">
        <v>1145</v>
      </c>
      <c r="F19" s="447" t="s">
        <v>910</v>
      </c>
      <c r="G19" s="447" t="s">
        <v>1142</v>
      </c>
      <c r="H19" s="448">
        <v>384863908.36000001</v>
      </c>
      <c r="I19" s="449">
        <v>155.58906409583366</v>
      </c>
      <c r="J19" s="450">
        <v>-2.6243125983560711E-2</v>
      </c>
      <c r="K19" s="450">
        <v>2.0365697214086431E-4</v>
      </c>
      <c r="L19" s="450">
        <v>2.0365697214086431E-4</v>
      </c>
      <c r="M19" s="301"/>
      <c r="N19" s="301"/>
      <c r="O19" s="301"/>
      <c r="P19" s="167"/>
      <c r="Q19" s="200"/>
      <c r="R19" s="77"/>
      <c r="S19" s="77"/>
    </row>
    <row r="20" spans="1:19" ht="12.75" customHeight="1">
      <c r="A20" s="113" t="s">
        <v>1161</v>
      </c>
      <c r="B20" s="451">
        <v>15448763136</v>
      </c>
      <c r="C20" s="452" t="s">
        <v>1162</v>
      </c>
      <c r="D20" s="452" t="s">
        <v>112</v>
      </c>
      <c r="E20" s="114" t="s">
        <v>1145</v>
      </c>
      <c r="F20" s="114" t="s">
        <v>910</v>
      </c>
      <c r="G20" s="114" t="s">
        <v>1138</v>
      </c>
      <c r="H20" s="448">
        <v>373952535.26999998</v>
      </c>
      <c r="I20" s="449">
        <v>908.06757798004651</v>
      </c>
      <c r="J20" s="450">
        <v>4.6754269678375149E-3</v>
      </c>
      <c r="K20" s="450">
        <v>1.4936798516536065E-3</v>
      </c>
      <c r="L20" s="450">
        <v>1.4936798516536065E-3</v>
      </c>
      <c r="M20" s="301"/>
      <c r="N20" s="301"/>
      <c r="O20" s="301"/>
      <c r="P20" s="167"/>
      <c r="Q20" s="200"/>
      <c r="R20" s="77"/>
      <c r="S20" s="77"/>
    </row>
    <row r="21" spans="1:19" s="272" customFormat="1" ht="12.75" customHeight="1">
      <c r="A21" s="113" t="s">
        <v>1163</v>
      </c>
      <c r="B21" s="451">
        <v>66973781540</v>
      </c>
      <c r="C21" s="452" t="s">
        <v>1164</v>
      </c>
      <c r="D21" s="452" t="s">
        <v>914</v>
      </c>
      <c r="E21" s="114" t="s">
        <v>1141</v>
      </c>
      <c r="F21" s="114" t="s">
        <v>910</v>
      </c>
      <c r="G21" s="114" t="s">
        <v>1142</v>
      </c>
      <c r="H21" s="448">
        <v>11180335.214199999</v>
      </c>
      <c r="I21" s="449">
        <v>126.89810162545191</v>
      </c>
      <c r="J21" s="450">
        <v>5.8344480003069688E-3</v>
      </c>
      <c r="K21" s="450">
        <v>1.3652636874441626E-2</v>
      </c>
      <c r="L21" s="450">
        <v>1.3652636874441626E-2</v>
      </c>
      <c r="M21" s="301"/>
      <c r="N21" s="301"/>
      <c r="O21" s="301"/>
      <c r="P21" s="167"/>
      <c r="Q21" s="200"/>
      <c r="R21" s="77"/>
      <c r="S21" s="77"/>
    </row>
    <row r="22" spans="1:19" s="272" customFormat="1" ht="12.75" customHeight="1">
      <c r="A22" s="113" t="s">
        <v>1165</v>
      </c>
      <c r="B22" s="451">
        <v>16642777540</v>
      </c>
      <c r="C22" s="452" t="s">
        <v>1166</v>
      </c>
      <c r="D22" s="452" t="s">
        <v>914</v>
      </c>
      <c r="E22" s="114" t="s">
        <v>1137</v>
      </c>
      <c r="F22" s="114" t="s">
        <v>910</v>
      </c>
      <c r="G22" s="114" t="s">
        <v>1138</v>
      </c>
      <c r="H22" s="448">
        <v>6385793.8200000003</v>
      </c>
      <c r="I22" s="449">
        <v>770.44207658772086</v>
      </c>
      <c r="J22" s="450">
        <v>3.8798082029219305E-2</v>
      </c>
      <c r="K22" s="450">
        <v>3.5959462004501619E-2</v>
      </c>
      <c r="L22" s="450">
        <v>3.5959462004501619E-2</v>
      </c>
      <c r="M22" s="301"/>
      <c r="N22" s="301"/>
      <c r="O22" s="301"/>
      <c r="P22" s="167"/>
      <c r="Q22" s="200"/>
      <c r="R22" s="77"/>
      <c r="S22" s="77"/>
    </row>
    <row r="23" spans="1:19" s="272" customFormat="1" ht="12.75" customHeight="1">
      <c r="A23" s="460" t="s">
        <v>1167</v>
      </c>
      <c r="B23" s="451">
        <v>30082084002</v>
      </c>
      <c r="C23" s="452" t="s">
        <v>1168</v>
      </c>
      <c r="D23" s="452" t="s">
        <v>914</v>
      </c>
      <c r="E23" s="114" t="s">
        <v>1158</v>
      </c>
      <c r="F23" s="114" t="s">
        <v>910</v>
      </c>
      <c r="G23" s="114" t="s">
        <v>1142</v>
      </c>
      <c r="H23" s="448">
        <v>6474988.2000000002</v>
      </c>
      <c r="I23" s="449">
        <v>7.5346364549734934</v>
      </c>
      <c r="J23" s="450">
        <v>3.6186344782444202E-2</v>
      </c>
      <c r="K23" s="450">
        <v>1.8878385775938478E-2</v>
      </c>
      <c r="L23" s="450">
        <v>1.8878385775938478E-2</v>
      </c>
      <c r="M23" s="301"/>
      <c r="N23" s="301"/>
      <c r="O23" s="301"/>
      <c r="P23" s="167"/>
      <c r="Q23" s="200"/>
      <c r="R23" s="77"/>
      <c r="S23" s="77"/>
    </row>
    <row r="24" spans="1:19" s="272" customFormat="1" ht="12.75" customHeight="1">
      <c r="A24" s="460" t="s">
        <v>1169</v>
      </c>
      <c r="B24" s="451">
        <v>44832307529</v>
      </c>
      <c r="C24" s="452" t="s">
        <v>1170</v>
      </c>
      <c r="D24" s="452" t="s">
        <v>914</v>
      </c>
      <c r="E24" s="114" t="s">
        <v>1137</v>
      </c>
      <c r="F24" s="114" t="s">
        <v>910</v>
      </c>
      <c r="G24" s="114" t="s">
        <v>1138</v>
      </c>
      <c r="H24" s="448">
        <v>18384854.550000001</v>
      </c>
      <c r="I24" s="449">
        <v>914.13479820537179</v>
      </c>
      <c r="J24" s="450">
        <v>-6.1044563341876579E-3</v>
      </c>
      <c r="K24" s="450">
        <v>-5.6689928909158249E-3</v>
      </c>
      <c r="L24" s="450">
        <v>-5.6689928909158249E-3</v>
      </c>
      <c r="M24" s="301"/>
      <c r="N24" s="301"/>
      <c r="O24" s="301"/>
      <c r="P24" s="167"/>
      <c r="Q24" s="200"/>
      <c r="R24" s="77"/>
      <c r="S24" s="77"/>
    </row>
    <row r="25" spans="1:19" s="272" customFormat="1" ht="12.75" customHeight="1">
      <c r="A25" s="460" t="s">
        <v>1171</v>
      </c>
      <c r="B25" s="451" t="s">
        <v>1172</v>
      </c>
      <c r="C25" s="452" t="s">
        <v>1173</v>
      </c>
      <c r="D25" s="452" t="s">
        <v>914</v>
      </c>
      <c r="E25" s="114" t="s">
        <v>1145</v>
      </c>
      <c r="F25" s="114" t="s">
        <v>910</v>
      </c>
      <c r="G25" s="114" t="s">
        <v>1142</v>
      </c>
      <c r="H25" s="448">
        <v>10045693.51</v>
      </c>
      <c r="I25" s="449">
        <v>1018.2843169801098</v>
      </c>
      <c r="J25" s="450">
        <v>9.1263019978575777E-3</v>
      </c>
      <c r="K25" s="450">
        <v>1.0909041520736906E-3</v>
      </c>
      <c r="L25" s="450">
        <v>1.0909041520736906E-3</v>
      </c>
      <c r="M25" s="301"/>
      <c r="N25" s="301"/>
      <c r="O25" s="301"/>
      <c r="P25" s="167"/>
      <c r="Q25" s="200"/>
      <c r="R25" s="77"/>
      <c r="S25" s="77"/>
    </row>
    <row r="26" spans="1:19" s="272" customFormat="1" ht="12.75" customHeight="1">
      <c r="A26" s="460" t="s">
        <v>1174</v>
      </c>
      <c r="B26" s="451">
        <v>30290598804</v>
      </c>
      <c r="C26" s="452" t="s">
        <v>1175</v>
      </c>
      <c r="D26" s="452" t="s">
        <v>914</v>
      </c>
      <c r="E26" s="114" t="s">
        <v>1137</v>
      </c>
      <c r="F26" s="114" t="s">
        <v>910</v>
      </c>
      <c r="G26" s="114" t="s">
        <v>1142</v>
      </c>
      <c r="H26" s="448">
        <v>32229032.510000002</v>
      </c>
      <c r="I26" s="449">
        <v>5.9868492291769613</v>
      </c>
      <c r="J26" s="450">
        <v>-2.6031187484317764E-3</v>
      </c>
      <c r="K26" s="450">
        <v>-7.6552408636761937E-3</v>
      </c>
      <c r="L26" s="450">
        <v>-7.6552408636761937E-3</v>
      </c>
      <c r="M26" s="301"/>
      <c r="N26" s="301"/>
      <c r="O26" s="301"/>
      <c r="P26" s="167"/>
      <c r="Q26" s="200"/>
      <c r="R26" s="77"/>
      <c r="S26" s="77"/>
    </row>
    <row r="27" spans="1:19" s="272" customFormat="1" ht="12.75" customHeight="1">
      <c r="A27" s="460" t="s">
        <v>1176</v>
      </c>
      <c r="B27" s="451">
        <v>10423796399</v>
      </c>
      <c r="C27" s="452" t="s">
        <v>1177</v>
      </c>
      <c r="D27" s="452" t="s">
        <v>914</v>
      </c>
      <c r="E27" s="114" t="s">
        <v>1145</v>
      </c>
      <c r="F27" s="114" t="s">
        <v>910</v>
      </c>
      <c r="G27" s="114" t="s">
        <v>1142</v>
      </c>
      <c r="H27" s="448">
        <v>76496090.079999998</v>
      </c>
      <c r="I27" s="449">
        <v>1417.7346471093574</v>
      </c>
      <c r="J27" s="450">
        <v>-4.6710393242777815E-2</v>
      </c>
      <c r="K27" s="450">
        <v>-6.0628721305933109E-4</v>
      </c>
      <c r="L27" s="450">
        <v>-6.0628721305933109E-4</v>
      </c>
      <c r="M27" s="301"/>
      <c r="N27" s="301"/>
      <c r="O27" s="301"/>
      <c r="P27" s="167"/>
      <c r="Q27" s="200"/>
      <c r="R27" s="77"/>
      <c r="S27" s="77"/>
    </row>
    <row r="28" spans="1:19" s="272" customFormat="1" ht="12.75" customHeight="1">
      <c r="A28" s="460" t="s">
        <v>1178</v>
      </c>
      <c r="B28" s="451">
        <v>86292133603</v>
      </c>
      <c r="C28" s="452" t="s">
        <v>1179</v>
      </c>
      <c r="D28" s="452" t="s">
        <v>914</v>
      </c>
      <c r="E28" s="114" t="s">
        <v>1158</v>
      </c>
      <c r="F28" s="114" t="s">
        <v>910</v>
      </c>
      <c r="G28" s="114" t="s">
        <v>1142</v>
      </c>
      <c r="H28" s="448">
        <v>14086716.210000001</v>
      </c>
      <c r="I28" s="449">
        <v>19.079268201319334</v>
      </c>
      <c r="J28" s="450">
        <v>1.8348730121599655E-2</v>
      </c>
      <c r="K28" s="450">
        <v>1.1421351430712878E-2</v>
      </c>
      <c r="L28" s="450">
        <v>1.1421351430712878E-2</v>
      </c>
      <c r="M28" s="301"/>
      <c r="N28" s="301"/>
      <c r="O28" s="301"/>
      <c r="P28" s="167"/>
      <c r="Q28" s="200"/>
      <c r="R28" s="77"/>
      <c r="S28" s="77"/>
    </row>
    <row r="29" spans="1:19" s="272" customFormat="1" ht="12.75" customHeight="1">
      <c r="A29" s="460" t="s">
        <v>1180</v>
      </c>
      <c r="B29" s="451" t="s">
        <v>1181</v>
      </c>
      <c r="C29" s="452" t="s">
        <v>1182</v>
      </c>
      <c r="D29" s="452" t="s">
        <v>914</v>
      </c>
      <c r="E29" s="114" t="s">
        <v>1137</v>
      </c>
      <c r="F29" s="114" t="s">
        <v>910</v>
      </c>
      <c r="G29" s="114" t="s">
        <v>1142</v>
      </c>
      <c r="H29" s="448">
        <v>57806096.979999997</v>
      </c>
      <c r="I29" s="449">
        <v>19.91903329574566</v>
      </c>
      <c r="J29" s="450">
        <v>2.6955081118382296E-2</v>
      </c>
      <c r="K29" s="450">
        <v>2.5536650889330215E-2</v>
      </c>
      <c r="L29" s="450">
        <v>2.5536650889330215E-2</v>
      </c>
      <c r="M29" s="301"/>
      <c r="N29" s="301"/>
      <c r="O29" s="301"/>
      <c r="P29" s="167"/>
      <c r="Q29" s="200"/>
      <c r="R29" s="77"/>
      <c r="S29" s="77"/>
    </row>
    <row r="30" spans="1:19" s="272" customFormat="1" ht="12.75" customHeight="1">
      <c r="A30" s="460" t="s">
        <v>1183</v>
      </c>
      <c r="B30" s="451">
        <v>84300431782</v>
      </c>
      <c r="C30" s="452" t="s">
        <v>1184</v>
      </c>
      <c r="D30" s="452" t="s">
        <v>151</v>
      </c>
      <c r="E30" s="114" t="s">
        <v>1137</v>
      </c>
      <c r="F30" s="114" t="s">
        <v>910</v>
      </c>
      <c r="G30" s="114" t="s">
        <v>1142</v>
      </c>
      <c r="H30" s="448">
        <v>25135476.466200002</v>
      </c>
      <c r="I30" s="449">
        <v>115.02615995011179</v>
      </c>
      <c r="J30" s="450">
        <v>3.7589396933604302E-2</v>
      </c>
      <c r="K30" s="450">
        <v>2.2768786754232107E-2</v>
      </c>
      <c r="L30" s="450">
        <v>2.2768786754232107E-2</v>
      </c>
      <c r="M30" s="301"/>
      <c r="N30" s="301"/>
      <c r="O30" s="301"/>
      <c r="P30" s="167"/>
      <c r="Q30" s="200"/>
      <c r="R30" s="77"/>
      <c r="S30" s="77"/>
    </row>
    <row r="31" spans="1:19" s="272" customFormat="1" ht="12.75" customHeight="1">
      <c r="A31" s="460" t="s">
        <v>1185</v>
      </c>
      <c r="B31" s="451" t="s">
        <v>1186</v>
      </c>
      <c r="C31" s="452" t="s">
        <v>1187</v>
      </c>
      <c r="D31" s="452" t="s">
        <v>151</v>
      </c>
      <c r="E31" s="114" t="s">
        <v>1137</v>
      </c>
      <c r="F31" s="114" t="s">
        <v>910</v>
      </c>
      <c r="G31" s="114" t="s">
        <v>1188</v>
      </c>
      <c r="H31" s="448">
        <v>6098776.7750000004</v>
      </c>
      <c r="I31" s="449">
        <v>147.96542112964789</v>
      </c>
      <c r="J31" s="450">
        <v>1.7303904230889788E-3</v>
      </c>
      <c r="K31" s="450">
        <v>-2.5155065262991716E-3</v>
      </c>
      <c r="L31" s="450">
        <v>-2.5155065262991716E-3</v>
      </c>
      <c r="M31" s="301"/>
      <c r="N31" s="301"/>
      <c r="O31" s="301"/>
      <c r="P31" s="167"/>
      <c r="Q31" s="200"/>
      <c r="R31" s="77"/>
      <c r="S31" s="77"/>
    </row>
    <row r="32" spans="1:19" s="272" customFormat="1" ht="12.75" customHeight="1">
      <c r="A32" s="460" t="s">
        <v>1189</v>
      </c>
      <c r="B32" s="451" t="s">
        <v>1190</v>
      </c>
      <c r="C32" s="452" t="s">
        <v>1191</v>
      </c>
      <c r="D32" s="452" t="s">
        <v>1192</v>
      </c>
      <c r="E32" s="114" t="s">
        <v>1141</v>
      </c>
      <c r="F32" s="114" t="s">
        <v>910</v>
      </c>
      <c r="G32" s="114" t="s">
        <v>1138</v>
      </c>
      <c r="H32" s="448">
        <v>62694240.659999996</v>
      </c>
      <c r="I32" s="449">
        <v>811.44190798125396</v>
      </c>
      <c r="J32" s="450">
        <v>4.017075938023007E-2</v>
      </c>
      <c r="K32" s="450">
        <v>-1.7617324565597503E-3</v>
      </c>
      <c r="L32" s="450">
        <v>-1.7617324565597503E-3</v>
      </c>
      <c r="M32" s="301"/>
      <c r="N32" s="301"/>
      <c r="O32" s="301"/>
      <c r="P32" s="167"/>
      <c r="Q32" s="200"/>
      <c r="R32" s="77"/>
      <c r="S32" s="77"/>
    </row>
    <row r="33" spans="1:19" s="272" customFormat="1" ht="12.75" customHeight="1">
      <c r="A33" s="460" t="s">
        <v>1193</v>
      </c>
      <c r="B33" s="451">
        <v>80921653541</v>
      </c>
      <c r="C33" s="452" t="s">
        <v>1194</v>
      </c>
      <c r="D33" s="452" t="s">
        <v>1192</v>
      </c>
      <c r="E33" s="114" t="s">
        <v>1137</v>
      </c>
      <c r="F33" s="114" t="s">
        <v>910</v>
      </c>
      <c r="G33" s="114" t="s">
        <v>1142</v>
      </c>
      <c r="H33" s="448">
        <v>31122885.949999999</v>
      </c>
      <c r="I33" s="449">
        <v>124.04453280331148</v>
      </c>
      <c r="J33" s="450">
        <v>0.20307763927468536</v>
      </c>
      <c r="K33" s="450">
        <v>-5.2029821019906608E-3</v>
      </c>
      <c r="L33" s="450">
        <v>-5.2029821019906608E-3</v>
      </c>
      <c r="M33" s="301"/>
      <c r="N33" s="301"/>
      <c r="O33" s="301"/>
      <c r="P33" s="167"/>
      <c r="Q33" s="200"/>
      <c r="R33" s="77"/>
      <c r="S33" s="77"/>
    </row>
    <row r="34" spans="1:19" s="272" customFormat="1" ht="12.75" customHeight="1">
      <c r="A34" s="460" t="s">
        <v>1195</v>
      </c>
      <c r="B34" s="451">
        <v>43449016606</v>
      </c>
      <c r="C34" s="452" t="s">
        <v>1196</v>
      </c>
      <c r="D34" s="452" t="s">
        <v>1192</v>
      </c>
      <c r="E34" s="114" t="s">
        <v>1141</v>
      </c>
      <c r="F34" s="114" t="s">
        <v>910</v>
      </c>
      <c r="G34" s="114" t="s">
        <v>1142</v>
      </c>
      <c r="H34" s="448">
        <v>77650498.489999995</v>
      </c>
      <c r="I34" s="449">
        <v>115.46670010215848</v>
      </c>
      <c r="J34" s="450">
        <v>3.5246420462373695E-3</v>
      </c>
      <c r="K34" s="450">
        <v>7.8616225990928434E-3</v>
      </c>
      <c r="L34" s="450">
        <v>7.8616225990928434E-3</v>
      </c>
      <c r="M34" s="301"/>
      <c r="N34" s="301"/>
      <c r="O34" s="301"/>
      <c r="P34" s="167"/>
      <c r="Q34" s="200"/>
      <c r="R34" s="77"/>
      <c r="S34" s="77"/>
    </row>
    <row r="35" spans="1:19" s="272" customFormat="1" ht="12.75" customHeight="1">
      <c r="A35" s="460" t="s">
        <v>1197</v>
      </c>
      <c r="B35" s="451">
        <v>70498146370</v>
      </c>
      <c r="C35" s="452" t="s">
        <v>1198</v>
      </c>
      <c r="D35" s="452" t="s">
        <v>1192</v>
      </c>
      <c r="E35" s="114" t="s">
        <v>1145</v>
      </c>
      <c r="F35" s="114" t="s">
        <v>910</v>
      </c>
      <c r="G35" s="114" t="s">
        <v>1138</v>
      </c>
      <c r="H35" s="448">
        <v>20382204.57</v>
      </c>
      <c r="I35" s="449">
        <v>806.85923421411098</v>
      </c>
      <c r="J35" s="450">
        <v>-0.30372232132106114</v>
      </c>
      <c r="K35" s="450">
        <v>3.454744671418597E-3</v>
      </c>
      <c r="L35" s="450">
        <v>3.454744671418597E-3</v>
      </c>
      <c r="M35" s="301"/>
      <c r="N35" s="301"/>
      <c r="O35" s="301"/>
      <c r="P35" s="167"/>
      <c r="Q35" s="200"/>
      <c r="R35" s="77"/>
      <c r="S35" s="77"/>
    </row>
    <row r="36" spans="1:19" s="272" customFormat="1" ht="12.75" customHeight="1">
      <c r="A36" s="460" t="s">
        <v>1199</v>
      </c>
      <c r="B36" s="451" t="s">
        <v>1200</v>
      </c>
      <c r="C36" s="452" t="s">
        <v>1201</v>
      </c>
      <c r="D36" s="452" t="s">
        <v>1192</v>
      </c>
      <c r="E36" s="114" t="s">
        <v>1145</v>
      </c>
      <c r="F36" s="114" t="s">
        <v>910</v>
      </c>
      <c r="G36" s="114" t="s">
        <v>1142</v>
      </c>
      <c r="H36" s="448">
        <v>278620534.83999997</v>
      </c>
      <c r="I36" s="449">
        <v>144.7658359967175</v>
      </c>
      <c r="J36" s="450">
        <v>-0.10716986612842394</v>
      </c>
      <c r="K36" s="450">
        <v>1.4507308920186368E-4</v>
      </c>
      <c r="L36" s="450">
        <v>1.4507308920186368E-4</v>
      </c>
      <c r="M36" s="301"/>
      <c r="N36" s="301"/>
      <c r="O36" s="301"/>
      <c r="P36" s="167"/>
      <c r="Q36" s="200"/>
      <c r="R36" s="77"/>
      <c r="S36" s="77"/>
    </row>
    <row r="37" spans="1:19" s="272" customFormat="1" ht="12.75" customHeight="1">
      <c r="A37" s="460" t="s">
        <v>1202</v>
      </c>
      <c r="B37" s="451" t="s">
        <v>1203</v>
      </c>
      <c r="C37" s="452" t="s">
        <v>1204</v>
      </c>
      <c r="D37" s="452" t="s">
        <v>1192</v>
      </c>
      <c r="E37" s="114" t="s">
        <v>1145</v>
      </c>
      <c r="F37" s="114" t="s">
        <v>910</v>
      </c>
      <c r="G37" s="114" t="s">
        <v>1138</v>
      </c>
      <c r="H37" s="448">
        <v>393404098.95999998</v>
      </c>
      <c r="I37" s="449">
        <v>1326.6565454078561</v>
      </c>
      <c r="J37" s="450">
        <v>-3.0021779548085048E-3</v>
      </c>
      <c r="K37" s="450">
        <v>5.7743760143558198E-4</v>
      </c>
      <c r="L37" s="450">
        <v>5.7743760143558198E-4</v>
      </c>
      <c r="M37" s="301"/>
      <c r="N37" s="301"/>
      <c r="O37" s="301"/>
      <c r="P37" s="167"/>
      <c r="Q37" s="200"/>
      <c r="R37" s="77"/>
      <c r="S37" s="77"/>
    </row>
    <row r="38" spans="1:19" s="272" customFormat="1" ht="12.75" customHeight="1">
      <c r="A38" s="460" t="s">
        <v>1205</v>
      </c>
      <c r="B38" s="451">
        <v>99792542550</v>
      </c>
      <c r="C38" s="452" t="s">
        <v>1206</v>
      </c>
      <c r="D38" s="452" t="s">
        <v>121</v>
      </c>
      <c r="E38" s="114" t="s">
        <v>1141</v>
      </c>
      <c r="F38" s="114" t="s">
        <v>123</v>
      </c>
      <c r="G38" s="114" t="s">
        <v>1138</v>
      </c>
      <c r="H38" s="448">
        <v>75717553.242400005</v>
      </c>
      <c r="I38" s="449">
        <v>121.5193</v>
      </c>
      <c r="J38" s="450">
        <v>2.6392156985415305E-3</v>
      </c>
      <c r="K38" s="450">
        <v>3.2353053817546495E-5</v>
      </c>
      <c r="L38" s="450">
        <v>3.2353053817546495E-5</v>
      </c>
      <c r="M38" s="301"/>
      <c r="N38" s="301"/>
      <c r="O38" s="301"/>
      <c r="P38" s="167"/>
      <c r="Q38" s="200"/>
      <c r="R38" s="77"/>
      <c r="S38" s="77"/>
    </row>
    <row r="39" spans="1:19" ht="12.75" customHeight="1">
      <c r="A39" s="113" t="s">
        <v>910</v>
      </c>
      <c r="B39" s="451" t="s">
        <v>910</v>
      </c>
      <c r="C39" s="452" t="s">
        <v>910</v>
      </c>
      <c r="D39" s="452" t="s">
        <v>910</v>
      </c>
      <c r="E39" s="114" t="s">
        <v>910</v>
      </c>
      <c r="F39" s="114" t="s">
        <v>124</v>
      </c>
      <c r="G39" s="114" t="s">
        <v>1138</v>
      </c>
      <c r="H39" s="448">
        <v>11119992.3489</v>
      </c>
      <c r="I39" s="449">
        <v>118.8683</v>
      </c>
      <c r="J39" s="450">
        <v>0.11216230978142905</v>
      </c>
      <c r="K39" s="450">
        <v>-4.0491908949402688E-4</v>
      </c>
      <c r="L39" s="450">
        <v>-4.0491908949402688E-4</v>
      </c>
      <c r="M39" s="301"/>
      <c r="N39" s="301"/>
      <c r="O39" s="301"/>
      <c r="P39" s="167"/>
      <c r="Q39" s="200"/>
      <c r="R39" s="77"/>
      <c r="S39" s="77"/>
    </row>
    <row r="40" spans="1:19" ht="12.75" customHeight="1">
      <c r="A40" s="460"/>
      <c r="B40" s="451"/>
      <c r="C40" s="452"/>
      <c r="D40" s="452"/>
      <c r="E40" s="114"/>
      <c r="F40" s="114" t="s">
        <v>125</v>
      </c>
      <c r="G40" s="114" t="s">
        <v>1138</v>
      </c>
      <c r="H40" s="448">
        <v>10.447900000000001</v>
      </c>
      <c r="I40" s="449">
        <v>0</v>
      </c>
      <c r="J40" s="450" t="s">
        <v>910</v>
      </c>
      <c r="K40" s="450" t="s">
        <v>910</v>
      </c>
      <c r="L40" s="450" t="s">
        <v>910</v>
      </c>
      <c r="M40" s="301"/>
      <c r="N40" s="301"/>
      <c r="O40" s="301"/>
      <c r="P40" s="167"/>
      <c r="Q40" s="200"/>
      <c r="R40" s="77"/>
      <c r="S40" s="77"/>
    </row>
    <row r="41" spans="1:19" ht="12.75" customHeight="1">
      <c r="A41" s="113" t="s">
        <v>1207</v>
      </c>
      <c r="B41" s="194">
        <v>48827873221</v>
      </c>
      <c r="C41" s="446" t="s">
        <v>1208</v>
      </c>
      <c r="D41" s="452" t="s">
        <v>121</v>
      </c>
      <c r="E41" s="114" t="s">
        <v>1145</v>
      </c>
      <c r="F41" s="114" t="s">
        <v>123</v>
      </c>
      <c r="G41" s="114" t="s">
        <v>1138</v>
      </c>
      <c r="H41" s="453">
        <v>260613161.01449999</v>
      </c>
      <c r="I41" s="454">
        <v>1894.6764000000001</v>
      </c>
      <c r="J41" s="450">
        <v>-8.2802369202993331E-3</v>
      </c>
      <c r="K41" s="450">
        <v>2.2883162269593527E-4</v>
      </c>
      <c r="L41" s="450">
        <v>2.2883162269593527E-4</v>
      </c>
      <c r="M41" s="301"/>
      <c r="N41" s="301"/>
      <c r="O41" s="301"/>
      <c r="P41" s="167"/>
      <c r="Q41" s="200"/>
      <c r="R41" s="77"/>
      <c r="S41" s="77"/>
    </row>
    <row r="42" spans="1:19" ht="12.75" customHeight="1">
      <c r="A42" s="455" t="s">
        <v>910</v>
      </c>
      <c r="B42" s="456" t="s">
        <v>910</v>
      </c>
      <c r="C42" s="937" t="s">
        <v>910</v>
      </c>
      <c r="D42" s="452" t="s">
        <v>910</v>
      </c>
      <c r="E42" s="447" t="s">
        <v>910</v>
      </c>
      <c r="F42" s="447" t="s">
        <v>124</v>
      </c>
      <c r="G42" s="447" t="s">
        <v>1138</v>
      </c>
      <c r="H42" s="115">
        <v>369442481.17510003</v>
      </c>
      <c r="I42" s="116">
        <v>1836.2917</v>
      </c>
      <c r="J42" s="450">
        <v>-8.0441306611135355E-3</v>
      </c>
      <c r="K42" s="450">
        <v>-1.9512229190432606E-4</v>
      </c>
      <c r="L42" s="450">
        <v>-1.9512229190432606E-4</v>
      </c>
      <c r="M42" s="301"/>
      <c r="N42" s="301"/>
      <c r="O42" s="301"/>
      <c r="P42" s="167"/>
      <c r="Q42" s="200"/>
      <c r="R42" s="77"/>
      <c r="S42" s="77"/>
    </row>
    <row r="43" spans="1:19" ht="12.75" customHeight="1">
      <c r="A43" s="113" t="s">
        <v>1389</v>
      </c>
      <c r="B43" s="194" t="s">
        <v>1390</v>
      </c>
      <c r="C43" s="446" t="s">
        <v>1391</v>
      </c>
      <c r="D43" s="452" t="s">
        <v>121</v>
      </c>
      <c r="E43" s="114" t="s">
        <v>1137</v>
      </c>
      <c r="F43" s="114" t="s">
        <v>910</v>
      </c>
      <c r="G43" s="114" t="s">
        <v>1142</v>
      </c>
      <c r="H43" s="448">
        <v>20558721.899999999</v>
      </c>
      <c r="I43" s="449">
        <v>106.24497759724655</v>
      </c>
      <c r="J43" s="450">
        <v>0.1028456352502698</v>
      </c>
      <c r="K43" s="450">
        <v>2.4165800856849717E-2</v>
      </c>
      <c r="L43" s="450">
        <v>2.4165800856849717E-2</v>
      </c>
      <c r="M43" s="301"/>
      <c r="N43" s="301"/>
      <c r="O43" s="301"/>
      <c r="P43" s="167"/>
      <c r="Q43" s="200"/>
      <c r="R43" s="77"/>
      <c r="S43" s="77"/>
    </row>
    <row r="44" spans="1:19" ht="12.75" customHeight="1">
      <c r="A44" s="136" t="s">
        <v>1209</v>
      </c>
      <c r="B44" s="194" t="s">
        <v>1210</v>
      </c>
      <c r="C44" s="446" t="s">
        <v>1211</v>
      </c>
      <c r="D44" s="452" t="s">
        <v>121</v>
      </c>
      <c r="E44" s="114" t="s">
        <v>1145</v>
      </c>
      <c r="F44" s="114" t="s">
        <v>123</v>
      </c>
      <c r="G44" s="114" t="s">
        <v>1188</v>
      </c>
      <c r="H44" s="448">
        <v>24494814.4487</v>
      </c>
      <c r="I44" s="449">
        <v>666.005</v>
      </c>
      <c r="J44" s="450">
        <v>-5.4851601112485548E-2</v>
      </c>
      <c r="K44" s="450">
        <v>3.5274777169513882E-4</v>
      </c>
      <c r="L44" s="450">
        <v>3.5274777169513882E-4</v>
      </c>
      <c r="M44" s="301"/>
      <c r="N44" s="301"/>
      <c r="O44" s="301"/>
      <c r="P44" s="167"/>
      <c r="Q44" s="200"/>
      <c r="R44" s="77"/>
      <c r="S44" s="77"/>
    </row>
    <row r="45" spans="1:19" ht="12.75" customHeight="1">
      <c r="A45" s="113" t="s">
        <v>910</v>
      </c>
      <c r="B45" s="194" t="s">
        <v>910</v>
      </c>
      <c r="C45" s="446" t="s">
        <v>910</v>
      </c>
      <c r="D45" s="452" t="s">
        <v>910</v>
      </c>
      <c r="E45" s="114" t="s">
        <v>910</v>
      </c>
      <c r="F45" s="114" t="s">
        <v>124</v>
      </c>
      <c r="G45" s="114" t="s">
        <v>1188</v>
      </c>
      <c r="H45" s="448">
        <v>935982.66130000004</v>
      </c>
      <c r="I45" s="449">
        <v>653.50739999999996</v>
      </c>
      <c r="J45" s="450">
        <v>1.4745635212310537E-2</v>
      </c>
      <c r="K45" s="450">
        <v>-6.7148295861407803E-5</v>
      </c>
      <c r="L45" s="450">
        <v>-6.7148295861407803E-5</v>
      </c>
      <c r="M45" s="301"/>
      <c r="N45" s="301"/>
      <c r="O45" s="301"/>
      <c r="P45" s="167"/>
      <c r="Q45" s="200"/>
      <c r="R45" s="77"/>
      <c r="S45" s="77"/>
    </row>
    <row r="46" spans="1:19" s="272" customFormat="1" ht="12.75" customHeight="1">
      <c r="A46" s="113" t="s">
        <v>1212</v>
      </c>
      <c r="B46" s="194" t="s">
        <v>1213</v>
      </c>
      <c r="C46" s="446" t="s">
        <v>1214</v>
      </c>
      <c r="D46" s="452" t="s">
        <v>121</v>
      </c>
      <c r="E46" s="114" t="s">
        <v>1145</v>
      </c>
      <c r="F46" s="114" t="s">
        <v>910</v>
      </c>
      <c r="G46" s="114" t="s">
        <v>1138</v>
      </c>
      <c r="H46" s="448">
        <v>11249258.75</v>
      </c>
      <c r="I46" s="449">
        <v>749.95058333333338</v>
      </c>
      <c r="J46" s="450">
        <v>-1.8684798124548596E-3</v>
      </c>
      <c r="K46" s="450">
        <v>-1.606194222887436E-3</v>
      </c>
      <c r="L46" s="450">
        <v>-1.606194222887436E-3</v>
      </c>
      <c r="M46" s="301"/>
      <c r="N46" s="301"/>
      <c r="O46" s="301"/>
      <c r="P46" s="167"/>
      <c r="Q46" s="200"/>
      <c r="R46" s="77"/>
      <c r="S46" s="77"/>
    </row>
    <row r="47" spans="1:19" ht="12.75" customHeight="1">
      <c r="A47" s="113" t="s">
        <v>1215</v>
      </c>
      <c r="B47" s="194">
        <v>22443293291</v>
      </c>
      <c r="C47" s="446" t="s">
        <v>1216</v>
      </c>
      <c r="D47" s="452" t="s">
        <v>121</v>
      </c>
      <c r="E47" s="114" t="s">
        <v>1145</v>
      </c>
      <c r="F47" s="114" t="s">
        <v>123</v>
      </c>
      <c r="G47" s="114" t="s">
        <v>1138</v>
      </c>
      <c r="H47" s="448">
        <v>118626300.2612</v>
      </c>
      <c r="I47" s="449">
        <v>119.2068</v>
      </c>
      <c r="J47" s="450">
        <v>-1.4591853410516054E-2</v>
      </c>
      <c r="K47" s="450">
        <v>-1.7779351656821429E-3</v>
      </c>
      <c r="L47" s="450">
        <v>-1.7779351656821429E-3</v>
      </c>
      <c r="M47" s="301"/>
      <c r="N47" s="301"/>
      <c r="O47" s="301"/>
      <c r="P47" s="167"/>
      <c r="Q47" s="200"/>
      <c r="R47" s="77"/>
      <c r="S47" s="77"/>
    </row>
    <row r="48" spans="1:19" ht="12.75" customHeight="1">
      <c r="A48" s="113" t="s">
        <v>910</v>
      </c>
      <c r="B48" s="194" t="s">
        <v>910</v>
      </c>
      <c r="C48" s="446" t="s">
        <v>910</v>
      </c>
      <c r="D48" s="446" t="s">
        <v>910</v>
      </c>
      <c r="E48" s="114" t="s">
        <v>910</v>
      </c>
      <c r="F48" s="114" t="s">
        <v>124</v>
      </c>
      <c r="G48" s="114" t="s">
        <v>1138</v>
      </c>
      <c r="H48" s="448">
        <v>1600387.7790000001</v>
      </c>
      <c r="I48" s="449">
        <v>117.7458</v>
      </c>
      <c r="J48" s="450">
        <v>-1.8404305100385709E-3</v>
      </c>
      <c r="K48" s="450">
        <v>-2.2023587671888833E-3</v>
      </c>
      <c r="L48" s="450">
        <v>-2.2023587671888833E-3</v>
      </c>
      <c r="M48" s="301"/>
      <c r="N48" s="301"/>
      <c r="O48" s="301"/>
      <c r="P48" s="167"/>
      <c r="Q48" s="200"/>
      <c r="R48" s="77"/>
      <c r="S48" s="77"/>
    </row>
    <row r="49" spans="1:19" ht="12.75" customHeight="1">
      <c r="A49" s="460" t="s">
        <v>1217</v>
      </c>
      <c r="B49" s="194">
        <v>61691616181</v>
      </c>
      <c r="C49" s="446" t="s">
        <v>1218</v>
      </c>
      <c r="D49" s="446" t="s">
        <v>121</v>
      </c>
      <c r="E49" s="114" t="s">
        <v>1137</v>
      </c>
      <c r="F49" s="114" t="s">
        <v>123</v>
      </c>
      <c r="G49" s="114" t="s">
        <v>1138</v>
      </c>
      <c r="H49" s="448">
        <v>106725146.7207</v>
      </c>
      <c r="I49" s="449">
        <v>114.0778</v>
      </c>
      <c r="J49" s="450">
        <v>1.7059475237520827E-2</v>
      </c>
      <c r="K49" s="450">
        <v>1.3222254199258821E-3</v>
      </c>
      <c r="L49" s="450">
        <v>1.3222254199258821E-3</v>
      </c>
      <c r="M49" s="301"/>
      <c r="N49" s="301"/>
      <c r="O49" s="301"/>
      <c r="P49" s="167"/>
      <c r="Q49" s="200"/>
      <c r="R49" s="77"/>
      <c r="S49" s="77"/>
    </row>
    <row r="50" spans="1:19" ht="12.75" customHeight="1">
      <c r="A50" s="460" t="s">
        <v>910</v>
      </c>
      <c r="B50" s="194" t="s">
        <v>910</v>
      </c>
      <c r="C50" s="446" t="s">
        <v>910</v>
      </c>
      <c r="D50" s="446" t="s">
        <v>910</v>
      </c>
      <c r="E50" s="114" t="s">
        <v>910</v>
      </c>
      <c r="F50" s="114" t="s">
        <v>124</v>
      </c>
      <c r="G50" s="114" t="s">
        <v>1138</v>
      </c>
      <c r="H50" s="448">
        <v>5105952.2977</v>
      </c>
      <c r="I50" s="449">
        <v>111.46339999999999</v>
      </c>
      <c r="J50" s="450">
        <v>6.3045159521130101E-2</v>
      </c>
      <c r="K50" s="450">
        <v>4.6742364366525457E-4</v>
      </c>
      <c r="L50" s="450">
        <v>4.6742364366525457E-4</v>
      </c>
      <c r="M50" s="301"/>
      <c r="N50" s="301"/>
      <c r="O50" s="301"/>
      <c r="P50" s="167"/>
      <c r="Q50" s="200"/>
      <c r="R50" s="77"/>
      <c r="S50" s="77"/>
    </row>
    <row r="51" spans="1:19" ht="12.75" customHeight="1">
      <c r="A51" s="113"/>
      <c r="B51" s="194"/>
      <c r="C51" s="446"/>
      <c r="D51" s="446"/>
      <c r="E51" s="114" t="s">
        <v>910</v>
      </c>
      <c r="F51" s="114" t="s">
        <v>125</v>
      </c>
      <c r="G51" s="114" t="s">
        <v>1138</v>
      </c>
      <c r="H51" s="448">
        <v>19.182600000000001</v>
      </c>
      <c r="I51" s="449">
        <v>0</v>
      </c>
      <c r="J51" s="450">
        <v>7.0490936555891235</v>
      </c>
      <c r="K51" s="450" t="s">
        <v>910</v>
      </c>
      <c r="L51" s="450" t="s">
        <v>910</v>
      </c>
      <c r="M51" s="301"/>
      <c r="N51" s="301"/>
      <c r="O51" s="301"/>
      <c r="P51" s="167"/>
      <c r="Q51" s="200"/>
      <c r="R51" s="77"/>
      <c r="S51" s="77"/>
    </row>
    <row r="52" spans="1:19" ht="12.75" customHeight="1">
      <c r="A52" s="136"/>
      <c r="B52" s="194"/>
      <c r="C52" s="446"/>
      <c r="D52" s="446"/>
      <c r="E52" s="457" t="s">
        <v>910</v>
      </c>
      <c r="F52" s="457" t="s">
        <v>1137</v>
      </c>
      <c r="G52" s="457" t="s">
        <v>1138</v>
      </c>
      <c r="H52" s="448">
        <v>743681.75890000002</v>
      </c>
      <c r="I52" s="449">
        <v>115.35209999999999</v>
      </c>
      <c r="J52" s="450">
        <v>-3.0604801099216483E-2</v>
      </c>
      <c r="K52" s="450">
        <v>2.1697749429776536E-3</v>
      </c>
      <c r="L52" s="450">
        <v>2.1697749429776536E-3</v>
      </c>
      <c r="M52" s="301"/>
      <c r="N52" s="301"/>
      <c r="O52" s="301"/>
      <c r="P52" s="167"/>
      <c r="Q52" s="200"/>
      <c r="R52" s="77"/>
      <c r="S52" s="77"/>
    </row>
    <row r="53" spans="1:19" ht="12.75" customHeight="1">
      <c r="A53" s="113" t="s">
        <v>1219</v>
      </c>
      <c r="B53" s="194" t="s">
        <v>1220</v>
      </c>
      <c r="C53" s="446" t="s">
        <v>1221</v>
      </c>
      <c r="D53" s="446" t="s">
        <v>121</v>
      </c>
      <c r="E53" s="457" t="s">
        <v>1158</v>
      </c>
      <c r="F53" s="457" t="s">
        <v>123</v>
      </c>
      <c r="G53" s="457" t="s">
        <v>1138</v>
      </c>
      <c r="H53" s="453">
        <v>153564874.7529</v>
      </c>
      <c r="I53" s="454">
        <v>897.81899999999996</v>
      </c>
      <c r="J53" s="450">
        <v>3.9514833524599169E-2</v>
      </c>
      <c r="K53" s="450">
        <v>4.7516968976224483E-4</v>
      </c>
      <c r="L53" s="450">
        <v>4.7516968976224483E-4</v>
      </c>
      <c r="M53" s="301"/>
      <c r="N53" s="301"/>
      <c r="O53" s="301"/>
      <c r="P53" s="167"/>
      <c r="Q53" s="200"/>
      <c r="R53" s="77"/>
      <c r="S53" s="77"/>
    </row>
    <row r="54" spans="1:19" ht="12.75" customHeight="1">
      <c r="A54" s="113" t="s">
        <v>910</v>
      </c>
      <c r="B54" s="194" t="s">
        <v>910</v>
      </c>
      <c r="C54" s="446" t="s">
        <v>910</v>
      </c>
      <c r="D54" s="446" t="s">
        <v>910</v>
      </c>
      <c r="E54" s="457" t="s">
        <v>910</v>
      </c>
      <c r="F54" s="457" t="s">
        <v>124</v>
      </c>
      <c r="G54" s="457" t="s">
        <v>1138</v>
      </c>
      <c r="H54" s="453">
        <v>127653262.20460001</v>
      </c>
      <c r="I54" s="454">
        <v>880.14160000000004</v>
      </c>
      <c r="J54" s="450">
        <v>4.4058069944489908E-2</v>
      </c>
      <c r="K54" s="450">
        <v>5.2799281713866719E-5</v>
      </c>
      <c r="L54" s="450">
        <v>5.2799281713866719E-5</v>
      </c>
      <c r="M54" s="301"/>
      <c r="N54" s="301"/>
      <c r="O54" s="301"/>
      <c r="P54" s="167"/>
      <c r="Q54" s="200"/>
      <c r="R54" s="77"/>
      <c r="S54" s="77"/>
    </row>
    <row r="55" spans="1:19" ht="12.75" customHeight="1">
      <c r="A55" s="113" t="s">
        <v>910</v>
      </c>
      <c r="B55" s="194"/>
      <c r="C55" s="446"/>
      <c r="D55" s="446" t="s">
        <v>910</v>
      </c>
      <c r="E55" s="114" t="s">
        <v>910</v>
      </c>
      <c r="F55" s="114" t="s">
        <v>125</v>
      </c>
      <c r="G55" s="114" t="s">
        <v>1138</v>
      </c>
      <c r="H55" s="115">
        <v>11.7616</v>
      </c>
      <c r="I55" s="116">
        <v>0</v>
      </c>
      <c r="J55" s="450" t="s">
        <v>910</v>
      </c>
      <c r="K55" s="450" t="s">
        <v>910</v>
      </c>
      <c r="L55" s="450" t="s">
        <v>910</v>
      </c>
      <c r="M55" s="301"/>
      <c r="N55" s="301"/>
      <c r="O55" s="301"/>
      <c r="P55" s="167"/>
      <c r="Q55" s="200"/>
      <c r="R55" s="77"/>
      <c r="S55" s="77"/>
    </row>
    <row r="56" spans="1:19" ht="12.75" customHeight="1">
      <c r="A56" s="113" t="s">
        <v>1392</v>
      </c>
      <c r="B56" s="194"/>
      <c r="C56" s="446"/>
      <c r="D56" s="446" t="s">
        <v>121</v>
      </c>
      <c r="E56" s="114" t="s">
        <v>1137</v>
      </c>
      <c r="F56" s="114" t="s">
        <v>910</v>
      </c>
      <c r="G56" s="114" t="s">
        <v>1142</v>
      </c>
      <c r="H56" s="115">
        <v>10249848.800000001</v>
      </c>
      <c r="I56" s="116">
        <v>111.9406847594605</v>
      </c>
      <c r="J56" s="450">
        <v>0.22525789623570547</v>
      </c>
      <c r="K56" s="450">
        <v>4.5935217619916813E-2</v>
      </c>
      <c r="L56" s="450">
        <v>4.5935217619916813E-2</v>
      </c>
      <c r="M56" s="301"/>
      <c r="N56" s="301"/>
      <c r="O56" s="301"/>
      <c r="P56" s="167"/>
      <c r="Q56" s="200"/>
      <c r="R56" s="77"/>
      <c r="S56" s="77"/>
    </row>
    <row r="57" spans="1:19" ht="12.75" customHeight="1">
      <c r="A57" s="113" t="s">
        <v>1222</v>
      </c>
      <c r="B57" s="194" t="s">
        <v>1223</v>
      </c>
      <c r="C57" s="446" t="s">
        <v>1224</v>
      </c>
      <c r="D57" s="446" t="s">
        <v>121</v>
      </c>
      <c r="E57" s="114" t="s">
        <v>1137</v>
      </c>
      <c r="F57" s="114" t="s">
        <v>123</v>
      </c>
      <c r="G57" s="114" t="s">
        <v>1138</v>
      </c>
      <c r="H57" s="115">
        <v>130761001.778</v>
      </c>
      <c r="I57" s="116">
        <v>950.81230000000005</v>
      </c>
      <c r="J57" s="450">
        <v>3.2756334228915662E-2</v>
      </c>
      <c r="K57" s="450">
        <v>1.7406626902976008E-2</v>
      </c>
      <c r="L57" s="450">
        <v>1.7406626902976008E-2</v>
      </c>
      <c r="M57" s="301"/>
      <c r="N57" s="301"/>
      <c r="O57" s="301"/>
      <c r="P57" s="167"/>
      <c r="Q57" s="200"/>
      <c r="R57" s="77"/>
      <c r="S57" s="77"/>
    </row>
    <row r="58" spans="1:19" ht="12.75" customHeight="1">
      <c r="A58" s="113" t="s">
        <v>910</v>
      </c>
      <c r="B58" s="194" t="s">
        <v>910</v>
      </c>
      <c r="C58" s="446" t="s">
        <v>910</v>
      </c>
      <c r="D58" s="446" t="s">
        <v>910</v>
      </c>
      <c r="E58" s="114" t="s">
        <v>910</v>
      </c>
      <c r="F58" s="114" t="s">
        <v>124</v>
      </c>
      <c r="G58" s="114" t="s">
        <v>1138</v>
      </c>
      <c r="H58" s="115">
        <v>3975409.3350999998</v>
      </c>
      <c r="I58" s="116">
        <v>891.84379999999999</v>
      </c>
      <c r="J58" s="450">
        <v>0.13184411777911342</v>
      </c>
      <c r="K58" s="450">
        <v>1.6567638633336657E-2</v>
      </c>
      <c r="L58" s="450">
        <v>1.6567638633336657E-2</v>
      </c>
      <c r="M58" s="301"/>
      <c r="N58" s="301"/>
      <c r="O58" s="301"/>
      <c r="P58" s="167"/>
      <c r="Q58" s="200"/>
      <c r="R58" s="77"/>
      <c r="S58" s="77"/>
    </row>
    <row r="59" spans="1:19" ht="12.75" customHeight="1">
      <c r="A59" s="136" t="s">
        <v>910</v>
      </c>
      <c r="B59" s="194" t="s">
        <v>910</v>
      </c>
      <c r="C59" s="446" t="s">
        <v>910</v>
      </c>
      <c r="D59" s="446" t="s">
        <v>910</v>
      </c>
      <c r="E59" s="114" t="s">
        <v>910</v>
      </c>
      <c r="F59" s="114" t="s">
        <v>125</v>
      </c>
      <c r="G59" s="114" t="s">
        <v>1138</v>
      </c>
      <c r="H59" s="448">
        <v>117.7764</v>
      </c>
      <c r="I59" s="449">
        <v>0</v>
      </c>
      <c r="J59" s="450">
        <v>247.63077897403417</v>
      </c>
      <c r="K59" s="450" t="s">
        <v>910</v>
      </c>
      <c r="L59" s="450" t="s">
        <v>910</v>
      </c>
      <c r="M59" s="301"/>
      <c r="N59" s="301"/>
      <c r="O59" s="301"/>
      <c r="P59" s="167"/>
      <c r="Q59" s="200"/>
      <c r="R59" s="77"/>
      <c r="S59" s="77"/>
    </row>
    <row r="60" spans="1:19" s="272" customFormat="1" ht="12.75" customHeight="1">
      <c r="A60" s="136"/>
      <c r="B60" s="194"/>
      <c r="C60" s="446"/>
      <c r="D60" s="446"/>
      <c r="E60" s="114"/>
      <c r="F60" s="114" t="s">
        <v>1137</v>
      </c>
      <c r="G60" s="114" t="s">
        <v>1138</v>
      </c>
      <c r="H60" s="448">
        <v>1993178.7594000001</v>
      </c>
      <c r="I60" s="449">
        <v>959.66510000000005</v>
      </c>
      <c r="J60" s="450">
        <v>2.1378444806199326E-2</v>
      </c>
      <c r="K60" s="450">
        <v>1.8240678014880052E-2</v>
      </c>
      <c r="L60" s="450">
        <v>1.8240678014880052E-2</v>
      </c>
      <c r="M60" s="301"/>
      <c r="N60" s="301"/>
      <c r="O60" s="301"/>
      <c r="P60" s="167"/>
      <c r="Q60" s="200"/>
      <c r="R60" s="77"/>
      <c r="S60" s="77"/>
    </row>
    <row r="61" spans="1:19" ht="12.75" customHeight="1">
      <c r="A61" s="136" t="s">
        <v>1225</v>
      </c>
      <c r="B61" s="194">
        <v>74643964821</v>
      </c>
      <c r="C61" s="446" t="s">
        <v>1226</v>
      </c>
      <c r="D61" s="446" t="s">
        <v>121</v>
      </c>
      <c r="E61" s="114" t="s">
        <v>1145</v>
      </c>
      <c r="F61" s="114" t="s">
        <v>910</v>
      </c>
      <c r="G61" s="114" t="s">
        <v>1142</v>
      </c>
      <c r="H61" s="448">
        <v>131100968.3</v>
      </c>
      <c r="I61" s="449">
        <v>131.07977205856724</v>
      </c>
      <c r="J61" s="450">
        <v>-3.3515478582736957E-2</v>
      </c>
      <c r="K61" s="450">
        <v>1.3204480863415746E-4</v>
      </c>
      <c r="L61" s="450">
        <v>1.3204480863415746E-4</v>
      </c>
      <c r="M61" s="301"/>
      <c r="N61" s="301"/>
      <c r="O61" s="301"/>
      <c r="P61" s="167"/>
      <c r="Q61" s="200"/>
      <c r="R61" s="77"/>
      <c r="S61" s="77"/>
    </row>
    <row r="62" spans="1:19" s="272" customFormat="1" ht="12.75" customHeight="1">
      <c r="A62" s="136" t="s">
        <v>1227</v>
      </c>
      <c r="B62" s="194">
        <v>51707511570</v>
      </c>
      <c r="C62" s="446" t="s">
        <v>1228</v>
      </c>
      <c r="D62" s="446" t="s">
        <v>121</v>
      </c>
      <c r="E62" s="114" t="s">
        <v>1137</v>
      </c>
      <c r="F62" s="114" t="s">
        <v>910</v>
      </c>
      <c r="G62" s="114" t="s">
        <v>1138</v>
      </c>
      <c r="H62" s="448">
        <v>6907184.1884000003</v>
      </c>
      <c r="I62" s="449">
        <v>558.7405623352555</v>
      </c>
      <c r="J62" s="450">
        <v>-1.2957849817615386E-2</v>
      </c>
      <c r="K62" s="450">
        <v>-8.6760785771583526E-3</v>
      </c>
      <c r="L62" s="450">
        <v>-8.6760785771583526E-3</v>
      </c>
      <c r="M62" s="301"/>
      <c r="N62" s="301"/>
      <c r="O62" s="301"/>
      <c r="P62" s="167"/>
      <c r="Q62" s="200"/>
      <c r="R62" s="77"/>
      <c r="S62" s="77"/>
    </row>
    <row r="63" spans="1:19" ht="12.75" customHeight="1">
      <c r="A63" s="136" t="s">
        <v>1229</v>
      </c>
      <c r="B63" s="451" t="s">
        <v>1230</v>
      </c>
      <c r="C63" s="452" t="s">
        <v>1231</v>
      </c>
      <c r="D63" s="452" t="s">
        <v>121</v>
      </c>
      <c r="E63" s="458" t="s">
        <v>1145</v>
      </c>
      <c r="F63" s="114" t="s">
        <v>123</v>
      </c>
      <c r="G63" s="114" t="s">
        <v>1188</v>
      </c>
      <c r="H63" s="448">
        <v>4899979.5767000001</v>
      </c>
      <c r="I63" s="459">
        <v>633.5625</v>
      </c>
      <c r="J63" s="450">
        <v>7.611579556677972E-2</v>
      </c>
      <c r="K63" s="450">
        <v>6.0407211646863468E-2</v>
      </c>
      <c r="L63" s="450">
        <v>6.0407211646863468E-2</v>
      </c>
      <c r="M63" s="301"/>
      <c r="N63" s="301"/>
      <c r="O63" s="301"/>
      <c r="P63" s="167"/>
      <c r="Q63" s="200"/>
      <c r="R63" s="77"/>
      <c r="S63" s="77"/>
    </row>
    <row r="64" spans="1:19" ht="12.75" customHeight="1">
      <c r="A64" s="113" t="s">
        <v>910</v>
      </c>
      <c r="B64" s="451" t="s">
        <v>910</v>
      </c>
      <c r="C64" s="452" t="s">
        <v>910</v>
      </c>
      <c r="D64" s="452" t="s">
        <v>910</v>
      </c>
      <c r="E64" s="114" t="s">
        <v>910</v>
      </c>
      <c r="F64" s="114" t="s">
        <v>124</v>
      </c>
      <c r="G64" s="114" t="s">
        <v>1188</v>
      </c>
      <c r="H64" s="448">
        <v>50511.712299999999</v>
      </c>
      <c r="I64" s="459">
        <v>622.8424</v>
      </c>
      <c r="J64" s="450">
        <v>7.5252072179558871E-2</v>
      </c>
      <c r="K64" s="450">
        <v>5.9555878273414686E-2</v>
      </c>
      <c r="L64" s="450">
        <v>5.9555878273414686E-2</v>
      </c>
      <c r="M64" s="301"/>
      <c r="N64" s="301"/>
      <c r="O64" s="301"/>
      <c r="P64" s="167"/>
      <c r="Q64" s="200"/>
      <c r="R64" s="77"/>
      <c r="S64" s="77"/>
    </row>
    <row r="65" spans="1:19" ht="12.75" customHeight="1">
      <c r="A65" s="113" t="s">
        <v>1232</v>
      </c>
      <c r="B65" s="451">
        <v>40759487854</v>
      </c>
      <c r="C65" s="452" t="s">
        <v>1233</v>
      </c>
      <c r="D65" s="452" t="s">
        <v>121</v>
      </c>
      <c r="E65" s="114" t="s">
        <v>1137</v>
      </c>
      <c r="F65" s="114" t="s">
        <v>910</v>
      </c>
      <c r="G65" s="114" t="s">
        <v>1188</v>
      </c>
      <c r="H65" s="448">
        <v>12847686.607899999</v>
      </c>
      <c r="I65" s="459">
        <v>99.381133587904429</v>
      </c>
      <c r="J65" s="450">
        <v>-1.3972817211574284E-2</v>
      </c>
      <c r="K65" s="450">
        <v>-2.851787234131542E-2</v>
      </c>
      <c r="L65" s="450">
        <v>-2.851787234131542E-2</v>
      </c>
      <c r="M65" s="301"/>
      <c r="N65" s="301"/>
      <c r="O65" s="301"/>
      <c r="P65" s="167"/>
      <c r="Q65" s="200"/>
      <c r="R65" s="77"/>
      <c r="S65" s="77"/>
    </row>
    <row r="66" spans="1:19" ht="12.75" customHeight="1">
      <c r="A66" s="136" t="s">
        <v>1324</v>
      </c>
      <c r="B66" s="451">
        <v>74282954450</v>
      </c>
      <c r="C66" s="452" t="s">
        <v>1325</v>
      </c>
      <c r="D66" s="452" t="s">
        <v>121</v>
      </c>
      <c r="E66" s="114" t="s">
        <v>1145</v>
      </c>
      <c r="F66" s="114" t="s">
        <v>910</v>
      </c>
      <c r="G66" s="114" t="s">
        <v>1142</v>
      </c>
      <c r="H66" s="448">
        <v>5600924.2699999996</v>
      </c>
      <c r="I66" s="459">
        <v>85.106953376019447</v>
      </c>
      <c r="J66" s="450">
        <v>5.6777389829385516E-3</v>
      </c>
      <c r="K66" s="450">
        <v>5.6777389829387737E-3</v>
      </c>
      <c r="L66" s="450">
        <v>5.6777389829387737E-3</v>
      </c>
      <c r="M66" s="301"/>
      <c r="N66" s="301"/>
      <c r="O66" s="301"/>
      <c r="P66" s="167"/>
      <c r="Q66" s="200"/>
      <c r="R66" s="77"/>
      <c r="S66" s="77"/>
    </row>
    <row r="67" spans="1:19" s="272" customFormat="1" ht="13.5" customHeight="1">
      <c r="A67" s="113" t="s">
        <v>1326</v>
      </c>
      <c r="B67" s="451">
        <v>73876640124</v>
      </c>
      <c r="C67" s="452" t="s">
        <v>1327</v>
      </c>
      <c r="D67" s="452" t="s">
        <v>121</v>
      </c>
      <c r="E67" s="114" t="s">
        <v>1137</v>
      </c>
      <c r="F67" s="114" t="s">
        <v>910</v>
      </c>
      <c r="G67" s="114" t="s">
        <v>1142</v>
      </c>
      <c r="H67" s="448">
        <v>37956866.340000004</v>
      </c>
      <c r="I67" s="459">
        <v>182.02388332000587</v>
      </c>
      <c r="J67" s="450">
        <v>-4.602794091733986E-2</v>
      </c>
      <c r="K67" s="450">
        <v>1.1375399104645467E-2</v>
      </c>
      <c r="L67" s="450">
        <v>1.1375399104645467E-2</v>
      </c>
      <c r="M67" s="301"/>
      <c r="N67" s="301"/>
      <c r="O67" s="301"/>
      <c r="P67" s="167"/>
      <c r="Q67" s="200"/>
      <c r="R67" s="77"/>
      <c r="S67" s="77"/>
    </row>
    <row r="68" spans="1:19" s="272" customFormat="1" ht="13.5" customHeight="1">
      <c r="A68" s="113" t="s">
        <v>1234</v>
      </c>
      <c r="B68" s="451" t="s">
        <v>1235</v>
      </c>
      <c r="C68" s="452" t="s">
        <v>1236</v>
      </c>
      <c r="D68" s="452" t="s">
        <v>1237</v>
      </c>
      <c r="E68" s="114" t="s">
        <v>1145</v>
      </c>
      <c r="F68" s="114" t="s">
        <v>910</v>
      </c>
      <c r="G68" s="114" t="s">
        <v>1142</v>
      </c>
      <c r="H68" s="448">
        <v>531030598.44999999</v>
      </c>
      <c r="I68" s="459">
        <v>1018803.0242509111</v>
      </c>
      <c r="J68" s="450">
        <v>1.8534496778768172E-3</v>
      </c>
      <c r="K68" s="450">
        <v>1.8534496778768172E-3</v>
      </c>
      <c r="L68" s="450">
        <v>1.8534496778768172E-3</v>
      </c>
      <c r="M68" s="301"/>
      <c r="N68" s="301"/>
      <c r="O68" s="301"/>
      <c r="P68" s="167"/>
      <c r="Q68" s="200"/>
      <c r="R68" s="77"/>
      <c r="S68" s="77"/>
    </row>
    <row r="69" spans="1:19" ht="13.5" customHeight="1">
      <c r="A69" s="460" t="s">
        <v>1238</v>
      </c>
      <c r="B69" s="451" t="s">
        <v>1239</v>
      </c>
      <c r="C69" s="452" t="s">
        <v>1240</v>
      </c>
      <c r="D69" s="452" t="s">
        <v>1237</v>
      </c>
      <c r="E69" s="114" t="s">
        <v>1158</v>
      </c>
      <c r="F69" s="114" t="s">
        <v>910</v>
      </c>
      <c r="G69" s="114" t="s">
        <v>1138</v>
      </c>
      <c r="H69" s="448">
        <v>63662294.799999997</v>
      </c>
      <c r="I69" s="459">
        <v>773.41068509086904</v>
      </c>
      <c r="J69" s="450">
        <v>1.5754746184375445E-2</v>
      </c>
      <c r="K69" s="450">
        <v>6.9862306140677788E-3</v>
      </c>
      <c r="L69" s="450">
        <v>6.9862306140677788E-3</v>
      </c>
      <c r="M69" s="301"/>
      <c r="N69" s="301"/>
      <c r="O69" s="301"/>
      <c r="P69" s="167"/>
      <c r="Q69" s="200"/>
      <c r="R69" s="77"/>
      <c r="S69" s="77"/>
    </row>
    <row r="70" spans="1:19" s="272" customFormat="1" ht="12.75" customHeight="1">
      <c r="A70" s="460" t="s">
        <v>1241</v>
      </c>
      <c r="B70" s="451">
        <v>89809469629</v>
      </c>
      <c r="C70" s="452" t="s">
        <v>1242</v>
      </c>
      <c r="D70" s="452" t="s">
        <v>1237</v>
      </c>
      <c r="E70" s="114" t="s">
        <v>1145</v>
      </c>
      <c r="F70" s="114" t="s">
        <v>910</v>
      </c>
      <c r="G70" s="114" t="s">
        <v>1138</v>
      </c>
      <c r="H70" s="448">
        <v>146866068.83000001</v>
      </c>
      <c r="I70" s="459">
        <v>768.6269550486702</v>
      </c>
      <c r="J70" s="450">
        <v>-1.742166219710406E-2</v>
      </c>
      <c r="K70" s="450">
        <v>2.616318130758799E-3</v>
      </c>
      <c r="L70" s="450">
        <v>2.616318130758799E-3</v>
      </c>
      <c r="M70" s="301"/>
      <c r="N70" s="301"/>
      <c r="O70" s="301"/>
      <c r="P70" s="167"/>
      <c r="Q70" s="200"/>
      <c r="R70" s="77"/>
      <c r="S70" s="77"/>
    </row>
    <row r="71" spans="1:19" ht="13.5" customHeight="1">
      <c r="A71" s="136" t="s">
        <v>1243</v>
      </c>
      <c r="B71" s="451">
        <v>85535430386</v>
      </c>
      <c r="C71" s="452" t="s">
        <v>1244</v>
      </c>
      <c r="D71" s="452" t="s">
        <v>1237</v>
      </c>
      <c r="E71" s="114" t="s">
        <v>1137</v>
      </c>
      <c r="F71" s="114" t="s">
        <v>910</v>
      </c>
      <c r="G71" s="114" t="s">
        <v>1142</v>
      </c>
      <c r="H71" s="448">
        <v>142862851.53</v>
      </c>
      <c r="I71" s="449">
        <v>46.066296467149641</v>
      </c>
      <c r="J71" s="450">
        <v>2.5331650406339001E-2</v>
      </c>
      <c r="K71" s="450">
        <v>2.5045384350003141E-2</v>
      </c>
      <c r="L71" s="450">
        <v>2.5045384350003141E-2</v>
      </c>
      <c r="M71" s="301"/>
      <c r="N71" s="301"/>
      <c r="O71" s="301"/>
      <c r="P71" s="167"/>
      <c r="Q71" s="200"/>
      <c r="R71" s="77"/>
      <c r="S71" s="77"/>
    </row>
    <row r="72" spans="1:19" ht="12.75" customHeight="1">
      <c r="A72" s="136" t="s">
        <v>1245</v>
      </c>
      <c r="B72" s="451">
        <v>40425097619</v>
      </c>
      <c r="C72" s="452" t="s">
        <v>1246</v>
      </c>
      <c r="D72" s="452" t="s">
        <v>1237</v>
      </c>
      <c r="E72" s="114" t="s">
        <v>1137</v>
      </c>
      <c r="F72" s="114" t="s">
        <v>910</v>
      </c>
      <c r="G72" s="114" t="s">
        <v>1138</v>
      </c>
      <c r="H72" s="448">
        <v>17578189.09</v>
      </c>
      <c r="I72" s="449">
        <v>752.27167575212457</v>
      </c>
      <c r="J72" s="450">
        <v>1.7704771046720191E-2</v>
      </c>
      <c r="K72" s="450">
        <v>2.6775468075042719E-2</v>
      </c>
      <c r="L72" s="450">
        <v>2.6775468075042719E-2</v>
      </c>
      <c r="M72" s="301"/>
      <c r="N72" s="301"/>
      <c r="O72" s="301"/>
      <c r="P72" s="167"/>
      <c r="Q72" s="200"/>
      <c r="R72" s="77"/>
      <c r="S72" s="77"/>
    </row>
    <row r="73" spans="1:19" ht="12.75" customHeight="1">
      <c r="A73" s="136" t="s">
        <v>1247</v>
      </c>
      <c r="B73" s="451" t="s">
        <v>1248</v>
      </c>
      <c r="C73" s="452" t="s">
        <v>1249</v>
      </c>
      <c r="D73" s="452" t="s">
        <v>1237</v>
      </c>
      <c r="E73" s="114" t="s">
        <v>1158</v>
      </c>
      <c r="F73" s="114" t="s">
        <v>910</v>
      </c>
      <c r="G73" s="114" t="s">
        <v>1138</v>
      </c>
      <c r="H73" s="448">
        <v>18867424.780000001</v>
      </c>
      <c r="I73" s="449">
        <v>787.3937793001744</v>
      </c>
      <c r="J73" s="450">
        <v>2.1509541026087931E-3</v>
      </c>
      <c r="K73" s="450">
        <v>2.4142959052830815E-3</v>
      </c>
      <c r="L73" s="450">
        <v>2.4142959052830815E-3</v>
      </c>
      <c r="M73" s="301"/>
      <c r="N73" s="301"/>
      <c r="O73" s="301"/>
      <c r="P73" s="167"/>
      <c r="Q73" s="200"/>
      <c r="R73" s="77"/>
      <c r="S73" s="77"/>
    </row>
    <row r="74" spans="1:19" s="272" customFormat="1" ht="12.75" customHeight="1">
      <c r="A74" s="136" t="s">
        <v>1250</v>
      </c>
      <c r="B74" s="451" t="s">
        <v>1251</v>
      </c>
      <c r="C74" s="452" t="s">
        <v>1252</v>
      </c>
      <c r="D74" s="452" t="s">
        <v>1237</v>
      </c>
      <c r="E74" s="114" t="s">
        <v>1158</v>
      </c>
      <c r="F74" s="114" t="s">
        <v>910</v>
      </c>
      <c r="G74" s="114" t="s">
        <v>1188</v>
      </c>
      <c r="H74" s="448">
        <v>14995538.529999999</v>
      </c>
      <c r="I74" s="449">
        <v>676.13236301595998</v>
      </c>
      <c r="J74" s="450">
        <v>1.6571999519509051E-2</v>
      </c>
      <c r="K74" s="450">
        <v>1.7324809142924558E-3</v>
      </c>
      <c r="L74" s="450">
        <v>1.7324809142924558E-3</v>
      </c>
      <c r="M74" s="301"/>
      <c r="N74" s="301"/>
      <c r="O74" s="301"/>
      <c r="P74" s="245"/>
      <c r="Q74" s="246"/>
      <c r="R74" s="77"/>
      <c r="S74" s="77"/>
    </row>
    <row r="75" spans="1:19" s="272" customFormat="1" ht="12.75" customHeight="1">
      <c r="A75" s="136" t="s">
        <v>1253</v>
      </c>
      <c r="B75" s="451" t="s">
        <v>1254</v>
      </c>
      <c r="C75" s="452" t="s">
        <v>1255</v>
      </c>
      <c r="D75" s="452" t="s">
        <v>1237</v>
      </c>
      <c r="E75" s="114" t="s">
        <v>1145</v>
      </c>
      <c r="F75" s="114" t="s">
        <v>910</v>
      </c>
      <c r="G75" s="114" t="s">
        <v>1138</v>
      </c>
      <c r="H75" s="448">
        <v>49202713.329999998</v>
      </c>
      <c r="I75" s="449">
        <v>756.58846542326273</v>
      </c>
      <c r="J75" s="450">
        <v>-2.0412246793549693E-3</v>
      </c>
      <c r="K75" s="450">
        <v>2.1054371774393843E-3</v>
      </c>
      <c r="L75" s="450">
        <v>2.1054371774393843E-3</v>
      </c>
      <c r="M75" s="301"/>
      <c r="N75" s="301"/>
      <c r="O75" s="301"/>
      <c r="P75" s="245"/>
      <c r="Q75" s="246"/>
      <c r="R75" s="77"/>
      <c r="S75" s="77"/>
    </row>
    <row r="76" spans="1:19" s="272" customFormat="1" ht="12.75" customHeight="1">
      <c r="A76" s="136" t="s">
        <v>1256</v>
      </c>
      <c r="B76" s="451">
        <v>61515780704</v>
      </c>
      <c r="C76" s="452" t="s">
        <v>1257</v>
      </c>
      <c r="D76" s="452" t="s">
        <v>1237</v>
      </c>
      <c r="E76" s="114" t="s">
        <v>1145</v>
      </c>
      <c r="F76" s="114" t="s">
        <v>910</v>
      </c>
      <c r="G76" s="114" t="s">
        <v>1142</v>
      </c>
      <c r="H76" s="448">
        <v>255318554.15000001</v>
      </c>
      <c r="I76" s="449">
        <v>133.19284087837866</v>
      </c>
      <c r="J76" s="450">
        <v>-1.4981883375918548E-3</v>
      </c>
      <c r="K76" s="450">
        <v>1.5929340364984057E-4</v>
      </c>
      <c r="L76" s="450">
        <v>1.5929340364984057E-4</v>
      </c>
      <c r="M76" s="301"/>
      <c r="N76" s="301"/>
      <c r="O76" s="301"/>
      <c r="P76" s="245"/>
      <c r="Q76" s="246"/>
      <c r="R76" s="77"/>
      <c r="S76" s="77"/>
    </row>
    <row r="77" spans="1:19" ht="12.75" customHeight="1">
      <c r="A77" s="136" t="s">
        <v>1258</v>
      </c>
      <c r="B77" s="194">
        <v>16128752508</v>
      </c>
      <c r="C77" s="446" t="s">
        <v>1259</v>
      </c>
      <c r="D77" s="446" t="s">
        <v>1237</v>
      </c>
      <c r="E77" s="114" t="s">
        <v>1141</v>
      </c>
      <c r="F77" s="114" t="s">
        <v>910</v>
      </c>
      <c r="G77" s="114" t="s">
        <v>1138</v>
      </c>
      <c r="H77" s="448">
        <v>48421306.170000002</v>
      </c>
      <c r="I77" s="449">
        <v>117.53009214997822</v>
      </c>
      <c r="J77" s="450">
        <v>4.6963590403760191E-2</v>
      </c>
      <c r="K77" s="450">
        <v>2.0610131566175527E-2</v>
      </c>
      <c r="L77" s="450">
        <v>2.0610131566175527E-2</v>
      </c>
      <c r="M77" s="301"/>
      <c r="N77" s="301"/>
      <c r="O77" s="301"/>
      <c r="P77" s="247"/>
      <c r="Q77" s="200"/>
      <c r="R77" s="77"/>
      <c r="S77" s="77"/>
    </row>
    <row r="78" spans="1:19" ht="12.75" customHeight="1">
      <c r="A78" s="136" t="s">
        <v>1260</v>
      </c>
      <c r="B78" s="194" t="s">
        <v>1261</v>
      </c>
      <c r="C78" s="446" t="s">
        <v>1262</v>
      </c>
      <c r="D78" s="446" t="s">
        <v>1263</v>
      </c>
      <c r="E78" s="114" t="s">
        <v>1145</v>
      </c>
      <c r="F78" s="114" t="s">
        <v>910</v>
      </c>
      <c r="G78" s="114" t="s">
        <v>1138</v>
      </c>
      <c r="H78" s="115">
        <v>1247059422.01</v>
      </c>
      <c r="I78" s="116">
        <v>1086.2184456558191</v>
      </c>
      <c r="J78" s="450">
        <v>1.9320116186949177E-2</v>
      </c>
      <c r="K78" s="450">
        <v>1.4344782498476594E-3</v>
      </c>
      <c r="L78" s="450">
        <v>1.4344782498476594E-3</v>
      </c>
      <c r="M78" s="301"/>
      <c r="N78" s="301"/>
      <c r="O78" s="301"/>
      <c r="P78" s="167"/>
      <c r="Q78" s="200"/>
      <c r="R78" s="77"/>
      <c r="S78" s="77"/>
    </row>
    <row r="79" spans="1:19" ht="12.75" customHeight="1">
      <c r="A79" s="455" t="s">
        <v>1264</v>
      </c>
      <c r="B79" s="194">
        <v>97407922886</v>
      </c>
      <c r="C79" s="446" t="s">
        <v>1265</v>
      </c>
      <c r="D79" s="446" t="s">
        <v>1263</v>
      </c>
      <c r="E79" s="447" t="s">
        <v>1145</v>
      </c>
      <c r="F79" s="447" t="s">
        <v>910</v>
      </c>
      <c r="G79" s="447" t="s">
        <v>1138</v>
      </c>
      <c r="H79" s="115">
        <v>730405517.10000002</v>
      </c>
      <c r="I79" s="116">
        <v>926.22557315332187</v>
      </c>
      <c r="J79" s="450">
        <v>1.3500524079320009E-2</v>
      </c>
      <c r="K79" s="450">
        <v>-1.5692411648982052E-3</v>
      </c>
      <c r="L79" s="450">
        <v>-1.5692411648982052E-3</v>
      </c>
      <c r="M79" s="301"/>
      <c r="N79" s="301"/>
      <c r="O79" s="301"/>
      <c r="P79" s="167"/>
      <c r="Q79" s="200"/>
      <c r="R79" s="77"/>
      <c r="S79" s="77"/>
    </row>
    <row r="80" spans="1:19" ht="12.75" customHeight="1">
      <c r="A80" s="136" t="s">
        <v>1266</v>
      </c>
      <c r="B80" s="194" t="s">
        <v>1267</v>
      </c>
      <c r="C80" s="446" t="s">
        <v>1268</v>
      </c>
      <c r="D80" s="446" t="s">
        <v>1263</v>
      </c>
      <c r="E80" s="447" t="s">
        <v>1145</v>
      </c>
      <c r="F80" s="447" t="s">
        <v>123</v>
      </c>
      <c r="G80" s="447" t="s">
        <v>1188</v>
      </c>
      <c r="H80" s="115">
        <v>22360215.963799998</v>
      </c>
      <c r="I80" s="116">
        <v>693.58360000000005</v>
      </c>
      <c r="J80" s="450">
        <v>1.4667322115017756E-2</v>
      </c>
      <c r="K80" s="450">
        <v>-1.4448065107086627E-4</v>
      </c>
      <c r="L80" s="450">
        <v>-1.4448065107086627E-4</v>
      </c>
      <c r="M80" s="301"/>
      <c r="N80" s="301"/>
      <c r="O80" s="301"/>
      <c r="P80" s="167"/>
      <c r="Q80" s="200"/>
      <c r="R80" s="77"/>
      <c r="S80" s="77"/>
    </row>
    <row r="81" spans="1:19" ht="12.75" customHeight="1">
      <c r="A81" s="136" t="s">
        <v>910</v>
      </c>
      <c r="B81" s="194" t="s">
        <v>910</v>
      </c>
      <c r="C81" s="446" t="s">
        <v>910</v>
      </c>
      <c r="D81" s="446" t="s">
        <v>910</v>
      </c>
      <c r="E81" s="447" t="s">
        <v>910</v>
      </c>
      <c r="F81" s="447" t="s">
        <v>124</v>
      </c>
      <c r="G81" s="447" t="s">
        <v>1188</v>
      </c>
      <c r="H81" s="115">
        <v>10199316.2531</v>
      </c>
      <c r="I81" s="116">
        <v>687.26520000000005</v>
      </c>
      <c r="J81" s="450">
        <v>1.4494784487142809E-2</v>
      </c>
      <c r="K81" s="450">
        <v>-3.1445665622653607E-4</v>
      </c>
      <c r="L81" s="450">
        <v>-3.1445665622653607E-4</v>
      </c>
      <c r="M81" s="301"/>
      <c r="N81" s="301"/>
      <c r="O81" s="301"/>
      <c r="P81" s="167"/>
      <c r="Q81" s="200"/>
      <c r="R81" s="77"/>
      <c r="S81" s="77"/>
    </row>
    <row r="82" spans="1:19" ht="12.75" customHeight="1">
      <c r="A82" s="136" t="s">
        <v>910</v>
      </c>
      <c r="B82" s="194" t="s">
        <v>910</v>
      </c>
      <c r="C82" s="446" t="s">
        <v>910</v>
      </c>
      <c r="D82" s="446" t="s">
        <v>910</v>
      </c>
      <c r="E82" s="447" t="s">
        <v>910</v>
      </c>
      <c r="F82" s="447" t="s">
        <v>125</v>
      </c>
      <c r="G82" s="447" t="s">
        <v>1188</v>
      </c>
      <c r="H82" s="115">
        <v>1461002.8130999999</v>
      </c>
      <c r="I82" s="116">
        <v>681.01819999999998</v>
      </c>
      <c r="J82" s="450">
        <v>1.4322400430380799E-2</v>
      </c>
      <c r="K82" s="450">
        <v>-4.8426433234205479E-4</v>
      </c>
      <c r="L82" s="450">
        <v>-4.8426433234205479E-4</v>
      </c>
      <c r="M82" s="301"/>
      <c r="N82" s="301"/>
      <c r="O82" s="301"/>
      <c r="P82" s="167"/>
      <c r="Q82" s="200"/>
      <c r="R82" s="77"/>
      <c r="S82" s="77"/>
    </row>
    <row r="83" spans="1:19" ht="12.75" customHeight="1">
      <c r="A83" s="113" t="s">
        <v>1269</v>
      </c>
      <c r="B83" s="194" t="s">
        <v>1270</v>
      </c>
      <c r="C83" s="446" t="s">
        <v>1271</v>
      </c>
      <c r="D83" s="446" t="s">
        <v>1263</v>
      </c>
      <c r="E83" s="114" t="s">
        <v>1145</v>
      </c>
      <c r="F83" s="114" t="s">
        <v>123</v>
      </c>
      <c r="G83" s="114" t="s">
        <v>1188</v>
      </c>
      <c r="H83" s="448">
        <v>29832952.542199999</v>
      </c>
      <c r="I83" s="449">
        <v>673.81960000000004</v>
      </c>
      <c r="J83" s="450">
        <v>1.282308114547237E-2</v>
      </c>
      <c r="K83" s="450">
        <v>-5.2940919803456943E-5</v>
      </c>
      <c r="L83" s="450">
        <v>-5.2940919803456943E-5</v>
      </c>
      <c r="M83" s="301"/>
      <c r="N83" s="301"/>
      <c r="O83" s="301"/>
      <c r="P83" s="167"/>
      <c r="Q83" s="200"/>
      <c r="R83" s="77"/>
      <c r="S83" s="77"/>
    </row>
    <row r="84" spans="1:19" ht="12.75" customHeight="1">
      <c r="A84" s="113" t="s">
        <v>910</v>
      </c>
      <c r="B84" s="194" t="s">
        <v>910</v>
      </c>
      <c r="C84" s="446" t="s">
        <v>910</v>
      </c>
      <c r="D84" s="446" t="s">
        <v>910</v>
      </c>
      <c r="E84" s="114" t="s">
        <v>910</v>
      </c>
      <c r="F84" s="114" t="s">
        <v>124</v>
      </c>
      <c r="G84" s="114" t="s">
        <v>1188</v>
      </c>
      <c r="H84" s="448">
        <v>11904722.446599999</v>
      </c>
      <c r="I84" s="449">
        <v>670.98530000000005</v>
      </c>
      <c r="J84" s="450">
        <v>1.1163840390499669E-2</v>
      </c>
      <c r="K84" s="450">
        <v>-1.3773218208101845E-4</v>
      </c>
      <c r="L84" s="450">
        <v>-1.3773218208101845E-4</v>
      </c>
      <c r="M84" s="301"/>
      <c r="N84" s="301"/>
      <c r="O84" s="301"/>
      <c r="P84" s="167"/>
      <c r="Q84" s="200"/>
      <c r="R84" s="77"/>
      <c r="S84" s="77"/>
    </row>
    <row r="85" spans="1:19" ht="12.75" customHeight="1">
      <c r="A85" s="113" t="s">
        <v>910</v>
      </c>
      <c r="B85" s="194" t="s">
        <v>910</v>
      </c>
      <c r="C85" s="446" t="s">
        <v>910</v>
      </c>
      <c r="D85" s="446" t="s">
        <v>910</v>
      </c>
      <c r="E85" s="114" t="s">
        <v>910</v>
      </c>
      <c r="F85" s="114" t="s">
        <v>125</v>
      </c>
      <c r="G85" s="114" t="s">
        <v>1188</v>
      </c>
      <c r="H85" s="448">
        <v>2978389.2124000001</v>
      </c>
      <c r="I85" s="449">
        <v>668.1508</v>
      </c>
      <c r="J85" s="450">
        <v>2.5307381968848741E-3</v>
      </c>
      <c r="K85" s="450">
        <v>-2.2064300538759962E-4</v>
      </c>
      <c r="L85" s="450">
        <v>-2.2064300538759962E-4</v>
      </c>
      <c r="M85" s="301"/>
      <c r="N85" s="301"/>
      <c r="O85" s="301"/>
      <c r="P85" s="167"/>
      <c r="Q85" s="200"/>
      <c r="R85" s="77"/>
      <c r="S85" s="77"/>
    </row>
    <row r="86" spans="1:19" ht="12.75" customHeight="1">
      <c r="A86" s="113" t="s">
        <v>1272</v>
      </c>
      <c r="B86" s="194">
        <v>30096106301</v>
      </c>
      <c r="C86" s="446" t="s">
        <v>1273</v>
      </c>
      <c r="D86" s="446" t="s">
        <v>1263</v>
      </c>
      <c r="E86" s="114" t="s">
        <v>1145</v>
      </c>
      <c r="F86" s="114" t="s">
        <v>910</v>
      </c>
      <c r="G86" s="114" t="s">
        <v>1188</v>
      </c>
      <c r="H86" s="448">
        <v>427292577.13</v>
      </c>
      <c r="I86" s="449">
        <v>879.1256507100519</v>
      </c>
      <c r="J86" s="450">
        <v>4.1971602676455166E-2</v>
      </c>
      <c r="K86" s="450">
        <v>1.2837958022160478E-3</v>
      </c>
      <c r="L86" s="450">
        <v>1.2837958022160478E-3</v>
      </c>
      <c r="M86" s="301"/>
      <c r="N86" s="301"/>
      <c r="O86" s="301"/>
      <c r="P86" s="167"/>
      <c r="Q86" s="200"/>
      <c r="R86" s="77"/>
      <c r="S86" s="77"/>
    </row>
    <row r="87" spans="1:19" ht="12.75" customHeight="1">
      <c r="A87" s="113" t="s">
        <v>1274</v>
      </c>
      <c r="B87" s="194">
        <v>18911840764</v>
      </c>
      <c r="C87" s="446" t="s">
        <v>1275</v>
      </c>
      <c r="D87" s="446" t="s">
        <v>1263</v>
      </c>
      <c r="E87" s="114" t="s">
        <v>1137</v>
      </c>
      <c r="F87" s="114" t="s">
        <v>910</v>
      </c>
      <c r="G87" s="114" t="s">
        <v>1138</v>
      </c>
      <c r="H87" s="448">
        <v>223156717.46000001</v>
      </c>
      <c r="I87" s="449">
        <v>97.639433318234083</v>
      </c>
      <c r="J87" s="450">
        <v>2.903937905331011E-2</v>
      </c>
      <c r="K87" s="450">
        <v>2.592694002492113E-2</v>
      </c>
      <c r="L87" s="450">
        <v>2.592694002492113E-2</v>
      </c>
      <c r="M87" s="301"/>
      <c r="N87" s="301"/>
      <c r="O87" s="301"/>
      <c r="P87" s="167"/>
      <c r="Q87" s="200"/>
      <c r="R87" s="77"/>
      <c r="S87" s="77"/>
    </row>
    <row r="88" spans="1:19" ht="12.75" customHeight="1">
      <c r="A88" s="136" t="s">
        <v>1276</v>
      </c>
      <c r="B88" s="194" t="s">
        <v>1277</v>
      </c>
      <c r="C88" s="446" t="s">
        <v>1278</v>
      </c>
      <c r="D88" s="446" t="s">
        <v>1263</v>
      </c>
      <c r="E88" s="114" t="s">
        <v>1145</v>
      </c>
      <c r="F88" s="114"/>
      <c r="G88" s="114" t="s">
        <v>1138</v>
      </c>
      <c r="H88" s="448">
        <v>230349892.03</v>
      </c>
      <c r="I88" s="449">
        <v>767.25641936425848</v>
      </c>
      <c r="J88" s="450">
        <v>9.1773749931402415E-2</v>
      </c>
      <c r="K88" s="450">
        <v>2.9257401518314463E-3</v>
      </c>
      <c r="L88" s="450">
        <v>2.9257401518314463E-3</v>
      </c>
      <c r="M88" s="301"/>
      <c r="N88" s="301"/>
      <c r="O88" s="301"/>
      <c r="P88" s="167"/>
      <c r="Q88" s="200"/>
      <c r="R88" s="77"/>
      <c r="S88" s="77"/>
    </row>
    <row r="89" spans="1:19" ht="12.75" customHeight="1">
      <c r="A89" s="113" t="s">
        <v>1279</v>
      </c>
      <c r="B89" s="194">
        <v>62937824927</v>
      </c>
      <c r="C89" s="446" t="s">
        <v>1280</v>
      </c>
      <c r="D89" s="446" t="s">
        <v>1263</v>
      </c>
      <c r="E89" s="114" t="s">
        <v>1158</v>
      </c>
      <c r="F89" s="114" t="s">
        <v>910</v>
      </c>
      <c r="G89" s="114" t="s">
        <v>1138</v>
      </c>
      <c r="H89" s="448">
        <v>77523529.450000003</v>
      </c>
      <c r="I89" s="449">
        <v>822.35109455866598</v>
      </c>
      <c r="J89" s="450">
        <v>3.7283068279931886E-2</v>
      </c>
      <c r="K89" s="450">
        <v>-3.2101778886343135E-3</v>
      </c>
      <c r="L89" s="450">
        <v>-3.2101778886343135E-3</v>
      </c>
      <c r="M89" s="301"/>
      <c r="N89" s="301"/>
      <c r="O89" s="301"/>
      <c r="P89" s="167"/>
      <c r="Q89" s="200"/>
      <c r="R89" s="77"/>
      <c r="S89" s="77"/>
    </row>
    <row r="90" spans="1:19" ht="12.75" customHeight="1">
      <c r="A90" s="113" t="s">
        <v>1281</v>
      </c>
      <c r="B90" s="194">
        <v>52772437018</v>
      </c>
      <c r="C90" s="446" t="s">
        <v>1282</v>
      </c>
      <c r="D90" s="446" t="s">
        <v>1263</v>
      </c>
      <c r="E90" s="114" t="s">
        <v>1141</v>
      </c>
      <c r="F90" s="114" t="s">
        <v>910</v>
      </c>
      <c r="G90" s="114" t="s">
        <v>1138</v>
      </c>
      <c r="H90" s="448">
        <v>273421215.92000002</v>
      </c>
      <c r="I90" s="449">
        <v>135.72616664412936</v>
      </c>
      <c r="J90" s="450">
        <v>4.9360021940634935E-2</v>
      </c>
      <c r="K90" s="450">
        <v>5.1200823151826835E-3</v>
      </c>
      <c r="L90" s="450">
        <v>5.1200823151826835E-3</v>
      </c>
      <c r="M90" s="301"/>
      <c r="N90" s="301"/>
      <c r="O90" s="301"/>
      <c r="P90" s="167"/>
      <c r="Q90" s="200"/>
      <c r="R90" s="77"/>
      <c r="S90" s="77"/>
    </row>
    <row r="91" spans="1:19" ht="12.75" customHeight="1">
      <c r="A91" s="113" t="s">
        <v>1283</v>
      </c>
      <c r="B91" s="194" t="s">
        <v>1284</v>
      </c>
      <c r="C91" s="446" t="s">
        <v>1285</v>
      </c>
      <c r="D91" s="446" t="s">
        <v>1263</v>
      </c>
      <c r="E91" s="114" t="s">
        <v>1158</v>
      </c>
      <c r="F91" s="114" t="s">
        <v>910</v>
      </c>
      <c r="G91" s="114" t="s">
        <v>1138</v>
      </c>
      <c r="H91" s="448">
        <v>21406410.370000001</v>
      </c>
      <c r="I91" s="449">
        <v>758.71681315558396</v>
      </c>
      <c r="J91" s="450">
        <v>-8.0014204094462915E-3</v>
      </c>
      <c r="K91" s="450">
        <v>1.5006470503426961E-3</v>
      </c>
      <c r="L91" s="450">
        <v>1.5006470503426961E-3</v>
      </c>
      <c r="M91" s="301"/>
      <c r="N91" s="301"/>
      <c r="O91" s="301"/>
      <c r="P91" s="167"/>
      <c r="Q91" s="200"/>
      <c r="R91" s="77"/>
      <c r="S91" s="77"/>
    </row>
    <row r="92" spans="1:19" ht="12.75" customHeight="1">
      <c r="A92" s="113" t="s">
        <v>1286</v>
      </c>
      <c r="B92" s="194" t="s">
        <v>1287</v>
      </c>
      <c r="C92" s="446" t="s">
        <v>1288</v>
      </c>
      <c r="D92" s="446" t="s">
        <v>1263</v>
      </c>
      <c r="E92" s="114" t="s">
        <v>1158</v>
      </c>
      <c r="F92" s="114" t="s">
        <v>910</v>
      </c>
      <c r="G92" s="114" t="s">
        <v>1138</v>
      </c>
      <c r="H92" s="448">
        <v>24931294.399999999</v>
      </c>
      <c r="I92" s="449">
        <v>776.98898393096613</v>
      </c>
      <c r="J92" s="450">
        <v>0.23670201831220505</v>
      </c>
      <c r="K92" s="450">
        <v>1.3647042266768938E-3</v>
      </c>
      <c r="L92" s="450">
        <v>1.3647042266768938E-3</v>
      </c>
      <c r="M92" s="301"/>
      <c r="N92" s="301"/>
      <c r="O92" s="301"/>
      <c r="P92" s="167"/>
      <c r="Q92" s="200"/>
      <c r="R92" s="77"/>
      <c r="S92" s="77"/>
    </row>
    <row r="93" spans="1:19" ht="12.75" customHeight="1">
      <c r="A93" s="113" t="s">
        <v>1289</v>
      </c>
      <c r="B93" s="194">
        <v>31076456551</v>
      </c>
      <c r="C93" s="446" t="s">
        <v>1290</v>
      </c>
      <c r="D93" s="446" t="s">
        <v>1263</v>
      </c>
      <c r="E93" s="114" t="s">
        <v>1145</v>
      </c>
      <c r="F93" s="114" t="s">
        <v>910</v>
      </c>
      <c r="G93" s="114" t="s">
        <v>1142</v>
      </c>
      <c r="H93" s="448">
        <v>424548560.30000001</v>
      </c>
      <c r="I93" s="449">
        <v>105.98866719132168</v>
      </c>
      <c r="J93" s="450">
        <v>1.4863768391822463E-2</v>
      </c>
      <c r="K93" s="450">
        <v>9.7661333720311383E-4</v>
      </c>
      <c r="L93" s="450">
        <v>9.7661333720311383E-4</v>
      </c>
      <c r="M93" s="301"/>
      <c r="N93" s="301"/>
      <c r="O93" s="301"/>
      <c r="P93" s="167"/>
      <c r="Q93" s="200"/>
      <c r="R93" s="77"/>
      <c r="S93" s="77"/>
    </row>
    <row r="94" spans="1:19" ht="12.75" customHeight="1">
      <c r="A94" s="113" t="s">
        <v>1291</v>
      </c>
      <c r="B94" s="194">
        <v>66324185184</v>
      </c>
      <c r="C94" s="446" t="s">
        <v>1292</v>
      </c>
      <c r="D94" s="446" t="s">
        <v>1263</v>
      </c>
      <c r="E94" s="114" t="s">
        <v>1145</v>
      </c>
      <c r="F94" s="114" t="s">
        <v>910</v>
      </c>
      <c r="G94" s="114" t="s">
        <v>1142</v>
      </c>
      <c r="H94" s="448">
        <v>538507079.65999997</v>
      </c>
      <c r="I94" s="449">
        <v>144.19474574463962</v>
      </c>
      <c r="J94" s="450">
        <v>1.9192395366496973E-2</v>
      </c>
      <c r="K94" s="450">
        <v>7.2124141843210587E-4</v>
      </c>
      <c r="L94" s="450">
        <v>7.2124141843210587E-4</v>
      </c>
      <c r="M94" s="301"/>
      <c r="N94" s="301"/>
      <c r="O94" s="301"/>
      <c r="P94" s="167"/>
      <c r="Q94" s="200"/>
      <c r="R94" s="77"/>
      <c r="S94" s="77"/>
    </row>
    <row r="95" spans="1:19" ht="12.75" customHeight="1">
      <c r="A95" s="113" t="s">
        <v>1293</v>
      </c>
      <c r="B95" s="194">
        <v>89187481269</v>
      </c>
      <c r="C95" s="446" t="s">
        <v>1294</v>
      </c>
      <c r="D95" s="446" t="s">
        <v>1295</v>
      </c>
      <c r="E95" s="114" t="s">
        <v>1158</v>
      </c>
      <c r="F95" s="114" t="s">
        <v>910</v>
      </c>
      <c r="G95" s="114" t="s">
        <v>1138</v>
      </c>
      <c r="H95" s="448">
        <v>112666867.3501</v>
      </c>
      <c r="I95" s="449">
        <v>834.07360762998781</v>
      </c>
      <c r="J95" s="450">
        <v>-1.3219488960736214E-3</v>
      </c>
      <c r="K95" s="450">
        <v>6.7669333022626343E-3</v>
      </c>
      <c r="L95" s="450">
        <v>6.7669333022626343E-3</v>
      </c>
      <c r="M95" s="301"/>
      <c r="N95" s="301"/>
      <c r="O95" s="301"/>
      <c r="P95" s="167"/>
      <c r="Q95" s="200"/>
      <c r="R95" s="77"/>
      <c r="S95" s="77"/>
    </row>
    <row r="96" spans="1:19" ht="12.75" customHeight="1">
      <c r="A96" s="136" t="s">
        <v>1296</v>
      </c>
      <c r="B96" s="194" t="s">
        <v>1297</v>
      </c>
      <c r="C96" s="446" t="s">
        <v>1298</v>
      </c>
      <c r="D96" s="446" t="s">
        <v>1295</v>
      </c>
      <c r="E96" s="114" t="s">
        <v>1145</v>
      </c>
      <c r="F96" s="114" t="s">
        <v>910</v>
      </c>
      <c r="G96" s="114" t="s">
        <v>1138</v>
      </c>
      <c r="H96" s="448">
        <v>551128420.86539996</v>
      </c>
      <c r="I96" s="449">
        <v>865.04824623064746</v>
      </c>
      <c r="J96" s="450">
        <v>2.1679421241368013E-2</v>
      </c>
      <c r="K96" s="450">
        <v>1.9249761513300268E-3</v>
      </c>
      <c r="L96" s="450">
        <v>1.9249761513300268E-3</v>
      </c>
      <c r="M96" s="301"/>
      <c r="N96" s="301"/>
      <c r="O96" s="301"/>
      <c r="P96" s="167"/>
      <c r="Q96" s="200"/>
      <c r="R96" s="77"/>
      <c r="S96" s="77"/>
    </row>
    <row r="97" spans="1:19" ht="12.75" customHeight="1">
      <c r="A97" s="136" t="s">
        <v>1299</v>
      </c>
      <c r="B97" s="194">
        <v>27751007165</v>
      </c>
      <c r="C97" s="446" t="s">
        <v>1300</v>
      </c>
      <c r="D97" s="446" t="s">
        <v>1295</v>
      </c>
      <c r="E97" s="114" t="s">
        <v>1145</v>
      </c>
      <c r="F97" s="114" t="s">
        <v>910</v>
      </c>
      <c r="G97" s="114" t="s">
        <v>1138</v>
      </c>
      <c r="H97" s="448">
        <v>115747631.0724</v>
      </c>
      <c r="I97" s="449">
        <v>803.54641449196595</v>
      </c>
      <c r="J97" s="450">
        <v>2.8147561120495102E-3</v>
      </c>
      <c r="K97" s="450">
        <v>3.0782723463471662E-3</v>
      </c>
      <c r="L97" s="450">
        <v>3.0782723463471662E-3</v>
      </c>
      <c r="M97" s="301"/>
      <c r="N97" s="301"/>
      <c r="O97" s="301"/>
      <c r="P97" s="167"/>
      <c r="Q97" s="200"/>
      <c r="R97" s="77"/>
      <c r="S97" s="77"/>
    </row>
    <row r="98" spans="1:19" ht="12.75" customHeight="1">
      <c r="A98" s="113" t="s">
        <v>1301</v>
      </c>
      <c r="B98" s="194">
        <v>20010251059</v>
      </c>
      <c r="C98" s="446" t="s">
        <v>1302</v>
      </c>
      <c r="D98" s="446" t="s">
        <v>1295</v>
      </c>
      <c r="E98" s="114" t="s">
        <v>1145</v>
      </c>
      <c r="F98" s="114" t="s">
        <v>910</v>
      </c>
      <c r="G98" s="114" t="s">
        <v>1138</v>
      </c>
      <c r="H98" s="448">
        <v>250363012.5573</v>
      </c>
      <c r="I98" s="449">
        <v>812.79889077290966</v>
      </c>
      <c r="J98" s="450">
        <v>6.4736917045763009E-2</v>
      </c>
      <c r="K98" s="450">
        <v>2.6625487550104854E-3</v>
      </c>
      <c r="L98" s="450">
        <v>2.6625487550104854E-3</v>
      </c>
      <c r="M98" s="301"/>
      <c r="N98" s="301"/>
      <c r="O98" s="301"/>
      <c r="P98" s="167"/>
      <c r="Q98" s="200"/>
      <c r="R98" s="77"/>
      <c r="S98" s="77"/>
    </row>
    <row r="99" spans="1:19" s="272" customFormat="1" ht="12.75" customHeight="1">
      <c r="A99" s="113" t="s">
        <v>1303</v>
      </c>
      <c r="B99" s="194" t="s">
        <v>1304</v>
      </c>
      <c r="C99" s="446" t="s">
        <v>1305</v>
      </c>
      <c r="D99" s="446" t="s">
        <v>1295</v>
      </c>
      <c r="E99" s="114" t="s">
        <v>1145</v>
      </c>
      <c r="F99" s="114" t="s">
        <v>910</v>
      </c>
      <c r="G99" s="114" t="s">
        <v>1142</v>
      </c>
      <c r="H99" s="448">
        <v>251142798.4242</v>
      </c>
      <c r="I99" s="449">
        <v>103.84835342748484</v>
      </c>
      <c r="J99" s="450">
        <v>4.3499839820754005E-2</v>
      </c>
      <c r="K99" s="450">
        <v>-2.6876583954471567E-4</v>
      </c>
      <c r="L99" s="450">
        <v>-2.6876583954471567E-4</v>
      </c>
      <c r="M99" s="301"/>
      <c r="N99" s="301"/>
      <c r="O99" s="301"/>
      <c r="P99" s="167"/>
      <c r="Q99" s="200"/>
      <c r="R99" s="77"/>
      <c r="S99" s="77"/>
    </row>
    <row r="100" spans="1:19" s="272" customFormat="1" ht="12.75" customHeight="1">
      <c r="A100" s="113" t="s">
        <v>1306</v>
      </c>
      <c r="B100" s="194" t="s">
        <v>1307</v>
      </c>
      <c r="C100" s="446" t="s">
        <v>1308</v>
      </c>
      <c r="D100" s="446" t="s">
        <v>1295</v>
      </c>
      <c r="E100" s="114" t="s">
        <v>1145</v>
      </c>
      <c r="F100" s="114" t="s">
        <v>910</v>
      </c>
      <c r="G100" s="114" t="s">
        <v>1188</v>
      </c>
      <c r="H100" s="448">
        <v>92370266.117599994</v>
      </c>
      <c r="I100" s="449">
        <v>643.43307676585869</v>
      </c>
      <c r="J100" s="450">
        <v>0.17196822484207841</v>
      </c>
      <c r="K100" s="450">
        <v>1.9809000821846556E-3</v>
      </c>
      <c r="L100" s="450">
        <v>1.9809000821846556E-3</v>
      </c>
      <c r="M100" s="301"/>
      <c r="N100" s="301"/>
      <c r="O100" s="301"/>
      <c r="P100" s="167"/>
      <c r="Q100" s="200"/>
      <c r="R100" s="77"/>
      <c r="S100" s="77"/>
    </row>
    <row r="101" spans="1:19" s="272" customFormat="1" ht="12.75" customHeight="1">
      <c r="A101" s="113" t="s">
        <v>1309</v>
      </c>
      <c r="B101" s="194" t="s">
        <v>1310</v>
      </c>
      <c r="C101" s="446" t="s">
        <v>1311</v>
      </c>
      <c r="D101" s="446" t="s">
        <v>1295</v>
      </c>
      <c r="E101" s="114" t="s">
        <v>1312</v>
      </c>
      <c r="F101" s="114" t="s">
        <v>910</v>
      </c>
      <c r="G101" s="114" t="s">
        <v>1138</v>
      </c>
      <c r="H101" s="448">
        <v>8095348.1503999997</v>
      </c>
      <c r="I101" s="449">
        <v>743.90204829375318</v>
      </c>
      <c r="J101" s="450">
        <v>-2.6494242298490844E-2</v>
      </c>
      <c r="K101" s="450">
        <v>2.6737967186534206E-3</v>
      </c>
      <c r="L101" s="450">
        <v>2.6737967186534206E-3</v>
      </c>
      <c r="M101" s="301"/>
      <c r="N101" s="301"/>
      <c r="O101" s="301"/>
      <c r="P101" s="167"/>
      <c r="Q101" s="200"/>
      <c r="R101" s="77"/>
      <c r="S101" s="77"/>
    </row>
    <row r="102" spans="1:19" s="272" customFormat="1" ht="12.75" customHeight="1">
      <c r="A102" s="113" t="s">
        <v>1313</v>
      </c>
      <c r="B102" s="194" t="s">
        <v>1314</v>
      </c>
      <c r="C102" s="446" t="s">
        <v>1315</v>
      </c>
      <c r="D102" s="446" t="s">
        <v>1295</v>
      </c>
      <c r="E102" s="114" t="s">
        <v>1312</v>
      </c>
      <c r="F102" s="114" t="s">
        <v>910</v>
      </c>
      <c r="G102" s="114" t="s">
        <v>1138</v>
      </c>
      <c r="H102" s="448">
        <v>14063799.174699999</v>
      </c>
      <c r="I102" s="449">
        <v>889.44014905039012</v>
      </c>
      <c r="J102" s="450">
        <v>-8.649447314201697E-3</v>
      </c>
      <c r="K102" s="450">
        <v>2.3202116465003142E-2</v>
      </c>
      <c r="L102" s="450">
        <v>2.3202116465003142E-2</v>
      </c>
      <c r="M102" s="301"/>
      <c r="N102" s="301"/>
      <c r="O102" s="301"/>
      <c r="P102" s="167"/>
      <c r="Q102" s="200"/>
      <c r="R102" s="77"/>
      <c r="S102" s="77"/>
    </row>
    <row r="103" spans="1:19" ht="12.75" customHeight="1">
      <c r="A103" s="113" t="s">
        <v>1316</v>
      </c>
      <c r="B103" s="194">
        <v>79301865686</v>
      </c>
      <c r="C103" s="446" t="s">
        <v>1317</v>
      </c>
      <c r="D103" s="446" t="s">
        <v>1295</v>
      </c>
      <c r="E103" s="114" t="s">
        <v>1158</v>
      </c>
      <c r="F103" s="114" t="s">
        <v>910</v>
      </c>
      <c r="G103" s="114" t="s">
        <v>1138</v>
      </c>
      <c r="H103" s="448">
        <v>125557414.3026</v>
      </c>
      <c r="I103" s="449">
        <v>885.54838458133327</v>
      </c>
      <c r="J103" s="450">
        <v>2.0744713643435553E-2</v>
      </c>
      <c r="K103" s="450">
        <v>1.9138690987769325E-2</v>
      </c>
      <c r="L103" s="450">
        <v>1.9138690987769325E-2</v>
      </c>
      <c r="M103" s="301"/>
      <c r="N103" s="301"/>
      <c r="O103" s="301"/>
      <c r="P103" s="167"/>
      <c r="Q103" s="200"/>
      <c r="R103" s="77"/>
      <c r="S103" s="77"/>
    </row>
    <row r="104" spans="1:19" ht="12.75" customHeight="1">
      <c r="A104" s="136" t="s">
        <v>1318</v>
      </c>
      <c r="B104" s="194" t="s">
        <v>1319</v>
      </c>
      <c r="C104" s="446" t="s">
        <v>1320</v>
      </c>
      <c r="D104" s="446" t="s">
        <v>1295</v>
      </c>
      <c r="E104" s="114" t="s">
        <v>1312</v>
      </c>
      <c r="F104" s="114" t="s">
        <v>910</v>
      </c>
      <c r="G104" s="114" t="s">
        <v>1138</v>
      </c>
      <c r="H104" s="448">
        <v>94561114.573799998</v>
      </c>
      <c r="I104" s="449">
        <v>769.47287319685938</v>
      </c>
      <c r="J104" s="450">
        <v>2.7335065897359456E-2</v>
      </c>
      <c r="K104" s="450">
        <v>8.2784599562280015E-4</v>
      </c>
      <c r="L104" s="450">
        <v>8.2784599562280015E-4</v>
      </c>
      <c r="M104" s="301"/>
      <c r="N104" s="301"/>
      <c r="O104" s="301"/>
      <c r="P104" s="167"/>
      <c r="Q104" s="200"/>
      <c r="R104" s="77"/>
      <c r="S104" s="77"/>
    </row>
    <row r="105" spans="1:19" ht="12.75" customHeight="1">
      <c r="A105" s="136" t="s">
        <v>1321</v>
      </c>
      <c r="B105" s="194" t="s">
        <v>1322</v>
      </c>
      <c r="C105" s="446" t="s">
        <v>1323</v>
      </c>
      <c r="D105" s="446" t="s">
        <v>1295</v>
      </c>
      <c r="E105" s="114" t="s">
        <v>1145</v>
      </c>
      <c r="F105" s="114" t="s">
        <v>910</v>
      </c>
      <c r="G105" s="114" t="s">
        <v>1188</v>
      </c>
      <c r="H105" s="448">
        <v>51377158.306900002</v>
      </c>
      <c r="I105" s="449">
        <v>664.49160044115001</v>
      </c>
      <c r="J105" s="450">
        <v>1.4301530818587427E-2</v>
      </c>
      <c r="K105" s="450">
        <v>-5.0484437667352999E-4</v>
      </c>
      <c r="L105" s="450">
        <v>-5.0484437667352999E-4</v>
      </c>
      <c r="M105" s="301"/>
      <c r="N105" s="301"/>
      <c r="O105" s="301"/>
      <c r="P105" s="167"/>
      <c r="Q105" s="200"/>
      <c r="R105" s="77"/>
      <c r="S105" s="77"/>
    </row>
    <row r="106" spans="1:19" ht="12.75" customHeight="1">
      <c r="A106" s="136" t="s">
        <v>1328</v>
      </c>
      <c r="B106" s="194">
        <v>37884602446</v>
      </c>
      <c r="C106" s="446" t="s">
        <v>1329</v>
      </c>
      <c r="D106" s="446" t="s">
        <v>80</v>
      </c>
      <c r="E106" s="114" t="s">
        <v>1137</v>
      </c>
      <c r="F106" s="114" t="s">
        <v>910</v>
      </c>
      <c r="G106" s="114" t="s">
        <v>1142</v>
      </c>
      <c r="H106" s="448">
        <v>193977814.93470001</v>
      </c>
      <c r="I106" s="449">
        <v>120.16261346412821</v>
      </c>
      <c r="J106" s="450">
        <v>-8.9887420614063185E-3</v>
      </c>
      <c r="K106" s="450">
        <v>1.1567463228734587E-2</v>
      </c>
      <c r="L106" s="450">
        <v>1.1567463228734587E-2</v>
      </c>
      <c r="M106" s="301"/>
      <c r="N106" s="301"/>
      <c r="O106" s="301"/>
      <c r="P106" s="167"/>
      <c r="Q106" s="200"/>
      <c r="R106" s="77"/>
      <c r="S106" s="77"/>
    </row>
    <row r="107" spans="1:19" s="272" customFormat="1" ht="12.75" customHeight="1">
      <c r="A107" s="136" t="s">
        <v>1330</v>
      </c>
      <c r="B107" s="194" t="s">
        <v>1331</v>
      </c>
      <c r="C107" s="446" t="s">
        <v>1332</v>
      </c>
      <c r="D107" s="446" t="s">
        <v>80</v>
      </c>
      <c r="E107" s="114" t="s">
        <v>1145</v>
      </c>
      <c r="F107" s="114" t="s">
        <v>910</v>
      </c>
      <c r="G107" s="114" t="s">
        <v>1188</v>
      </c>
      <c r="H107" s="448">
        <v>88804794.978599995</v>
      </c>
      <c r="I107" s="449">
        <v>695.32955831894253</v>
      </c>
      <c r="J107" s="450">
        <v>1.7010791969882089E-2</v>
      </c>
      <c r="K107" s="450">
        <v>2.8390272114866555E-3</v>
      </c>
      <c r="L107" s="450">
        <v>2.8390272114866555E-3</v>
      </c>
      <c r="M107" s="301"/>
      <c r="N107" s="301"/>
      <c r="O107" s="301"/>
      <c r="P107" s="167"/>
      <c r="Q107" s="200"/>
      <c r="R107" s="77"/>
      <c r="S107" s="77"/>
    </row>
    <row r="108" spans="1:19" s="272" customFormat="1" ht="12.75" customHeight="1">
      <c r="A108" s="136" t="s">
        <v>1333</v>
      </c>
      <c r="B108" s="194">
        <v>94465089647</v>
      </c>
      <c r="C108" s="446" t="s">
        <v>1334</v>
      </c>
      <c r="D108" s="446" t="s">
        <v>80</v>
      </c>
      <c r="E108" s="114" t="s">
        <v>1145</v>
      </c>
      <c r="F108" s="114" t="s">
        <v>910</v>
      </c>
      <c r="G108" s="114" t="s">
        <v>1138</v>
      </c>
      <c r="H108" s="448">
        <v>1863590171.0875001</v>
      </c>
      <c r="I108" s="449">
        <v>1618.7538196789458</v>
      </c>
      <c r="J108" s="450">
        <v>5.056890714563167E-3</v>
      </c>
      <c r="K108" s="450">
        <v>2.4323702282036397E-3</v>
      </c>
      <c r="L108" s="450">
        <v>2.4323702282036397E-3</v>
      </c>
      <c r="M108" s="301"/>
      <c r="N108" s="301"/>
      <c r="O108" s="301"/>
      <c r="P108" s="167"/>
      <c r="Q108" s="200"/>
      <c r="R108" s="77"/>
      <c r="S108" s="77"/>
    </row>
    <row r="109" spans="1:19" ht="12.75" customHeight="1">
      <c r="A109" s="113" t="s">
        <v>1335</v>
      </c>
      <c r="B109" s="194">
        <v>78935969676</v>
      </c>
      <c r="C109" s="446" t="s">
        <v>1336</v>
      </c>
      <c r="D109" s="446" t="s">
        <v>80</v>
      </c>
      <c r="E109" s="114" t="s">
        <v>1137</v>
      </c>
      <c r="F109" s="114" t="s">
        <v>910</v>
      </c>
      <c r="G109" s="114" t="s">
        <v>1138</v>
      </c>
      <c r="H109" s="448">
        <v>82841864.451700002</v>
      </c>
      <c r="I109" s="449">
        <v>1036.6353328752969</v>
      </c>
      <c r="J109" s="450">
        <v>0.2116011784443288</v>
      </c>
      <c r="K109" s="450">
        <v>7.8045339351068721E-2</v>
      </c>
      <c r="L109" s="450">
        <v>7.8045339351068721E-2</v>
      </c>
      <c r="M109" s="301"/>
      <c r="N109" s="301"/>
      <c r="O109" s="301"/>
      <c r="P109" s="167"/>
      <c r="Q109" s="200"/>
      <c r="R109" s="77"/>
      <c r="S109" s="77"/>
    </row>
    <row r="110" spans="1:19" ht="12.75" customHeight="1">
      <c r="A110" s="113" t="s">
        <v>1337</v>
      </c>
      <c r="B110" s="194" t="s">
        <v>1338</v>
      </c>
      <c r="C110" s="446" t="s">
        <v>1339</v>
      </c>
      <c r="D110" s="446" t="s">
        <v>80</v>
      </c>
      <c r="E110" s="457" t="s">
        <v>1158</v>
      </c>
      <c r="F110" s="457" t="s">
        <v>910</v>
      </c>
      <c r="G110" s="457" t="s">
        <v>1138</v>
      </c>
      <c r="H110" s="448">
        <v>67003316.501699999</v>
      </c>
      <c r="I110" s="449">
        <v>825.89859549373591</v>
      </c>
      <c r="J110" s="450">
        <v>7.6102504225494805E-4</v>
      </c>
      <c r="K110" s="450">
        <v>1.3170494494134655E-3</v>
      </c>
      <c r="L110" s="450">
        <v>1.3170494494134655E-3</v>
      </c>
      <c r="M110" s="301"/>
      <c r="N110" s="301"/>
      <c r="O110" s="301"/>
      <c r="P110" s="167"/>
      <c r="Q110" s="200"/>
      <c r="R110" s="77"/>
      <c r="S110" s="77"/>
    </row>
    <row r="111" spans="1:19" ht="12.75" customHeight="1">
      <c r="A111" s="460" t="s">
        <v>1340</v>
      </c>
      <c r="B111" s="194" t="s">
        <v>1341</v>
      </c>
      <c r="C111" s="446" t="s">
        <v>1342</v>
      </c>
      <c r="D111" s="446" t="s">
        <v>80</v>
      </c>
      <c r="E111" s="457" t="s">
        <v>1158</v>
      </c>
      <c r="F111" s="457" t="s">
        <v>910</v>
      </c>
      <c r="G111" s="457" t="s">
        <v>1188</v>
      </c>
      <c r="H111" s="448">
        <v>97121066.867699996</v>
      </c>
      <c r="I111" s="449">
        <v>697.26361589506996</v>
      </c>
      <c r="J111" s="450">
        <v>1.4410741833734697E-2</v>
      </c>
      <c r="K111" s="450">
        <v>1.6310207423633205E-3</v>
      </c>
      <c r="L111" s="450">
        <v>1.6310207423633205E-3</v>
      </c>
      <c r="M111" s="301"/>
      <c r="N111" s="301"/>
      <c r="O111" s="301"/>
      <c r="P111" s="167"/>
      <c r="Q111" s="200"/>
      <c r="R111" s="77"/>
      <c r="S111" s="77"/>
    </row>
    <row r="112" spans="1:19" ht="12.75" customHeight="1">
      <c r="A112" s="460" t="s">
        <v>1343</v>
      </c>
      <c r="B112" s="194">
        <v>35313366580</v>
      </c>
      <c r="C112" s="446" t="s">
        <v>1344</v>
      </c>
      <c r="D112" s="446" t="s">
        <v>80</v>
      </c>
      <c r="E112" s="457" t="s">
        <v>1145</v>
      </c>
      <c r="F112" s="457" t="s">
        <v>1345</v>
      </c>
      <c r="G112" s="457" t="s">
        <v>1138</v>
      </c>
      <c r="H112" s="448">
        <v>90908562.885199994</v>
      </c>
      <c r="I112" s="449">
        <v>1145.5264999999999</v>
      </c>
      <c r="J112" s="450">
        <v>-6.8742936566967838E-3</v>
      </c>
      <c r="K112" s="450">
        <v>3.2923779617661797E-3</v>
      </c>
      <c r="L112" s="450">
        <v>3.2923779617661797E-3</v>
      </c>
      <c r="M112" s="301"/>
      <c r="N112" s="301"/>
      <c r="O112" s="301"/>
      <c r="P112" s="167"/>
      <c r="Q112" s="200"/>
      <c r="R112" s="77"/>
      <c r="S112" s="77"/>
    </row>
    <row r="113" spans="1:19" ht="12.75" customHeight="1">
      <c r="A113" s="113" t="s">
        <v>910</v>
      </c>
      <c r="B113" s="194" t="s">
        <v>910</v>
      </c>
      <c r="C113" s="446" t="s">
        <v>910</v>
      </c>
      <c r="D113" s="446" t="s">
        <v>910</v>
      </c>
      <c r="E113" s="457" t="s">
        <v>910</v>
      </c>
      <c r="F113" s="457" t="s">
        <v>1346</v>
      </c>
      <c r="G113" s="457" t="s">
        <v>1138</v>
      </c>
      <c r="H113" s="448">
        <v>392001565.23689997</v>
      </c>
      <c r="I113" s="449">
        <v>1145.5264999999999</v>
      </c>
      <c r="J113" s="450">
        <v>9.6441983145445498E-2</v>
      </c>
      <c r="K113" s="450">
        <v>3.2923779617661797E-3</v>
      </c>
      <c r="L113" s="450">
        <v>3.2923779617661797E-3</v>
      </c>
      <c r="M113" s="301"/>
      <c r="N113" s="301"/>
      <c r="O113" s="301"/>
      <c r="P113" s="167"/>
      <c r="Q113" s="200"/>
      <c r="R113" s="77"/>
      <c r="S113" s="77"/>
    </row>
    <row r="114" spans="1:19" s="272" customFormat="1" ht="12.75" customHeight="1">
      <c r="A114" s="113" t="s">
        <v>1347</v>
      </c>
      <c r="B114" s="194">
        <v>41002460007</v>
      </c>
      <c r="C114" s="446" t="s">
        <v>1348</v>
      </c>
      <c r="D114" s="446" t="s">
        <v>80</v>
      </c>
      <c r="E114" s="457" t="s">
        <v>1137</v>
      </c>
      <c r="F114" s="457" t="s">
        <v>910</v>
      </c>
      <c r="G114" s="457" t="s">
        <v>1138</v>
      </c>
      <c r="H114" s="448">
        <v>241836282.66190001</v>
      </c>
      <c r="I114" s="449">
        <v>1121.795272332582</v>
      </c>
      <c r="J114" s="450">
        <v>-7.9647711104665619E-3</v>
      </c>
      <c r="K114" s="450">
        <v>-1.7309565551706707E-2</v>
      </c>
      <c r="L114" s="450">
        <v>-1.7309565551706707E-2</v>
      </c>
      <c r="M114" s="301"/>
      <c r="N114" s="301"/>
      <c r="O114" s="301"/>
      <c r="P114" s="167"/>
      <c r="Q114" s="200"/>
      <c r="R114" s="77"/>
      <c r="S114" s="77"/>
    </row>
    <row r="115" spans="1:19" ht="12.75" customHeight="1">
      <c r="A115" s="460" t="s">
        <v>1349</v>
      </c>
      <c r="B115" s="194">
        <v>58320210450</v>
      </c>
      <c r="C115" s="446" t="s">
        <v>1350</v>
      </c>
      <c r="D115" s="446" t="s">
        <v>80</v>
      </c>
      <c r="E115" s="457" t="s">
        <v>1158</v>
      </c>
      <c r="F115" s="457" t="s">
        <v>910</v>
      </c>
      <c r="G115" s="457" t="s">
        <v>1138</v>
      </c>
      <c r="H115" s="448">
        <v>17208498.9441</v>
      </c>
      <c r="I115" s="449">
        <v>914.50111268781689</v>
      </c>
      <c r="J115" s="450">
        <v>2.9816825941213043E-2</v>
      </c>
      <c r="K115" s="450">
        <v>4.9876678033480282E-3</v>
      </c>
      <c r="L115" s="450">
        <v>4.9876678033480282E-3</v>
      </c>
      <c r="M115" s="301"/>
      <c r="N115" s="301"/>
      <c r="O115" s="301"/>
      <c r="P115" s="167"/>
      <c r="Q115" s="200"/>
      <c r="R115" s="77"/>
      <c r="S115" s="77"/>
    </row>
    <row r="116" spans="1:19" s="272" customFormat="1" ht="12.75" customHeight="1">
      <c r="A116" s="460" t="s">
        <v>1351</v>
      </c>
      <c r="B116" s="194">
        <v>31982273976</v>
      </c>
      <c r="C116" s="446" t="s">
        <v>1352</v>
      </c>
      <c r="D116" s="446" t="s">
        <v>80</v>
      </c>
      <c r="E116" s="457" t="s">
        <v>1158</v>
      </c>
      <c r="F116" s="457" t="s">
        <v>910</v>
      </c>
      <c r="G116" s="457" t="s">
        <v>1138</v>
      </c>
      <c r="H116" s="448">
        <v>13269706.975400001</v>
      </c>
      <c r="I116" s="449">
        <v>928.52378010308018</v>
      </c>
      <c r="J116" s="450">
        <v>3.362820344848072E-2</v>
      </c>
      <c r="K116" s="450">
        <v>3.8367170770097214E-3</v>
      </c>
      <c r="L116" s="450">
        <v>3.8367170770097214E-3</v>
      </c>
      <c r="M116" s="301"/>
      <c r="N116" s="301"/>
      <c r="O116" s="301"/>
      <c r="P116" s="167"/>
      <c r="Q116" s="200"/>
      <c r="R116" s="77"/>
      <c r="S116" s="77"/>
    </row>
    <row r="117" spans="1:19" s="272" customFormat="1" ht="12.75" customHeight="1">
      <c r="A117" s="460" t="s">
        <v>1353</v>
      </c>
      <c r="B117" s="194" t="s">
        <v>1354</v>
      </c>
      <c r="C117" s="446" t="s">
        <v>1355</v>
      </c>
      <c r="D117" s="446" t="s">
        <v>80</v>
      </c>
      <c r="E117" s="457" t="s">
        <v>1158</v>
      </c>
      <c r="F117" s="457" t="s">
        <v>910</v>
      </c>
      <c r="G117" s="457" t="s">
        <v>1138</v>
      </c>
      <c r="H117" s="448">
        <v>10847023.4614</v>
      </c>
      <c r="I117" s="449">
        <v>935.60185065044197</v>
      </c>
      <c r="J117" s="450">
        <v>2.2734610461939697E-2</v>
      </c>
      <c r="K117" s="450">
        <v>3.3449518534789391E-3</v>
      </c>
      <c r="L117" s="450">
        <v>3.3449518534789391E-3</v>
      </c>
      <c r="M117" s="301"/>
      <c r="N117" s="301"/>
      <c r="O117" s="301"/>
      <c r="P117" s="167"/>
      <c r="Q117" s="200"/>
      <c r="R117" s="77"/>
      <c r="S117" s="77"/>
    </row>
    <row r="118" spans="1:19" s="272" customFormat="1" ht="12.75" customHeight="1">
      <c r="A118" s="136" t="s">
        <v>1356</v>
      </c>
      <c r="B118" s="194">
        <v>40820433166</v>
      </c>
      <c r="C118" s="446" t="s">
        <v>1357</v>
      </c>
      <c r="D118" s="446" t="s">
        <v>80</v>
      </c>
      <c r="E118" s="114" t="s">
        <v>1158</v>
      </c>
      <c r="F118" s="114" t="s">
        <v>910</v>
      </c>
      <c r="G118" s="114" t="s">
        <v>1138</v>
      </c>
      <c r="H118" s="448">
        <v>8467175.9955000002</v>
      </c>
      <c r="I118" s="449">
        <v>937.05154217527422</v>
      </c>
      <c r="J118" s="450">
        <v>2.2449222425620308E-2</v>
      </c>
      <c r="K118" s="450">
        <v>4.2898687088475107E-3</v>
      </c>
      <c r="L118" s="450">
        <v>4.2898687088475107E-3</v>
      </c>
      <c r="M118" s="301"/>
      <c r="N118" s="301"/>
      <c r="O118" s="301"/>
      <c r="P118" s="167"/>
      <c r="Q118" s="200"/>
      <c r="R118" s="77"/>
      <c r="S118" s="77"/>
    </row>
    <row r="119" spans="1:19" ht="12.75" customHeight="1">
      <c r="A119" s="136" t="s">
        <v>1358</v>
      </c>
      <c r="B119" s="194" t="s">
        <v>1359</v>
      </c>
      <c r="C119" s="446" t="s">
        <v>1360</v>
      </c>
      <c r="D119" s="446" t="s">
        <v>80</v>
      </c>
      <c r="E119" s="114" t="s">
        <v>1145</v>
      </c>
      <c r="F119" s="114" t="s">
        <v>910</v>
      </c>
      <c r="G119" s="114" t="s">
        <v>1138</v>
      </c>
      <c r="H119" s="115">
        <v>80830208.534199998</v>
      </c>
      <c r="I119" s="116">
        <v>801.4504891177844</v>
      </c>
      <c r="J119" s="450">
        <v>9.9187266726594725E-3</v>
      </c>
      <c r="K119" s="450">
        <v>-5.5100463732968841E-3</v>
      </c>
      <c r="L119" s="450">
        <v>-5.5100463732968841E-3</v>
      </c>
      <c r="M119" s="301"/>
      <c r="N119" s="301"/>
      <c r="O119" s="301"/>
      <c r="P119" s="167"/>
      <c r="Q119" s="200"/>
      <c r="R119" s="77"/>
      <c r="S119" s="77"/>
    </row>
    <row r="120" spans="1:19" ht="12.75" customHeight="1">
      <c r="A120" s="136" t="s">
        <v>1361</v>
      </c>
      <c r="B120" s="451">
        <v>84643903663</v>
      </c>
      <c r="C120" s="452" t="s">
        <v>1362</v>
      </c>
      <c r="D120" s="446" t="s">
        <v>80</v>
      </c>
      <c r="E120" s="114" t="s">
        <v>1141</v>
      </c>
      <c r="F120" s="114" t="s">
        <v>910</v>
      </c>
      <c r="G120" s="114" t="s">
        <v>1138</v>
      </c>
      <c r="H120" s="448">
        <v>303399907.75040001</v>
      </c>
      <c r="I120" s="449">
        <v>1397.7002073037884</v>
      </c>
      <c r="J120" s="450">
        <v>-1.1850743933378149E-3</v>
      </c>
      <c r="K120" s="450">
        <v>-3.7620754193056216E-3</v>
      </c>
      <c r="L120" s="450">
        <v>-3.7620754193056216E-3</v>
      </c>
      <c r="M120" s="301"/>
      <c r="N120" s="301"/>
      <c r="O120" s="301"/>
      <c r="P120" s="167"/>
      <c r="Q120" s="200"/>
      <c r="R120" s="77"/>
      <c r="S120" s="77"/>
    </row>
    <row r="121" spans="1:19" ht="12.75" customHeight="1">
      <c r="A121" s="113" t="s">
        <v>1408</v>
      </c>
      <c r="B121" s="194" t="s">
        <v>1502</v>
      </c>
      <c r="C121" s="446" t="s">
        <v>1503</v>
      </c>
      <c r="D121" s="446" t="s">
        <v>80</v>
      </c>
      <c r="E121" s="457" t="s">
        <v>1158</v>
      </c>
      <c r="F121" s="457" t="s">
        <v>910</v>
      </c>
      <c r="G121" s="457" t="s">
        <v>1138</v>
      </c>
      <c r="H121" s="453">
        <v>14746963.375600001</v>
      </c>
      <c r="I121" s="454">
        <v>747.5697384052479</v>
      </c>
      <c r="J121" s="450">
        <v>0.72971937252333086</v>
      </c>
      <c r="K121" s="450">
        <v>-6.0710230167584367E-3</v>
      </c>
      <c r="L121" s="450">
        <v>-6.0710230167584367E-3</v>
      </c>
      <c r="M121" s="301"/>
      <c r="N121" s="301"/>
      <c r="O121" s="301"/>
      <c r="P121" s="167"/>
      <c r="Q121" s="200"/>
      <c r="R121" s="77"/>
      <c r="S121" s="77"/>
    </row>
    <row r="122" spans="1:19" ht="12.75" customHeight="1">
      <c r="A122" s="113" t="s">
        <v>1363</v>
      </c>
      <c r="B122" s="194" t="s">
        <v>1364</v>
      </c>
      <c r="C122" s="446" t="s">
        <v>1365</v>
      </c>
      <c r="D122" s="446" t="s">
        <v>80</v>
      </c>
      <c r="E122" s="457" t="s">
        <v>1158</v>
      </c>
      <c r="F122" s="457" t="s">
        <v>910</v>
      </c>
      <c r="G122" s="457" t="s">
        <v>1138</v>
      </c>
      <c r="H122" s="453">
        <v>263445023.00350001</v>
      </c>
      <c r="I122" s="454">
        <v>785.46075850960142</v>
      </c>
      <c r="J122" s="450">
        <v>5.2943843069975127E-2</v>
      </c>
      <c r="K122" s="450">
        <v>2.52157768955108E-3</v>
      </c>
      <c r="L122" s="450">
        <v>2.52157768955108E-3</v>
      </c>
      <c r="M122" s="301"/>
      <c r="N122" s="301"/>
      <c r="O122" s="301"/>
      <c r="P122" s="167"/>
      <c r="Q122" s="200"/>
      <c r="R122" s="77"/>
      <c r="S122" s="77"/>
    </row>
    <row r="123" spans="1:19" s="272" customFormat="1" ht="12.75" customHeight="1">
      <c r="A123" s="113" t="s">
        <v>1366</v>
      </c>
      <c r="B123" s="194">
        <v>56062339448</v>
      </c>
      <c r="C123" s="446" t="s">
        <v>1367</v>
      </c>
      <c r="D123" s="446" t="s">
        <v>80</v>
      </c>
      <c r="E123" s="457" t="s">
        <v>1145</v>
      </c>
      <c r="F123" s="457" t="s">
        <v>910</v>
      </c>
      <c r="G123" s="457" t="s">
        <v>1142</v>
      </c>
      <c r="H123" s="453">
        <v>1501265595.2102001</v>
      </c>
      <c r="I123" s="454">
        <v>176.65964533901962</v>
      </c>
      <c r="J123" s="450">
        <v>5.1087784022624483E-2</v>
      </c>
      <c r="K123" s="450">
        <v>2.7762376119566667E-4</v>
      </c>
      <c r="L123" s="450">
        <v>2.7762376119566667E-4</v>
      </c>
      <c r="M123" s="301"/>
      <c r="N123" s="301"/>
      <c r="O123" s="301"/>
      <c r="P123" s="167"/>
      <c r="Q123" s="200"/>
      <c r="R123" s="77"/>
      <c r="S123" s="77"/>
    </row>
    <row r="124" spans="1:19" ht="12.75" customHeight="1">
      <c r="A124" s="113" t="s">
        <v>1368</v>
      </c>
      <c r="B124" s="194">
        <v>53751385334</v>
      </c>
      <c r="C124" s="446" t="s">
        <v>1369</v>
      </c>
      <c r="D124" s="446" t="s">
        <v>80</v>
      </c>
      <c r="E124" s="457" t="s">
        <v>1158</v>
      </c>
      <c r="F124" s="457" t="s">
        <v>910</v>
      </c>
      <c r="G124" s="457" t="s">
        <v>1138</v>
      </c>
      <c r="H124" s="448">
        <v>51067769.345399998</v>
      </c>
      <c r="I124" s="449">
        <v>818.10374533104198</v>
      </c>
      <c r="J124" s="450">
        <v>-1.2320189997118147E-3</v>
      </c>
      <c r="K124" s="450">
        <v>1.2350392676920841E-3</v>
      </c>
      <c r="L124" s="450">
        <v>1.2350392676920841E-3</v>
      </c>
      <c r="M124" s="301"/>
      <c r="N124" s="301"/>
      <c r="O124" s="301"/>
      <c r="P124" s="167"/>
      <c r="Q124" s="200"/>
      <c r="R124" s="77"/>
      <c r="S124" s="77"/>
    </row>
    <row r="125" spans="1:19" ht="12.75" customHeight="1">
      <c r="A125" s="113" t="s">
        <v>1370</v>
      </c>
      <c r="B125" s="194">
        <v>88183360964</v>
      </c>
      <c r="C125" s="446" t="s">
        <v>1371</v>
      </c>
      <c r="D125" s="446" t="s">
        <v>80</v>
      </c>
      <c r="E125" s="457" t="s">
        <v>1137</v>
      </c>
      <c r="F125" s="457" t="s">
        <v>910</v>
      </c>
      <c r="G125" s="457" t="s">
        <v>1188</v>
      </c>
      <c r="H125" s="448">
        <v>139526140.60780001</v>
      </c>
      <c r="I125" s="449">
        <v>1606.5093442702725</v>
      </c>
      <c r="J125" s="450">
        <v>4.4908776325213617E-2</v>
      </c>
      <c r="K125" s="450">
        <v>-2.3453695563244392E-2</v>
      </c>
      <c r="L125" s="450">
        <v>-2.3453695563244392E-2</v>
      </c>
      <c r="M125" s="301"/>
      <c r="N125" s="301"/>
      <c r="O125" s="301"/>
      <c r="P125" s="167"/>
      <c r="Q125" s="200"/>
      <c r="R125" s="77"/>
      <c r="S125" s="77"/>
    </row>
    <row r="126" spans="1:19" ht="18.75" customHeight="1">
      <c r="A126" s="594" t="s">
        <v>435</v>
      </c>
      <c r="B126" s="595"/>
      <c r="C126" s="595"/>
      <c r="D126" s="595"/>
      <c r="E126" s="596"/>
      <c r="F126" s="596"/>
      <c r="G126" s="596"/>
      <c r="H126" s="597">
        <f>SUM(H11:H125)</f>
        <v>18541891800.913605</v>
      </c>
      <c r="I126" s="597"/>
      <c r="J126" s="598">
        <v>1.7881696541427017E-2</v>
      </c>
      <c r="K126" s="598"/>
      <c r="L126" s="598"/>
      <c r="M126" s="301"/>
      <c r="N126" s="301"/>
      <c r="O126" s="301"/>
      <c r="P126" s="167"/>
    </row>
    <row r="127" spans="1:19" ht="12.75" customHeight="1">
      <c r="A127" s="22" t="s">
        <v>333</v>
      </c>
      <c r="M127" s="167"/>
      <c r="N127" s="167"/>
      <c r="O127" s="167"/>
      <c r="P127" s="167"/>
    </row>
    <row r="128" spans="1:19" s="272" customFormat="1" ht="12.75" customHeight="1">
      <c r="A128" s="22"/>
      <c r="F128" s="229" t="s">
        <v>487</v>
      </c>
      <c r="G128" s="229"/>
      <c r="M128" s="167"/>
      <c r="N128" s="167"/>
      <c r="O128" s="167"/>
      <c r="P128" s="167"/>
    </row>
    <row r="129" spans="1:16" ht="12.75" customHeight="1">
      <c r="A129" s="46" t="s">
        <v>440</v>
      </c>
      <c r="C129" s="228"/>
      <c r="F129" s="229" t="s">
        <v>488</v>
      </c>
      <c r="G129" s="229"/>
      <c r="M129" s="167"/>
      <c r="N129" s="167"/>
      <c r="O129" s="167"/>
      <c r="P129" s="167"/>
    </row>
    <row r="130" spans="1:16" ht="12.75" customHeight="1">
      <c r="A130" s="47" t="s">
        <v>489</v>
      </c>
      <c r="F130" s="229"/>
      <c r="G130" s="229"/>
      <c r="M130" s="167"/>
      <c r="N130" s="167"/>
      <c r="O130" s="167"/>
      <c r="P130" s="167"/>
    </row>
    <row r="131" spans="1:16" ht="12.75" customHeight="1">
      <c r="A131" s="34" t="s">
        <v>118</v>
      </c>
      <c r="M131" s="167"/>
      <c r="N131" s="167"/>
      <c r="O131" s="167"/>
      <c r="P131" s="167"/>
    </row>
    <row r="132" spans="1:16" ht="12.75" customHeight="1">
      <c r="A132" s="553" t="s">
        <v>119</v>
      </c>
      <c r="H132" s="135"/>
    </row>
    <row r="133" spans="1:16" ht="12.75" customHeight="1">
      <c r="A133" s="553" t="s">
        <v>490</v>
      </c>
      <c r="H133" s="77"/>
    </row>
    <row r="134" spans="1:16" ht="12.75" customHeight="1">
      <c r="A134" s="34" t="s">
        <v>1583</v>
      </c>
    </row>
    <row r="135" spans="1:16" ht="12.75" customHeight="1">
      <c r="A135" s="33" t="s">
        <v>1488</v>
      </c>
      <c r="B135" s="49"/>
      <c r="C135" s="49"/>
      <c r="D135" s="49"/>
      <c r="E135" s="49"/>
      <c r="F135" s="49"/>
      <c r="G135" s="49"/>
      <c r="H135" s="49"/>
      <c r="I135" s="49"/>
      <c r="J135" s="49"/>
    </row>
    <row r="136" spans="1:16" s="272" customFormat="1" ht="12.75" customHeight="1">
      <c r="A136" s="1025" t="s">
        <v>1486</v>
      </c>
      <c r="B136" s="49"/>
      <c r="C136" s="49"/>
      <c r="D136" s="49"/>
      <c r="E136" s="49"/>
      <c r="F136" s="49"/>
      <c r="G136" s="49"/>
      <c r="H136" s="49"/>
      <c r="I136" s="49"/>
      <c r="J136" s="49"/>
    </row>
    <row r="137" spans="1:16" s="272" customFormat="1" ht="12.6" customHeight="1">
      <c r="A137" s="1026" t="s">
        <v>1584</v>
      </c>
      <c r="B137" s="33"/>
      <c r="C137" s="49"/>
      <c r="D137" s="49"/>
      <c r="E137" s="49"/>
      <c r="F137" s="49"/>
      <c r="G137" s="49"/>
      <c r="H137" s="49"/>
      <c r="I137" s="49"/>
      <c r="J137" s="49"/>
    </row>
    <row r="138" spans="1:16" s="272" customFormat="1" ht="12.75" customHeight="1">
      <c r="A138" s="33"/>
      <c r="E138" s="50"/>
      <c r="F138" s="50"/>
      <c r="G138" s="50"/>
      <c r="H138" s="50"/>
      <c r="I138" s="50"/>
      <c r="J138" s="50"/>
    </row>
    <row r="139" spans="1:16" ht="12.75" customHeight="1">
      <c r="A139" s="633" t="s">
        <v>429</v>
      </c>
      <c r="B139" s="634"/>
      <c r="C139" s="634"/>
      <c r="D139" s="617"/>
    </row>
    <row r="140" spans="1:16" ht="12.75" customHeight="1">
      <c r="A140" s="617" t="s">
        <v>192</v>
      </c>
      <c r="B140" s="617"/>
      <c r="C140" s="617"/>
      <c r="D140" s="617"/>
    </row>
    <row r="141" spans="1:16" ht="12.75" customHeight="1">
      <c r="A141" s="617" t="s">
        <v>254</v>
      </c>
      <c r="B141" s="617"/>
      <c r="C141" s="617"/>
      <c r="D141" s="617"/>
    </row>
    <row r="142" spans="1:16" ht="12.75" customHeight="1">
      <c r="A142" s="638" t="s">
        <v>87</v>
      </c>
      <c r="L142" s="35" t="s">
        <v>1435</v>
      </c>
    </row>
    <row r="143" spans="1:16" ht="12.75" customHeight="1"/>
    <row r="144" spans="1:16" ht="12.75" customHeight="1"/>
    <row r="145" spans="1:11" ht="12.75" customHeight="1"/>
    <row r="146" spans="1:11">
      <c r="A146" s="54"/>
      <c r="B146" s="54"/>
      <c r="C146" s="54"/>
      <c r="D146" s="54"/>
      <c r="E146" s="54"/>
      <c r="F146" s="54"/>
      <c r="G146" s="54"/>
      <c r="H146" s="54"/>
      <c r="I146" s="54"/>
      <c r="J146" s="54"/>
      <c r="K146" s="54"/>
    </row>
    <row r="147" spans="1:11" ht="12.75" customHeight="1"/>
    <row r="148" spans="1:11" ht="12.75" customHeight="1">
      <c r="A148" s="34"/>
    </row>
    <row r="149" spans="1:11" ht="12.75" customHeight="1">
      <c r="A149" s="54"/>
    </row>
    <row r="150" spans="1:11" ht="12.75" customHeight="1">
      <c r="A150" s="34"/>
    </row>
    <row r="151" spans="1:11" ht="12.75" customHeight="1">
      <c r="A151" s="34"/>
    </row>
    <row r="152" spans="1:11" ht="12.75" customHeight="1">
      <c r="A152" s="54"/>
    </row>
    <row r="153" spans="1:11" ht="12.75" customHeight="1"/>
    <row r="154" spans="1:11" ht="12.75" customHeight="1">
      <c r="A154" s="34"/>
    </row>
    <row r="155" spans="1:11" ht="12.75" customHeight="1">
      <c r="A155" s="54"/>
    </row>
    <row r="156" spans="1:11" ht="12.75" customHeight="1">
      <c r="A156" s="57"/>
    </row>
    <row r="157" spans="1:11" ht="12.75" customHeight="1">
      <c r="A157" s="34"/>
    </row>
    <row r="158" spans="1:11" ht="12.75" customHeight="1">
      <c r="A158" s="54"/>
    </row>
    <row r="159" spans="1:11" ht="12.75" customHeight="1"/>
    <row r="160" spans="1: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sheetData>
  <mergeCells count="3">
    <mergeCell ref="K8:L8"/>
    <mergeCell ref="H6:I6"/>
    <mergeCell ref="H7:I7"/>
  </mergeCells>
  <hyperlinks>
    <hyperlink ref="A142" location="'2 Sadržaj'!A1" display="Sadržaj / Contents"/>
  </hyperlinks>
  <pageMargins left="0.7" right="0.7" top="0.75" bottom="0.75" header="0.3" footer="0.3"/>
  <pageSetup paperSize="9" scale="38" orientation="portrait" r:id="rId1"/>
  <ignoredErrors>
    <ignoredError sqref="B15:B20 B67:B73 B21:B66 B97:B125 B74:B96"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5.8554687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4" t="s">
        <v>734</v>
      </c>
      <c r="M1" s="140" t="str">
        <f>Naslovnica!A20</f>
        <v>Siječanj 2021.</v>
      </c>
    </row>
    <row r="2" spans="1:13" ht="12.75" customHeight="1">
      <c r="A2" s="558" t="s">
        <v>735</v>
      </c>
      <c r="M2" s="552" t="str">
        <f>Naslovnica!A24</f>
        <v>January 2021</v>
      </c>
    </row>
    <row r="3" spans="1:13" ht="12.75" customHeight="1">
      <c r="A3" s="11"/>
      <c r="M3" s="12"/>
    </row>
    <row r="4" spans="1:13" ht="12.75" customHeight="1">
      <c r="A4" s="64"/>
      <c r="B4" s="64"/>
      <c r="C4" s="64"/>
      <c r="D4" s="64"/>
      <c r="E4" s="64"/>
      <c r="F4" s="64"/>
      <c r="G4" s="64"/>
      <c r="H4" s="64"/>
      <c r="I4" s="64"/>
      <c r="J4" s="64"/>
      <c r="K4" s="64"/>
      <c r="L4" s="64"/>
      <c r="M4" s="14" t="s">
        <v>454</v>
      </c>
    </row>
    <row r="5" spans="1:13" ht="25.5" customHeight="1">
      <c r="A5" s="1170" t="s">
        <v>447</v>
      </c>
      <c r="B5" s="1171" t="s">
        <v>448</v>
      </c>
      <c r="C5" s="1172"/>
      <c r="D5" s="1167" t="s">
        <v>449</v>
      </c>
      <c r="E5" s="1168"/>
      <c r="F5" s="1167" t="s">
        <v>450</v>
      </c>
      <c r="G5" s="1168"/>
      <c r="H5" s="1167" t="s">
        <v>451</v>
      </c>
      <c r="I5" s="1168"/>
      <c r="J5" s="1167" t="s">
        <v>452</v>
      </c>
      <c r="K5" s="1168"/>
      <c r="L5" s="1167" t="s">
        <v>453</v>
      </c>
      <c r="M5" s="1168"/>
    </row>
    <row r="6" spans="1:13" ht="12.75" customHeight="1">
      <c r="A6" s="1170"/>
      <c r="B6" s="599" t="s">
        <v>31</v>
      </c>
      <c r="C6" s="599" t="s">
        <v>32</v>
      </c>
      <c r="D6" s="599" t="s">
        <v>31</v>
      </c>
      <c r="E6" s="599" t="s">
        <v>32</v>
      </c>
      <c r="F6" s="599" t="s">
        <v>31</v>
      </c>
      <c r="G6" s="599" t="s">
        <v>32</v>
      </c>
      <c r="H6" s="599" t="s">
        <v>31</v>
      </c>
      <c r="I6" s="599" t="s">
        <v>32</v>
      </c>
      <c r="J6" s="599" t="s">
        <v>31</v>
      </c>
      <c r="K6" s="599" t="s">
        <v>32</v>
      </c>
      <c r="L6" s="599" t="s">
        <v>31</v>
      </c>
      <c r="M6" s="599" t="s">
        <v>32</v>
      </c>
    </row>
    <row r="7" spans="1:13" ht="12.75" customHeight="1">
      <c r="A7" s="1170"/>
      <c r="B7" s="600" t="s">
        <v>29</v>
      </c>
      <c r="C7" s="600" t="s">
        <v>30</v>
      </c>
      <c r="D7" s="600" t="s">
        <v>29</v>
      </c>
      <c r="E7" s="600" t="s">
        <v>30</v>
      </c>
      <c r="F7" s="600" t="s">
        <v>29</v>
      </c>
      <c r="G7" s="600" t="s">
        <v>30</v>
      </c>
      <c r="H7" s="600" t="s">
        <v>29</v>
      </c>
      <c r="I7" s="600" t="s">
        <v>30</v>
      </c>
      <c r="J7" s="600" t="s">
        <v>29</v>
      </c>
      <c r="K7" s="600" t="s">
        <v>30</v>
      </c>
      <c r="L7" s="600" t="s">
        <v>29</v>
      </c>
      <c r="M7" s="600" t="s">
        <v>30</v>
      </c>
    </row>
    <row r="8" spans="1:13" ht="21.75">
      <c r="A8" s="131" t="s">
        <v>1551</v>
      </c>
      <c r="B8" s="1044">
        <v>164724.81894999999</v>
      </c>
      <c r="C8" s="1045">
        <v>9.6434492573055086E-2</v>
      </c>
      <c r="D8" s="1044">
        <v>146815.30546999999</v>
      </c>
      <c r="E8" s="1045">
        <v>0.15088480012040814</v>
      </c>
      <c r="F8" s="1044">
        <v>5888.1815099999994</v>
      </c>
      <c r="G8" s="1045">
        <v>5.0446952522683372E-2</v>
      </c>
      <c r="H8" s="1044">
        <v>2217116.3856700002</v>
      </c>
      <c r="I8" s="1045">
        <v>0.15433488236822154</v>
      </c>
      <c r="J8" s="1044">
        <v>185938.36300000001</v>
      </c>
      <c r="K8" s="1045">
        <v>0.13489735900147332</v>
      </c>
      <c r="L8" s="1044">
        <v>2720483.0546000004</v>
      </c>
      <c r="M8" s="1045">
        <v>0.14672090010081662</v>
      </c>
    </row>
    <row r="9" spans="1:13" ht="21.75">
      <c r="A9" s="131" t="s">
        <v>1552</v>
      </c>
      <c r="B9" s="1044">
        <v>3212.8233599999999</v>
      </c>
      <c r="C9" s="1045">
        <v>1.8808761935413126E-3</v>
      </c>
      <c r="D9" s="1044">
        <v>4024.21261</v>
      </c>
      <c r="E9" s="1045">
        <v>4.135757599373375E-3</v>
      </c>
      <c r="F9" s="1044">
        <v>0</v>
      </c>
      <c r="G9" s="1045">
        <v>0</v>
      </c>
      <c r="H9" s="1044">
        <v>23752.94585</v>
      </c>
      <c r="I9" s="1045">
        <v>1.6534576747312564E-3</v>
      </c>
      <c r="J9" s="1044">
        <v>4272.8870800000004</v>
      </c>
      <c r="K9" s="1045">
        <v>3.0999583577247967E-3</v>
      </c>
      <c r="L9" s="1044">
        <v>35262.868900000001</v>
      </c>
      <c r="M9" s="1045">
        <v>1.9017945568147677E-3</v>
      </c>
    </row>
    <row r="10" spans="1:13" ht="21.75">
      <c r="A10" s="131" t="s">
        <v>1553</v>
      </c>
      <c r="B10" s="1044">
        <v>1551517.1365400001</v>
      </c>
      <c r="C10" s="1045">
        <v>0.90830130355796235</v>
      </c>
      <c r="D10" s="1044">
        <v>839813.51538</v>
      </c>
      <c r="E10" s="1045">
        <v>0.86309185544978051</v>
      </c>
      <c r="F10" s="1044">
        <v>111070.09884000001</v>
      </c>
      <c r="G10" s="1045">
        <v>0.95159226891278881</v>
      </c>
      <c r="H10" s="1044">
        <v>12671617.734900001</v>
      </c>
      <c r="I10" s="1045">
        <v>0.88207937353720312</v>
      </c>
      <c r="J10" s="1044">
        <v>1246081.02792</v>
      </c>
      <c r="K10" s="1045">
        <v>0.9040255978173215</v>
      </c>
      <c r="L10" s="1044">
        <v>16420099.513580002</v>
      </c>
      <c r="M10" s="1045">
        <v>0.88556764810713584</v>
      </c>
    </row>
    <row r="11" spans="1:13" ht="21.75" customHeight="1">
      <c r="A11" s="131" t="s">
        <v>1554</v>
      </c>
      <c r="B11" s="914">
        <v>499878.76562999998</v>
      </c>
      <c r="C11" s="915">
        <v>0.2926429388045424</v>
      </c>
      <c r="D11" s="914">
        <v>363904.46541999996</v>
      </c>
      <c r="E11" s="915">
        <v>0.37399133797423056</v>
      </c>
      <c r="F11" s="914">
        <v>0</v>
      </c>
      <c r="G11" s="915">
        <v>0</v>
      </c>
      <c r="H11" s="914">
        <v>8792316.2836100012</v>
      </c>
      <c r="I11" s="915">
        <v>0.61203873109488671</v>
      </c>
      <c r="J11" s="914">
        <v>565358.80902000004</v>
      </c>
      <c r="K11" s="915">
        <v>0.41016500841742021</v>
      </c>
      <c r="L11" s="914">
        <v>10221458.32368</v>
      </c>
      <c r="M11" s="915">
        <v>0.55126296892660442</v>
      </c>
    </row>
    <row r="12" spans="1:13" ht="18" customHeight="1">
      <c r="A12" s="80" t="s">
        <v>1555</v>
      </c>
      <c r="B12" s="914">
        <v>462450.44932000001</v>
      </c>
      <c r="C12" s="915">
        <v>0.27073136097294542</v>
      </c>
      <c r="D12" s="914">
        <v>59163.965939999995</v>
      </c>
      <c r="E12" s="915">
        <v>6.0803900156115885E-2</v>
      </c>
      <c r="F12" s="914">
        <v>0</v>
      </c>
      <c r="G12" s="915">
        <v>0</v>
      </c>
      <c r="H12" s="914">
        <v>0</v>
      </c>
      <c r="I12" s="915">
        <v>0</v>
      </c>
      <c r="J12" s="914">
        <v>5863.5765599999995</v>
      </c>
      <c r="K12" s="915">
        <v>4.2539956762281698E-3</v>
      </c>
      <c r="L12" s="914">
        <v>527477.99182</v>
      </c>
      <c r="M12" s="915">
        <v>2.8447905827732031E-2</v>
      </c>
    </row>
    <row r="13" spans="1:13" ht="18" customHeight="1">
      <c r="A13" s="80" t="s">
        <v>1556</v>
      </c>
      <c r="B13" s="914">
        <v>12524.77787</v>
      </c>
      <c r="C13" s="915">
        <v>7.3323534740098728E-3</v>
      </c>
      <c r="D13" s="914">
        <v>272584.13957999996</v>
      </c>
      <c r="E13" s="915">
        <v>0.28013975303770983</v>
      </c>
      <c r="F13" s="914">
        <v>0</v>
      </c>
      <c r="G13" s="915">
        <v>0</v>
      </c>
      <c r="H13" s="914">
        <v>6886140.1906700004</v>
      </c>
      <c r="I13" s="915">
        <v>0.47934860035639199</v>
      </c>
      <c r="J13" s="914">
        <v>391373.19838999998</v>
      </c>
      <c r="K13" s="915">
        <v>0.28393931190397037</v>
      </c>
      <c r="L13" s="914">
        <v>7562622.3065099996</v>
      </c>
      <c r="M13" s="915">
        <v>0.40786681249768253</v>
      </c>
    </row>
    <row r="14" spans="1:13" ht="18" customHeight="1">
      <c r="A14" s="80" t="s">
        <v>1557</v>
      </c>
      <c r="B14" s="914">
        <v>0</v>
      </c>
      <c r="C14" s="915">
        <v>0</v>
      </c>
      <c r="D14" s="914">
        <v>0</v>
      </c>
      <c r="E14" s="915">
        <v>0</v>
      </c>
      <c r="F14" s="914">
        <v>0</v>
      </c>
      <c r="G14" s="915">
        <v>0</v>
      </c>
      <c r="H14" s="914">
        <v>0</v>
      </c>
      <c r="I14" s="915">
        <v>0</v>
      </c>
      <c r="J14" s="914">
        <v>0</v>
      </c>
      <c r="K14" s="915">
        <v>0</v>
      </c>
      <c r="L14" s="914">
        <v>0</v>
      </c>
      <c r="M14" s="915">
        <v>0</v>
      </c>
    </row>
    <row r="15" spans="1:13" ht="22.5">
      <c r="A15" s="80" t="s">
        <v>1558</v>
      </c>
      <c r="B15" s="914">
        <v>2381.04646</v>
      </c>
      <c r="C15" s="915">
        <v>1.3939308516263459E-3</v>
      </c>
      <c r="D15" s="914">
        <v>21575.729780000001</v>
      </c>
      <c r="E15" s="915">
        <v>2.2173775853175273E-2</v>
      </c>
      <c r="F15" s="914">
        <v>0</v>
      </c>
      <c r="G15" s="915">
        <v>0</v>
      </c>
      <c r="H15" s="914">
        <v>167569.23125000001</v>
      </c>
      <c r="I15" s="915">
        <v>1.1664600812413725E-2</v>
      </c>
      <c r="J15" s="914">
        <v>4131.22516</v>
      </c>
      <c r="K15" s="915">
        <v>2.9971833382465515E-3</v>
      </c>
      <c r="L15" s="914">
        <v>195657.23265000002</v>
      </c>
      <c r="M15" s="915">
        <v>1.0552172062642659E-2</v>
      </c>
    </row>
    <row r="16" spans="1:13" ht="22.5">
      <c r="A16" s="913" t="s">
        <v>1559</v>
      </c>
      <c r="B16" s="914">
        <v>0</v>
      </c>
      <c r="C16" s="915">
        <v>0</v>
      </c>
      <c r="D16" s="914">
        <v>0</v>
      </c>
      <c r="E16" s="915">
        <v>0</v>
      </c>
      <c r="F16" s="914">
        <v>0</v>
      </c>
      <c r="G16" s="915">
        <v>0</v>
      </c>
      <c r="H16" s="914">
        <v>0</v>
      </c>
      <c r="I16" s="915">
        <v>0</v>
      </c>
      <c r="J16" s="914">
        <v>0</v>
      </c>
      <c r="K16" s="915">
        <v>0</v>
      </c>
      <c r="L16" s="914">
        <v>0</v>
      </c>
      <c r="M16" s="915">
        <v>0</v>
      </c>
    </row>
    <row r="17" spans="1:13" ht="18" customHeight="1">
      <c r="A17" s="913" t="s">
        <v>1560</v>
      </c>
      <c r="B17" s="914">
        <v>7985.8587699999998</v>
      </c>
      <c r="C17" s="915">
        <v>4.6751439349208756E-3</v>
      </c>
      <c r="D17" s="914">
        <v>0</v>
      </c>
      <c r="E17" s="915">
        <v>0</v>
      </c>
      <c r="F17" s="914">
        <v>0</v>
      </c>
      <c r="G17" s="915">
        <v>0</v>
      </c>
      <c r="H17" s="914">
        <v>70506.95233</v>
      </c>
      <c r="I17" s="915">
        <v>4.9080338156014171E-3</v>
      </c>
      <c r="J17" s="914">
        <v>45990.453350000003</v>
      </c>
      <c r="K17" s="915">
        <v>3.3365845520515108E-2</v>
      </c>
      <c r="L17" s="914">
        <v>124483.26445000002</v>
      </c>
      <c r="M17" s="915">
        <v>6.713622632829608E-3</v>
      </c>
    </row>
    <row r="18" spans="1:13" ht="18" customHeight="1">
      <c r="A18" s="80" t="s">
        <v>1561</v>
      </c>
      <c r="B18" s="914">
        <v>0</v>
      </c>
      <c r="C18" s="915">
        <v>0</v>
      </c>
      <c r="D18" s="914">
        <v>0</v>
      </c>
      <c r="E18" s="915">
        <v>0</v>
      </c>
      <c r="F18" s="914">
        <v>0</v>
      </c>
      <c r="G18" s="915">
        <v>0</v>
      </c>
      <c r="H18" s="914">
        <v>132955.53571</v>
      </c>
      <c r="I18" s="915">
        <v>9.2551194410147291E-3</v>
      </c>
      <c r="J18" s="914">
        <v>99.96647999999999</v>
      </c>
      <c r="K18" s="915">
        <v>7.2525184814462414E-5</v>
      </c>
      <c r="L18" s="914">
        <v>133055.50219</v>
      </c>
      <c r="M18" s="915">
        <v>7.1759399536320033E-3</v>
      </c>
    </row>
    <row r="19" spans="1:13" ht="18" customHeight="1">
      <c r="A19" s="131" t="s">
        <v>1562</v>
      </c>
      <c r="B19" s="914">
        <v>14536.633210000002</v>
      </c>
      <c r="C19" s="915">
        <v>8.5101495710399218E-3</v>
      </c>
      <c r="D19" s="914">
        <v>10580.63012</v>
      </c>
      <c r="E19" s="915">
        <v>1.0873908927229574E-2</v>
      </c>
      <c r="F19" s="914">
        <v>0</v>
      </c>
      <c r="G19" s="915">
        <v>0</v>
      </c>
      <c r="H19" s="914">
        <v>1535144.3736500002</v>
      </c>
      <c r="I19" s="915">
        <v>0.10686237666946478</v>
      </c>
      <c r="J19" s="914">
        <v>117900.38907999999</v>
      </c>
      <c r="K19" s="915">
        <v>8.5536146793645504E-2</v>
      </c>
      <c r="L19" s="914">
        <v>1678162.0260600001</v>
      </c>
      <c r="M19" s="915">
        <v>9.0506515952085517E-2</v>
      </c>
    </row>
    <row r="20" spans="1:13" ht="18" customHeight="1">
      <c r="A20" s="80" t="s">
        <v>1563</v>
      </c>
      <c r="B20" s="914">
        <v>1051638.3709100001</v>
      </c>
      <c r="C20" s="915">
        <v>0.61565836475341995</v>
      </c>
      <c r="D20" s="914">
        <v>475909.04996000003</v>
      </c>
      <c r="E20" s="915">
        <v>0.48910051747554995</v>
      </c>
      <c r="F20" s="914">
        <v>111070.09884000001</v>
      </c>
      <c r="G20" s="915">
        <v>0.95159226891278881</v>
      </c>
      <c r="H20" s="914">
        <v>3879301.4512900002</v>
      </c>
      <c r="I20" s="915">
        <v>0.27004064244231635</v>
      </c>
      <c r="J20" s="914">
        <v>680722.21889999998</v>
      </c>
      <c r="K20" s="915">
        <v>0.4938605893999013</v>
      </c>
      <c r="L20" s="914">
        <v>6198641.1899000006</v>
      </c>
      <c r="M20" s="915">
        <v>0.33430467918053136</v>
      </c>
    </row>
    <row r="21" spans="1:13" ht="18" customHeight="1">
      <c r="A21" s="80" t="s">
        <v>1564</v>
      </c>
      <c r="B21" s="914">
        <v>964094.66229999997</v>
      </c>
      <c r="C21" s="915">
        <v>0.56440784178073244</v>
      </c>
      <c r="D21" s="914">
        <v>188392.82499000002</v>
      </c>
      <c r="E21" s="915">
        <v>0.19361478458758941</v>
      </c>
      <c r="F21" s="914">
        <v>0</v>
      </c>
      <c r="G21" s="915">
        <v>0</v>
      </c>
      <c r="H21" s="914">
        <v>12640.49417</v>
      </c>
      <c r="I21" s="915">
        <v>8.7991284238044117E-4</v>
      </c>
      <c r="J21" s="914">
        <v>89595.622959999993</v>
      </c>
      <c r="K21" s="915">
        <v>6.500117953278832E-2</v>
      </c>
      <c r="L21" s="914">
        <v>1254723.6044200002</v>
      </c>
      <c r="M21" s="915">
        <v>6.7669664880640565E-2</v>
      </c>
    </row>
    <row r="22" spans="1:13" ht="18" customHeight="1">
      <c r="A22" s="80" t="s">
        <v>1565</v>
      </c>
      <c r="B22" s="914">
        <v>12215.761500000001</v>
      </c>
      <c r="C22" s="915">
        <v>7.1514466924594688E-3</v>
      </c>
      <c r="D22" s="914">
        <v>125421.55824</v>
      </c>
      <c r="E22" s="915">
        <v>0.12889805109385868</v>
      </c>
      <c r="F22" s="914">
        <v>0</v>
      </c>
      <c r="G22" s="915">
        <v>0</v>
      </c>
      <c r="H22" s="914">
        <v>3784647.2878200002</v>
      </c>
      <c r="I22" s="915">
        <v>0.26345170589427391</v>
      </c>
      <c r="J22" s="914">
        <v>145149.25649</v>
      </c>
      <c r="K22" s="915">
        <v>0.10530506478390617</v>
      </c>
      <c r="L22" s="914">
        <v>4067433.8640500004</v>
      </c>
      <c r="M22" s="915">
        <v>0.21936455609413982</v>
      </c>
    </row>
    <row r="23" spans="1:13" ht="18" customHeight="1">
      <c r="A23" s="80" t="s">
        <v>1557</v>
      </c>
      <c r="B23" s="914">
        <v>0</v>
      </c>
      <c r="C23" s="915">
        <v>0</v>
      </c>
      <c r="D23" s="914">
        <v>0</v>
      </c>
      <c r="E23" s="915">
        <v>0</v>
      </c>
      <c r="F23" s="914">
        <v>0</v>
      </c>
      <c r="G23" s="915">
        <v>0</v>
      </c>
      <c r="H23" s="914">
        <v>0</v>
      </c>
      <c r="I23" s="915">
        <v>0</v>
      </c>
      <c r="J23" s="914">
        <v>0</v>
      </c>
      <c r="K23" s="915">
        <v>0</v>
      </c>
      <c r="L23" s="914">
        <v>0</v>
      </c>
      <c r="M23" s="915">
        <v>0</v>
      </c>
    </row>
    <row r="24" spans="1:13" ht="22.5">
      <c r="A24" s="80" t="s">
        <v>1566</v>
      </c>
      <c r="B24" s="914">
        <v>307.11553000000004</v>
      </c>
      <c r="C24" s="915">
        <v>1.7979397692247323E-4</v>
      </c>
      <c r="D24" s="914">
        <v>0</v>
      </c>
      <c r="E24" s="915">
        <v>0</v>
      </c>
      <c r="F24" s="914">
        <v>0</v>
      </c>
      <c r="G24" s="915">
        <v>0</v>
      </c>
      <c r="H24" s="914">
        <v>19247.243039999998</v>
      </c>
      <c r="I24" s="915">
        <v>1.339812835126964E-3</v>
      </c>
      <c r="J24" s="914">
        <v>160098.26390000002</v>
      </c>
      <c r="K24" s="915">
        <v>0.11615049542428701</v>
      </c>
      <c r="L24" s="914">
        <v>179652.62247</v>
      </c>
      <c r="M24" s="915">
        <v>9.6890125559507285E-3</v>
      </c>
    </row>
    <row r="25" spans="1:13" ht="22.5">
      <c r="A25" s="913" t="s">
        <v>1559</v>
      </c>
      <c r="B25" s="914">
        <v>0</v>
      </c>
      <c r="C25" s="915">
        <v>0</v>
      </c>
      <c r="D25" s="914">
        <v>0</v>
      </c>
      <c r="E25" s="915">
        <v>0</v>
      </c>
      <c r="F25" s="914">
        <v>0</v>
      </c>
      <c r="G25" s="915">
        <v>0</v>
      </c>
      <c r="H25" s="914">
        <v>0</v>
      </c>
      <c r="I25" s="915">
        <v>0</v>
      </c>
      <c r="J25" s="914">
        <v>0</v>
      </c>
      <c r="K25" s="915">
        <v>0</v>
      </c>
      <c r="L25" s="914">
        <v>0</v>
      </c>
      <c r="M25" s="915">
        <v>0</v>
      </c>
    </row>
    <row r="26" spans="1:13" ht="33.75">
      <c r="A26" s="913" t="s">
        <v>1567</v>
      </c>
      <c r="B26" s="914">
        <v>75020.831579999998</v>
      </c>
      <c r="C26" s="915">
        <v>4.3919282303305433E-2</v>
      </c>
      <c r="D26" s="914">
        <v>162094.66673</v>
      </c>
      <c r="E26" s="915">
        <v>0.16658768179410186</v>
      </c>
      <c r="F26" s="914">
        <v>111070.09884000001</v>
      </c>
      <c r="G26" s="915">
        <v>0.95159226891278881</v>
      </c>
      <c r="H26" s="914">
        <v>56537.129059999999</v>
      </c>
      <c r="I26" s="915">
        <v>3.9355855287115278E-3</v>
      </c>
      <c r="J26" s="914">
        <v>285879.07555000001</v>
      </c>
      <c r="K26" s="915">
        <v>0.20740384965891984</v>
      </c>
      <c r="L26" s="914">
        <v>690601.80175999994</v>
      </c>
      <c r="M26" s="915">
        <v>3.7245487632846547E-2</v>
      </c>
    </row>
    <row r="27" spans="1:13" ht="18" customHeight="1">
      <c r="A27" s="80" t="s">
        <v>1561</v>
      </c>
      <c r="B27" s="914">
        <v>0</v>
      </c>
      <c r="C27" s="915">
        <v>0</v>
      </c>
      <c r="D27" s="914">
        <v>0</v>
      </c>
      <c r="E27" s="915">
        <v>0</v>
      </c>
      <c r="F27" s="914">
        <v>0</v>
      </c>
      <c r="G27" s="915">
        <v>0</v>
      </c>
      <c r="H27" s="914">
        <v>6229.2972</v>
      </c>
      <c r="I27" s="915">
        <v>4.3362534182352487E-4</v>
      </c>
      <c r="J27" s="914">
        <v>0</v>
      </c>
      <c r="K27" s="915">
        <v>0</v>
      </c>
      <c r="L27" s="914">
        <v>6229.2972</v>
      </c>
      <c r="M27" s="915">
        <v>3.3595801695367655E-4</v>
      </c>
    </row>
    <row r="28" spans="1:13" ht="18" customHeight="1">
      <c r="A28" s="80" t="s">
        <v>1562</v>
      </c>
      <c r="B28" s="914">
        <v>0</v>
      </c>
      <c r="C28" s="915">
        <v>0</v>
      </c>
      <c r="D28" s="914">
        <v>0</v>
      </c>
      <c r="E28" s="915">
        <v>0</v>
      </c>
      <c r="F28" s="914">
        <v>0</v>
      </c>
      <c r="G28" s="915">
        <v>0</v>
      </c>
      <c r="H28" s="914">
        <v>0</v>
      </c>
      <c r="I28" s="915">
        <v>0</v>
      </c>
      <c r="J28" s="914">
        <v>0</v>
      </c>
      <c r="K28" s="915">
        <v>0</v>
      </c>
      <c r="L28" s="914">
        <v>0</v>
      </c>
      <c r="M28" s="915">
        <v>0</v>
      </c>
    </row>
    <row r="29" spans="1:13" ht="18" customHeight="1">
      <c r="A29" s="80" t="s">
        <v>1568</v>
      </c>
      <c r="B29" s="914">
        <v>57.512149999999998</v>
      </c>
      <c r="C29" s="915">
        <v>3.3669212917568246E-5</v>
      </c>
      <c r="D29" s="914">
        <v>1662.67002</v>
      </c>
      <c r="E29" s="915">
        <v>1.7087566778598415E-3</v>
      </c>
      <c r="F29" s="914">
        <v>0</v>
      </c>
      <c r="G29" s="915">
        <v>0</v>
      </c>
      <c r="H29" s="914">
        <v>3287.3480499999996</v>
      </c>
      <c r="I29" s="915">
        <v>2.2883438951574629E-4</v>
      </c>
      <c r="J29" s="914">
        <v>12723.29637</v>
      </c>
      <c r="K29" s="915">
        <v>9.2306883335637E-3</v>
      </c>
      <c r="L29" s="914">
        <v>17730.826590000001</v>
      </c>
      <c r="M29" s="915">
        <v>9.5625768828719857E-4</v>
      </c>
    </row>
    <row r="30" spans="1:13" ht="18" customHeight="1">
      <c r="A30" s="131" t="s">
        <v>1569</v>
      </c>
      <c r="B30" s="1044">
        <v>1719512.2910000002</v>
      </c>
      <c r="C30" s="1045">
        <v>1.0066503415374763</v>
      </c>
      <c r="D30" s="1044">
        <v>992315.70347999991</v>
      </c>
      <c r="E30" s="1045">
        <v>1.0198211698474218</v>
      </c>
      <c r="F30" s="1044">
        <v>116958.28035</v>
      </c>
      <c r="G30" s="1045">
        <v>1.0020392214354721</v>
      </c>
      <c r="H30" s="1044">
        <v>14915774.414470002</v>
      </c>
      <c r="I30" s="1045">
        <v>1.0382965479696717</v>
      </c>
      <c r="J30" s="1044">
        <v>1449015.57437</v>
      </c>
      <c r="K30" s="1045">
        <v>1.0512536035100835</v>
      </c>
      <c r="L30" s="1044">
        <v>19193576.263670001</v>
      </c>
      <c r="M30" s="1045">
        <v>1.0351466004530543</v>
      </c>
    </row>
    <row r="31" spans="1:13" ht="18" customHeight="1">
      <c r="A31" s="80" t="s">
        <v>1570</v>
      </c>
      <c r="B31" s="914">
        <v>11359.797480000001</v>
      </c>
      <c r="C31" s="915">
        <v>6.6503415374764329E-3</v>
      </c>
      <c r="D31" s="914">
        <v>19286.57561</v>
      </c>
      <c r="E31" s="915">
        <v>1.9821169847421827E-2</v>
      </c>
      <c r="F31" s="914">
        <v>238.01846</v>
      </c>
      <c r="G31" s="915">
        <v>2.039221435472055E-3</v>
      </c>
      <c r="H31" s="914">
        <v>550153.68344000005</v>
      </c>
      <c r="I31" s="915">
        <v>3.8296547969671656E-2</v>
      </c>
      <c r="J31" s="914">
        <v>70646.387780000005</v>
      </c>
      <c r="K31" s="915">
        <v>5.125360351008338E-2</v>
      </c>
      <c r="L31" s="914">
        <v>651684.4627700001</v>
      </c>
      <c r="M31" s="915">
        <v>3.5146600453054525E-2</v>
      </c>
    </row>
    <row r="32" spans="1:13" ht="26.25" customHeight="1">
      <c r="A32" s="601" t="s">
        <v>1571</v>
      </c>
      <c r="B32" s="602">
        <v>1708152.4935200003</v>
      </c>
      <c r="C32" s="603">
        <v>1</v>
      </c>
      <c r="D32" s="602">
        <v>973029.12786999997</v>
      </c>
      <c r="E32" s="603">
        <v>1</v>
      </c>
      <c r="F32" s="602">
        <v>116720.26188999999</v>
      </c>
      <c r="G32" s="603">
        <v>1</v>
      </c>
      <c r="H32" s="602">
        <v>14365620.731030002</v>
      </c>
      <c r="I32" s="603">
        <v>1</v>
      </c>
      <c r="J32" s="602">
        <v>1378369.1865900001</v>
      </c>
      <c r="K32" s="603">
        <v>1</v>
      </c>
      <c r="L32" s="602">
        <v>18541891.800900005</v>
      </c>
      <c r="M32" s="603">
        <v>1</v>
      </c>
    </row>
    <row r="33" spans="1:13" ht="22.5">
      <c r="A33" s="80" t="s">
        <v>1572</v>
      </c>
      <c r="B33" s="914">
        <v>346.42796999999996</v>
      </c>
      <c r="C33" s="915">
        <v>2.0280857318898603E-4</v>
      </c>
      <c r="D33" s="914">
        <v>1690.6164699999999</v>
      </c>
      <c r="E33" s="915">
        <v>1.7374777605073629E-3</v>
      </c>
      <c r="F33" s="914">
        <v>0</v>
      </c>
      <c r="G33" s="915">
        <v>0</v>
      </c>
      <c r="H33" s="914">
        <v>1568.03152</v>
      </c>
      <c r="I33" s="915">
        <v>1.0915167185313638E-4</v>
      </c>
      <c r="J33" s="914">
        <v>1145.8893500000001</v>
      </c>
      <c r="K33" s="915">
        <v>8.3133703303021401E-4</v>
      </c>
      <c r="L33" s="914">
        <v>4750.9653100000005</v>
      </c>
      <c r="M33" s="915">
        <v>2.5622872579643646E-4</v>
      </c>
    </row>
    <row r="34" spans="1:13" ht="33">
      <c r="A34" s="80" t="s">
        <v>1573</v>
      </c>
      <c r="B34" s="914">
        <v>0</v>
      </c>
      <c r="C34" s="915">
        <v>0</v>
      </c>
      <c r="D34" s="914">
        <v>12912.74632</v>
      </c>
      <c r="E34" s="915">
        <v>1.3270667804433072E-2</v>
      </c>
      <c r="F34" s="914">
        <v>0</v>
      </c>
      <c r="G34" s="915">
        <v>0</v>
      </c>
      <c r="H34" s="914">
        <v>511961.21555000002</v>
      </c>
      <c r="I34" s="915">
        <v>3.5637945977799242E-2</v>
      </c>
      <c r="J34" s="914">
        <v>64354.097119999999</v>
      </c>
      <c r="K34" s="915">
        <v>4.6688577883265109E-2</v>
      </c>
      <c r="L34" s="914">
        <v>589228.05899000005</v>
      </c>
      <c r="M34" s="915">
        <v>3.17782060922931E-2</v>
      </c>
    </row>
    <row r="35" spans="1:13" ht="12.75" customHeight="1">
      <c r="A35" s="22" t="s">
        <v>424</v>
      </c>
    </row>
    <row r="36" spans="1:13" ht="12.75" customHeight="1">
      <c r="A36" s="40" t="s">
        <v>478</v>
      </c>
    </row>
    <row r="37" spans="1:13" ht="12.75" customHeight="1">
      <c r="A37" s="284"/>
    </row>
    <row r="38" spans="1:13" ht="12.75" customHeight="1">
      <c r="A38" s="1046"/>
    </row>
    <row r="39" spans="1:13" ht="12.75" customHeight="1"/>
    <row r="40" spans="1:13" ht="12.75" customHeight="1"/>
    <row r="41" spans="1:13" ht="12.75" customHeight="1">
      <c r="A41" s="144" t="s">
        <v>764</v>
      </c>
      <c r="G41" s="140" t="str">
        <f>Naslovnica!A20</f>
        <v>Siječanj 2021.</v>
      </c>
    </row>
    <row r="42" spans="1:13">
      <c r="A42" s="558" t="s">
        <v>765</v>
      </c>
      <c r="G42" s="552" t="str">
        <f>Naslovnica!A24</f>
        <v>January 2021</v>
      </c>
    </row>
    <row r="43" spans="1:13" ht="12.75" customHeight="1"/>
    <row r="44" spans="1:13">
      <c r="G44" s="14" t="s">
        <v>479</v>
      </c>
    </row>
    <row r="45" spans="1:13" ht="22.5">
      <c r="A45" s="1169" t="s">
        <v>480</v>
      </c>
      <c r="B45" s="604" t="s">
        <v>448</v>
      </c>
      <c r="C45" s="604" t="s">
        <v>449</v>
      </c>
      <c r="D45" s="604" t="s">
        <v>450</v>
      </c>
      <c r="E45" s="604" t="s">
        <v>451</v>
      </c>
      <c r="F45" s="604" t="s">
        <v>482</v>
      </c>
      <c r="G45" s="604" t="s">
        <v>453</v>
      </c>
    </row>
    <row r="46" spans="1:13" ht="22.5">
      <c r="A46" s="1169"/>
      <c r="B46" s="605" t="s">
        <v>481</v>
      </c>
      <c r="C46" s="605" t="s">
        <v>481</v>
      </c>
      <c r="D46" s="605" t="s">
        <v>481</v>
      </c>
      <c r="E46" s="605" t="s">
        <v>481</v>
      </c>
      <c r="F46" s="605" t="s">
        <v>481</v>
      </c>
      <c r="G46" s="605" t="s">
        <v>481</v>
      </c>
    </row>
    <row r="47" spans="1:13" ht="22.5">
      <c r="A47" s="80" t="s">
        <v>483</v>
      </c>
      <c r="B47" s="461">
        <v>75314.957190000016</v>
      </c>
      <c r="C47" s="461">
        <v>31462.391880000006</v>
      </c>
      <c r="D47" s="461">
        <v>3196.4149400000006</v>
      </c>
      <c r="E47" s="461">
        <v>553703.94866000034</v>
      </c>
      <c r="F47" s="461">
        <v>49611.60535000002</v>
      </c>
      <c r="G47" s="461">
        <v>713289.31802000036</v>
      </c>
    </row>
    <row r="48" spans="1:13" ht="22.5">
      <c r="A48" s="462" t="s">
        <v>484</v>
      </c>
      <c r="B48" s="461">
        <v>49746.43045</v>
      </c>
      <c r="C48" s="461">
        <v>14365.73774</v>
      </c>
      <c r="D48" s="461">
        <v>1399.1224700000002</v>
      </c>
      <c r="E48" s="461">
        <v>361383.12895000016</v>
      </c>
      <c r="F48" s="461">
        <v>6425.3580200000024</v>
      </c>
      <c r="G48" s="461">
        <v>433319.77763000014</v>
      </c>
    </row>
    <row r="49" spans="1:13" ht="21.75">
      <c r="A49" s="601" t="s">
        <v>485</v>
      </c>
      <c r="B49" s="606">
        <f>B47-B48</f>
        <v>25568.526740000016</v>
      </c>
      <c r="C49" s="606">
        <f t="shared" ref="C49:D49" si="0">C47-C48</f>
        <v>17096.654140000006</v>
      </c>
      <c r="D49" s="606">
        <f t="shared" si="0"/>
        <v>1797.2924700000003</v>
      </c>
      <c r="E49" s="606">
        <f>E47-E48</f>
        <v>192320.81971000019</v>
      </c>
      <c r="F49" s="606">
        <f>F47-F48</f>
        <v>43186.24733000002</v>
      </c>
      <c r="G49" s="606">
        <f>G47-G48</f>
        <v>279969.54039000021</v>
      </c>
    </row>
    <row r="50" spans="1:13" ht="12.75" customHeight="1">
      <c r="A50" s="22" t="s">
        <v>424</v>
      </c>
    </row>
    <row r="51" spans="1:13" ht="12.75" customHeight="1">
      <c r="A51" s="40" t="s">
        <v>478</v>
      </c>
    </row>
    <row r="52" spans="1:13" ht="12.75" customHeight="1"/>
    <row r="53" spans="1:13" ht="12.75" customHeight="1">
      <c r="A53" s="638" t="s">
        <v>87</v>
      </c>
    </row>
    <row r="54" spans="1:13" ht="12.75" customHeight="1"/>
    <row r="55" spans="1:13" ht="12.75" customHeight="1"/>
    <row r="56" spans="1:13" ht="12.75" customHeight="1">
      <c r="M56" s="35" t="s">
        <v>1436</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Q98"/>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17" ht="12.75" customHeight="1">
      <c r="A1" s="142" t="s">
        <v>766</v>
      </c>
      <c r="F1" s="283" t="s">
        <v>244</v>
      </c>
      <c r="G1" s="161" t="s">
        <v>1406</v>
      </c>
    </row>
    <row r="2" spans="1:17">
      <c r="A2" s="554" t="s">
        <v>767</v>
      </c>
      <c r="F2" s="555" t="s">
        <v>245</v>
      </c>
      <c r="G2" s="556" t="s">
        <v>1407</v>
      </c>
    </row>
    <row r="3" spans="1:17" ht="12.75" customHeight="1"/>
    <row r="4" spans="1:17" ht="12.75" customHeight="1">
      <c r="C4" s="191"/>
      <c r="G4" s="160" t="s">
        <v>417</v>
      </c>
    </row>
    <row r="5" spans="1:17" ht="22.5" customHeight="1">
      <c r="A5" s="588" t="s">
        <v>430</v>
      </c>
      <c r="B5" s="588" t="s">
        <v>431</v>
      </c>
      <c r="C5" s="588" t="s">
        <v>420</v>
      </c>
      <c r="D5" s="588" t="s">
        <v>432</v>
      </c>
      <c r="E5" s="588"/>
      <c r="F5" s="588" t="s">
        <v>433</v>
      </c>
      <c r="G5" s="588" t="s">
        <v>434</v>
      </c>
    </row>
    <row r="6" spans="1:17" ht="12.75" customHeight="1">
      <c r="A6" s="113" t="s">
        <v>79</v>
      </c>
      <c r="B6" s="194">
        <v>47572962490</v>
      </c>
      <c r="C6" s="289" t="s">
        <v>160</v>
      </c>
      <c r="D6" s="113" t="s">
        <v>78</v>
      </c>
      <c r="E6" s="113"/>
      <c r="F6" s="115">
        <v>9340599.5399999991</v>
      </c>
      <c r="G6" s="116">
        <v>119.34816792401261</v>
      </c>
      <c r="H6" s="298"/>
      <c r="J6" s="272"/>
      <c r="M6" s="272"/>
      <c r="N6" s="272"/>
      <c r="O6" s="272"/>
    </row>
    <row r="7" spans="1:17" ht="12.75" customHeight="1">
      <c r="A7" s="113" t="s">
        <v>1109</v>
      </c>
      <c r="B7" s="194">
        <v>93273216321</v>
      </c>
      <c r="C7" s="289" t="s">
        <v>162</v>
      </c>
      <c r="D7" s="113" t="s">
        <v>112</v>
      </c>
      <c r="E7" s="113"/>
      <c r="F7" s="115">
        <v>1677172862.6099999</v>
      </c>
      <c r="G7" s="116">
        <v>919.55277669118345</v>
      </c>
      <c r="H7" s="298"/>
      <c r="K7" s="279"/>
      <c r="L7" s="278"/>
      <c r="M7" s="858"/>
      <c r="N7" s="279"/>
      <c r="O7" s="279"/>
      <c r="P7" s="862"/>
      <c r="Q7" s="861"/>
    </row>
    <row r="8" spans="1:17" ht="12.75" customHeight="1">
      <c r="A8" s="113" t="s">
        <v>1124</v>
      </c>
      <c r="B8" s="194">
        <v>97433886648</v>
      </c>
      <c r="C8" s="289" t="s">
        <v>163</v>
      </c>
      <c r="D8" s="113" t="s">
        <v>112</v>
      </c>
      <c r="E8" s="113"/>
      <c r="F8" s="115">
        <v>40052428.75</v>
      </c>
      <c r="G8" s="116">
        <v>802.98705480719116</v>
      </c>
      <c r="H8" s="298"/>
      <c r="J8" s="272"/>
    </row>
    <row r="9" spans="1:17" ht="12.75" customHeight="1">
      <c r="A9" s="113" t="s">
        <v>1110</v>
      </c>
      <c r="B9" s="194">
        <v>45897406091</v>
      </c>
      <c r="C9" s="289" t="s">
        <v>165</v>
      </c>
      <c r="D9" s="113" t="s">
        <v>914</v>
      </c>
      <c r="E9" s="113"/>
      <c r="F9" s="115">
        <v>2215619.35</v>
      </c>
      <c r="G9" s="116">
        <v>28.820547538922536</v>
      </c>
      <c r="H9" s="295"/>
    </row>
    <row r="10" spans="1:17" ht="12.75" customHeight="1">
      <c r="A10" s="113" t="s">
        <v>1111</v>
      </c>
      <c r="B10" s="194">
        <v>48815690681</v>
      </c>
      <c r="C10" s="289" t="s">
        <v>166</v>
      </c>
      <c r="D10" s="113" t="s">
        <v>1112</v>
      </c>
      <c r="E10" s="113"/>
      <c r="F10" s="115">
        <v>217257.51</v>
      </c>
      <c r="G10" s="116">
        <v>498.78358407868956</v>
      </c>
      <c r="H10" s="298"/>
    </row>
    <row r="11" spans="1:17" ht="12.75" customHeight="1">
      <c r="A11" s="113" t="s">
        <v>883</v>
      </c>
      <c r="B11" s="194" t="s">
        <v>887</v>
      </c>
      <c r="C11" s="289" t="s">
        <v>888</v>
      </c>
      <c r="D11" s="136" t="s">
        <v>884</v>
      </c>
      <c r="E11" s="136"/>
      <c r="F11" s="117">
        <v>81989526.719999999</v>
      </c>
      <c r="G11" s="116">
        <v>115.01889490711993</v>
      </c>
      <c r="H11" s="298"/>
    </row>
    <row r="12" spans="1:17" ht="12.75" customHeight="1">
      <c r="A12" s="113" t="s">
        <v>148</v>
      </c>
      <c r="B12" s="194">
        <v>57255663752</v>
      </c>
      <c r="C12" s="289" t="s">
        <v>161</v>
      </c>
      <c r="D12" s="136" t="s">
        <v>193</v>
      </c>
      <c r="E12" s="136"/>
      <c r="F12" s="117">
        <v>8363166</v>
      </c>
      <c r="G12" s="116">
        <v>141.97889515683642</v>
      </c>
      <c r="H12" s="298"/>
    </row>
    <row r="13" spans="1:17" s="272" customFormat="1" ht="12.75" customHeight="1">
      <c r="A13" s="113" t="s">
        <v>194</v>
      </c>
      <c r="B13" s="194">
        <v>13264226136</v>
      </c>
      <c r="C13" s="289" t="s">
        <v>164</v>
      </c>
      <c r="D13" s="136" t="s">
        <v>121</v>
      </c>
      <c r="E13" s="136"/>
      <c r="F13" s="117">
        <v>21665301.489999998</v>
      </c>
      <c r="G13" s="116">
        <v>0.99720039973910379</v>
      </c>
      <c r="H13" s="298"/>
    </row>
    <row r="14" spans="1:17" ht="12.75" customHeight="1">
      <c r="A14" s="113" t="s">
        <v>216</v>
      </c>
      <c r="B14" s="194" t="s">
        <v>219</v>
      </c>
      <c r="C14" s="290" t="s">
        <v>220</v>
      </c>
      <c r="D14" s="113" t="s">
        <v>121</v>
      </c>
      <c r="E14" s="113"/>
      <c r="F14" s="115">
        <v>128505762.06</v>
      </c>
      <c r="G14" s="116">
        <v>8.1398875087913254</v>
      </c>
    </row>
    <row r="15" spans="1:17" ht="12.75" customHeight="1">
      <c r="A15" s="113" t="s">
        <v>904</v>
      </c>
      <c r="B15" s="194">
        <v>75398635234</v>
      </c>
      <c r="C15" s="289" t="s">
        <v>889</v>
      </c>
      <c r="D15" s="113" t="s">
        <v>950</v>
      </c>
      <c r="E15" s="113"/>
      <c r="F15" s="118">
        <v>46172791.439999998</v>
      </c>
      <c r="G15" s="119">
        <v>5970.1047641555524</v>
      </c>
      <c r="H15" s="298"/>
    </row>
    <row r="16" spans="1:17" ht="12.75" customHeight="1">
      <c r="A16" s="113" t="s">
        <v>157</v>
      </c>
      <c r="B16" s="194">
        <v>81393286204</v>
      </c>
      <c r="C16" s="289" t="s">
        <v>167</v>
      </c>
      <c r="D16" s="113" t="s">
        <v>80</v>
      </c>
      <c r="E16" s="113"/>
      <c r="F16" s="117">
        <v>5813414.1266999999</v>
      </c>
      <c r="G16" s="120">
        <v>58.058618615904436</v>
      </c>
      <c r="H16" s="298"/>
    </row>
    <row r="17" spans="1:13" ht="18.75" customHeight="1">
      <c r="A17" s="594" t="s">
        <v>435</v>
      </c>
      <c r="B17" s="608"/>
      <c r="C17" s="609"/>
      <c r="D17" s="595"/>
      <c r="E17" s="595"/>
      <c r="F17" s="597">
        <f>SUM(F6:F16)</f>
        <v>2021508729.5966997</v>
      </c>
      <c r="G17" s="610"/>
    </row>
    <row r="18" spans="1:13" ht="12.75" customHeight="1">
      <c r="A18" s="22" t="s">
        <v>415</v>
      </c>
    </row>
    <row r="19" spans="1:13" ht="12.75" customHeight="1">
      <c r="A19" s="46" t="s">
        <v>436</v>
      </c>
    </row>
    <row r="20" spans="1:13" ht="12.75" customHeight="1">
      <c r="A20" s="113"/>
    </row>
    <row r="21" spans="1:13" ht="12.75" customHeight="1">
      <c r="A21" s="142" t="s">
        <v>768</v>
      </c>
      <c r="G21" s="161" t="s">
        <v>1107</v>
      </c>
    </row>
    <row r="22" spans="1:13" ht="12.75" customHeight="1">
      <c r="A22" s="554" t="s">
        <v>769</v>
      </c>
      <c r="G22" s="556" t="s">
        <v>1108</v>
      </c>
    </row>
    <row r="23" spans="1:13" ht="12.75" customHeight="1">
      <c r="A23" s="54"/>
    </row>
    <row r="24" spans="1:13" ht="12.75" customHeight="1">
      <c r="A24" s="54"/>
      <c r="G24" s="185" t="s">
        <v>417</v>
      </c>
    </row>
    <row r="25" spans="1:13" ht="21.75">
      <c r="A25" s="588" t="s">
        <v>437</v>
      </c>
      <c r="B25" s="588" t="s">
        <v>431</v>
      </c>
      <c r="C25" s="588" t="s">
        <v>420</v>
      </c>
      <c r="D25" s="588" t="s">
        <v>432</v>
      </c>
      <c r="E25" s="588" t="s">
        <v>438</v>
      </c>
      <c r="F25" s="588" t="s">
        <v>433</v>
      </c>
      <c r="G25" s="588" t="s">
        <v>434</v>
      </c>
    </row>
    <row r="26" spans="1:13">
      <c r="A26" s="113" t="s">
        <v>223</v>
      </c>
      <c r="B26" s="194" t="s">
        <v>229</v>
      </c>
      <c r="C26" s="289" t="s">
        <v>230</v>
      </c>
      <c r="D26" s="113" t="s">
        <v>78</v>
      </c>
      <c r="E26" s="114"/>
      <c r="F26" s="117">
        <v>4002626.16</v>
      </c>
      <c r="G26" s="116">
        <v>65.499240420945966</v>
      </c>
      <c r="I26" s="858"/>
      <c r="J26" s="279"/>
      <c r="K26" s="859"/>
      <c r="L26" s="860"/>
      <c r="M26" s="861"/>
    </row>
    <row r="27" spans="1:13">
      <c r="A27" s="113" t="s">
        <v>224</v>
      </c>
      <c r="B27" s="194" t="s">
        <v>231</v>
      </c>
      <c r="C27" s="289" t="s">
        <v>232</v>
      </c>
      <c r="D27" s="113" t="s">
        <v>227</v>
      </c>
      <c r="E27" s="114"/>
      <c r="F27" s="117">
        <v>357194764.78170002</v>
      </c>
      <c r="G27" s="116">
        <v>893.20388971304192</v>
      </c>
      <c r="I27" s="858"/>
      <c r="J27" s="279"/>
      <c r="K27" s="859"/>
      <c r="L27" s="860"/>
      <c r="M27" s="861"/>
    </row>
    <row r="28" spans="1:13">
      <c r="A28" s="113" t="s">
        <v>225</v>
      </c>
      <c r="B28" s="194" t="s">
        <v>233</v>
      </c>
      <c r="C28" s="289" t="s">
        <v>234</v>
      </c>
      <c r="D28" s="113" t="s">
        <v>227</v>
      </c>
      <c r="E28" s="114"/>
      <c r="F28" s="117">
        <v>4941353.6025</v>
      </c>
      <c r="G28" s="116">
        <v>808.30258617216407</v>
      </c>
      <c r="I28" s="858"/>
      <c r="J28" s="279"/>
      <c r="K28" s="859"/>
      <c r="L28" s="860"/>
      <c r="M28" s="861"/>
    </row>
    <row r="29" spans="1:13">
      <c r="A29" s="113" t="s">
        <v>226</v>
      </c>
      <c r="B29" s="194" t="s">
        <v>235</v>
      </c>
      <c r="C29" s="289" t="s">
        <v>236</v>
      </c>
      <c r="D29" s="113" t="s">
        <v>227</v>
      </c>
      <c r="E29" s="114"/>
      <c r="F29" s="117">
        <v>6516625.8627000004</v>
      </c>
      <c r="G29" s="116">
        <v>121.11483960327131</v>
      </c>
      <c r="I29" s="858"/>
      <c r="J29" s="279"/>
      <c r="K29" s="859"/>
      <c r="L29" s="860"/>
      <c r="M29" s="861"/>
    </row>
    <row r="30" spans="1:13" s="272" customFormat="1">
      <c r="A30" s="113" t="s">
        <v>1122</v>
      </c>
      <c r="B30" s="194"/>
      <c r="C30" s="289"/>
      <c r="D30" s="113" t="s">
        <v>1123</v>
      </c>
      <c r="E30" s="114"/>
      <c r="F30" s="117">
        <v>7367129.6500000004</v>
      </c>
      <c r="G30" s="116">
        <v>753.01986622996435</v>
      </c>
      <c r="I30" s="858"/>
      <c r="J30" s="279"/>
      <c r="K30" s="859"/>
      <c r="L30" s="860"/>
      <c r="M30" s="861"/>
    </row>
    <row r="31" spans="1:13" ht="12.75" customHeight="1">
      <c r="A31" s="113" t="s">
        <v>196</v>
      </c>
      <c r="B31" s="194" t="s">
        <v>197</v>
      </c>
      <c r="C31" s="289" t="s">
        <v>198</v>
      </c>
      <c r="D31" s="113" t="s">
        <v>193</v>
      </c>
      <c r="E31" s="114" t="s">
        <v>123</v>
      </c>
      <c r="F31" s="117">
        <v>13069762.0623</v>
      </c>
      <c r="G31" s="116">
        <v>131.80969999999999</v>
      </c>
      <c r="I31" s="858"/>
      <c r="J31" s="279"/>
      <c r="K31" s="859"/>
      <c r="L31" s="860"/>
      <c r="M31" s="861"/>
    </row>
    <row r="32" spans="1:13" ht="12.75" customHeight="1">
      <c r="A32" s="113"/>
      <c r="B32" s="194"/>
      <c r="C32" s="289"/>
      <c r="D32" s="113"/>
      <c r="E32" s="114" t="s">
        <v>124</v>
      </c>
      <c r="F32" s="117">
        <v>19604356.837699998</v>
      </c>
      <c r="G32" s="116">
        <v>126.71680000000001</v>
      </c>
      <c r="I32" s="858"/>
      <c r="J32" s="279"/>
      <c r="K32" s="859"/>
      <c r="L32" s="860"/>
      <c r="M32" s="861"/>
    </row>
    <row r="33" spans="1:13" ht="12.75" customHeight="1">
      <c r="A33" s="113" t="s">
        <v>885</v>
      </c>
      <c r="B33" s="194" t="s">
        <v>221</v>
      </c>
      <c r="C33" s="289" t="s">
        <v>222</v>
      </c>
      <c r="D33" s="136" t="s">
        <v>121</v>
      </c>
      <c r="E33" s="136"/>
      <c r="F33" s="117">
        <v>38176829.549999997</v>
      </c>
      <c r="G33" s="116">
        <v>7.7377061995661851</v>
      </c>
      <c r="I33" s="858"/>
      <c r="J33" s="285"/>
      <c r="K33" s="285"/>
      <c r="L33" s="860"/>
      <c r="M33" s="861"/>
    </row>
    <row r="34" spans="1:13" ht="12.75" customHeight="1">
      <c r="A34" s="113" t="s">
        <v>195</v>
      </c>
      <c r="B34" s="194" t="s">
        <v>188</v>
      </c>
      <c r="C34" s="289" t="s">
        <v>168</v>
      </c>
      <c r="D34" s="113" t="s">
        <v>121</v>
      </c>
      <c r="E34" s="113"/>
      <c r="F34" s="117">
        <v>55844529.859999999</v>
      </c>
      <c r="G34" s="116">
        <v>1.3248776537301299</v>
      </c>
      <c r="I34" s="858"/>
      <c r="J34" s="279"/>
      <c r="K34" s="279"/>
      <c r="L34" s="860"/>
      <c r="M34" s="861"/>
    </row>
    <row r="35" spans="1:13" ht="12.75" customHeight="1">
      <c r="A35" s="113" t="s">
        <v>199</v>
      </c>
      <c r="B35" s="194" t="s">
        <v>200</v>
      </c>
      <c r="C35" s="289" t="s">
        <v>201</v>
      </c>
      <c r="D35" s="113" t="s">
        <v>121</v>
      </c>
      <c r="E35" s="113"/>
      <c r="F35" s="117">
        <v>105386947.98</v>
      </c>
      <c r="G35" s="116">
        <v>8.1115047215462734</v>
      </c>
      <c r="I35" s="858"/>
      <c r="J35" s="279"/>
      <c r="K35" s="279"/>
      <c r="L35" s="860"/>
      <c r="M35" s="861"/>
    </row>
    <row r="36" spans="1:13" ht="12.75" customHeight="1">
      <c r="A36" s="113" t="s">
        <v>951</v>
      </c>
      <c r="B36" s="194" t="s">
        <v>953</v>
      </c>
      <c r="C36" s="289" t="s">
        <v>954</v>
      </c>
      <c r="D36" s="113" t="s">
        <v>950</v>
      </c>
      <c r="E36" s="113"/>
      <c r="F36" s="117">
        <v>56933690.850000001</v>
      </c>
      <c r="G36" s="116">
        <v>112.21084340550097</v>
      </c>
      <c r="I36" s="858"/>
      <c r="J36" s="279"/>
      <c r="K36" s="279"/>
      <c r="L36" s="860"/>
      <c r="M36" s="861"/>
    </row>
    <row r="37" spans="1:13" ht="12.75" customHeight="1">
      <c r="A37" s="113" t="s">
        <v>949</v>
      </c>
      <c r="B37" s="194" t="s">
        <v>955</v>
      </c>
      <c r="C37" s="289" t="s">
        <v>956</v>
      </c>
      <c r="D37" s="113" t="s">
        <v>950</v>
      </c>
      <c r="E37" s="113"/>
      <c r="F37" s="115">
        <v>379321.33</v>
      </c>
      <c r="G37" s="116">
        <v>94.830332499999997</v>
      </c>
      <c r="H37" s="296"/>
      <c r="I37" s="858"/>
      <c r="J37" s="279"/>
      <c r="K37" s="279"/>
      <c r="L37" s="862"/>
      <c r="M37" s="861"/>
    </row>
    <row r="38" spans="1:13" ht="12.75" customHeight="1">
      <c r="A38" s="113" t="s">
        <v>952</v>
      </c>
      <c r="B38" s="194" t="s">
        <v>957</v>
      </c>
      <c r="C38" s="289" t="s">
        <v>958</v>
      </c>
      <c r="D38" s="113" t="s">
        <v>950</v>
      </c>
      <c r="E38" s="113"/>
      <c r="F38" s="115">
        <v>2379604.23</v>
      </c>
      <c r="G38" s="116">
        <v>82.985860766817211</v>
      </c>
      <c r="H38" s="296"/>
      <c r="I38" s="858"/>
      <c r="J38" s="279"/>
      <c r="K38" s="279"/>
      <c r="L38" s="862"/>
      <c r="M38" s="861"/>
    </row>
    <row r="39" spans="1:13" ht="12.75" customHeight="1">
      <c r="A39" s="113" t="s">
        <v>228</v>
      </c>
      <c r="B39" s="194" t="s">
        <v>238</v>
      </c>
      <c r="C39" s="289" t="s">
        <v>237</v>
      </c>
      <c r="D39" s="113" t="s">
        <v>248</v>
      </c>
      <c r="E39" s="113"/>
      <c r="F39" s="115">
        <v>2902101.62</v>
      </c>
      <c r="G39" s="116">
        <v>765.75208496542496</v>
      </c>
      <c r="H39" s="295"/>
      <c r="I39" s="858"/>
      <c r="J39" s="285"/>
      <c r="K39" s="279"/>
      <c r="L39" s="862"/>
      <c r="M39" s="861"/>
    </row>
    <row r="40" spans="1:13" s="272" customFormat="1" ht="12.75" customHeight="1">
      <c r="A40" s="113" t="s">
        <v>246</v>
      </c>
      <c r="B40" s="194">
        <v>34988643147</v>
      </c>
      <c r="C40" s="289" t="s">
        <v>169</v>
      </c>
      <c r="D40" s="136" t="s">
        <v>248</v>
      </c>
      <c r="E40" s="113"/>
      <c r="F40" s="115">
        <v>44589566.159999996</v>
      </c>
      <c r="G40" s="116">
        <v>1786.5610867038429</v>
      </c>
      <c r="H40" s="295"/>
      <c r="I40" s="858"/>
      <c r="J40" s="285"/>
      <c r="K40" s="279"/>
      <c r="L40" s="862"/>
      <c r="M40" s="861"/>
    </row>
    <row r="41" spans="1:13" ht="18.75" customHeight="1">
      <c r="A41" s="594" t="s">
        <v>439</v>
      </c>
      <c r="B41" s="608"/>
      <c r="C41" s="609"/>
      <c r="D41" s="595"/>
      <c r="E41" s="595"/>
      <c r="F41" s="597">
        <f>SUM(F26:F40)</f>
        <v>719289210.53690016</v>
      </c>
      <c r="G41" s="610"/>
      <c r="H41" s="284"/>
      <c r="I41" s="204"/>
      <c r="J41" s="204"/>
      <c r="K41" s="204"/>
      <c r="L41" s="204"/>
      <c r="M41" s="204"/>
    </row>
    <row r="42" spans="1:13" ht="12.75" customHeight="1">
      <c r="A42" s="22" t="s">
        <v>415</v>
      </c>
    </row>
    <row r="43" spans="1:13" ht="12.75" customHeight="1">
      <c r="A43" s="46" t="s">
        <v>440</v>
      </c>
    </row>
    <row r="44" spans="1:13" ht="12.75" customHeight="1">
      <c r="A44" s="285" t="s">
        <v>441</v>
      </c>
    </row>
    <row r="45" spans="1:13" ht="12.75" customHeight="1">
      <c r="A45" s="285" t="s">
        <v>959</v>
      </c>
    </row>
    <row r="46" spans="1:13" s="272" customFormat="1" ht="12.75" customHeight="1">
      <c r="A46" s="285"/>
      <c r="C46" s="285"/>
    </row>
    <row r="47" spans="1:13" ht="12.75" customHeight="1">
      <c r="A47" s="142" t="s">
        <v>770</v>
      </c>
      <c r="G47" s="161" t="s">
        <v>1107</v>
      </c>
    </row>
    <row r="48" spans="1:13" ht="12.75" customHeight="1">
      <c r="A48" s="554" t="s">
        <v>878</v>
      </c>
      <c r="G48" s="556" t="s">
        <v>1108</v>
      </c>
    </row>
    <row r="49" spans="1:7" ht="12.75" customHeight="1">
      <c r="A49" s="69"/>
    </row>
    <row r="50" spans="1:7" ht="12.75" customHeight="1">
      <c r="A50" s="46"/>
      <c r="G50" s="199" t="s">
        <v>417</v>
      </c>
    </row>
    <row r="51" spans="1:7" ht="47.25" customHeight="1">
      <c r="A51" s="611" t="s">
        <v>442</v>
      </c>
      <c r="B51" s="588" t="s">
        <v>419</v>
      </c>
      <c r="C51" s="588" t="s">
        <v>420</v>
      </c>
      <c r="D51" s="611" t="s">
        <v>421</v>
      </c>
      <c r="E51" s="611"/>
      <c r="F51" s="611" t="s">
        <v>422</v>
      </c>
      <c r="G51" s="611" t="s">
        <v>423</v>
      </c>
    </row>
    <row r="52" spans="1:7">
      <c r="A52" s="121" t="s">
        <v>159</v>
      </c>
      <c r="B52" s="113">
        <v>8269700991</v>
      </c>
      <c r="C52" s="289" t="s">
        <v>178</v>
      </c>
      <c r="D52" s="121" t="s">
        <v>884</v>
      </c>
      <c r="E52" s="121"/>
      <c r="F52" s="122">
        <v>1156218225.74</v>
      </c>
      <c r="G52" s="116">
        <v>300.6677740403656</v>
      </c>
    </row>
    <row r="53" spans="1:7">
      <c r="A53" s="22" t="s">
        <v>333</v>
      </c>
      <c r="G53" s="227"/>
    </row>
    <row r="54" spans="1:7">
      <c r="A54" s="157" t="s">
        <v>443</v>
      </c>
    </row>
    <row r="55" spans="1:7" ht="12.75" customHeight="1">
      <c r="A55" s="163" t="s">
        <v>116</v>
      </c>
      <c r="B55" s="186"/>
      <c r="C55" s="186"/>
      <c r="D55" s="186"/>
      <c r="E55" s="226"/>
      <c r="F55" s="186"/>
      <c r="G55" s="186"/>
    </row>
    <row r="56" spans="1:7" ht="21.75" customHeight="1">
      <c r="A56" s="1173" t="s">
        <v>117</v>
      </c>
      <c r="B56" s="1173"/>
      <c r="C56" s="1173"/>
      <c r="D56" s="1173"/>
      <c r="E56" s="1173"/>
      <c r="F56" s="1173"/>
      <c r="G56" s="1173"/>
    </row>
    <row r="57" spans="1:7" ht="12.75" customHeight="1">
      <c r="A57" s="54"/>
    </row>
    <row r="58" spans="1:7" ht="12.75" customHeight="1">
      <c r="A58" s="148" t="s">
        <v>771</v>
      </c>
      <c r="F58" s="149"/>
      <c r="G58" s="161" t="s">
        <v>1107</v>
      </c>
    </row>
    <row r="59" spans="1:7" ht="12.75" customHeight="1">
      <c r="A59" s="557" t="s">
        <v>875</v>
      </c>
      <c r="F59" s="55"/>
      <c r="G59" s="556" t="s">
        <v>1108</v>
      </c>
    </row>
    <row r="60" spans="1:7" ht="12.75" customHeight="1"/>
    <row r="61" spans="1:7" ht="12.75" customHeight="1">
      <c r="G61" s="160" t="s">
        <v>425</v>
      </c>
    </row>
    <row r="62" spans="1:7" ht="35.25" customHeight="1">
      <c r="A62" s="611" t="s">
        <v>874</v>
      </c>
      <c r="B62" s="588" t="s">
        <v>431</v>
      </c>
      <c r="C62" s="588" t="s">
        <v>420</v>
      </c>
      <c r="D62" s="611" t="s">
        <v>421</v>
      </c>
      <c r="E62" s="611"/>
      <c r="F62" s="611" t="s">
        <v>422</v>
      </c>
      <c r="G62" s="588" t="s">
        <v>434</v>
      </c>
    </row>
    <row r="63" spans="1:7" ht="12.75" customHeight="1">
      <c r="A63" s="125" t="s">
        <v>892</v>
      </c>
      <c r="B63" s="194">
        <v>40266711905</v>
      </c>
      <c r="C63" s="291" t="s">
        <v>170</v>
      </c>
      <c r="D63" s="125" t="s">
        <v>193</v>
      </c>
      <c r="E63" s="125"/>
      <c r="F63" s="126" t="s">
        <v>150</v>
      </c>
      <c r="G63" s="127" t="s">
        <v>150</v>
      </c>
    </row>
    <row r="64" spans="1:7" ht="12.75" customHeight="1">
      <c r="A64" s="41" t="s">
        <v>444</v>
      </c>
    </row>
    <row r="65" spans="1:7" s="272" customFormat="1" ht="12.75" customHeight="1">
      <c r="A65" s="41" t="s">
        <v>445</v>
      </c>
    </row>
    <row r="66" spans="1:7" ht="12.75" customHeight="1">
      <c r="A66" s="46" t="s">
        <v>440</v>
      </c>
    </row>
    <row r="67" spans="1:7" ht="12.75" customHeight="1"/>
    <row r="68" spans="1:7" ht="12.75" customHeight="1">
      <c r="A68" s="148" t="s">
        <v>876</v>
      </c>
      <c r="F68" s="149"/>
      <c r="G68" s="161" t="s">
        <v>1107</v>
      </c>
    </row>
    <row r="69" spans="1:7" ht="12.75" customHeight="1">
      <c r="A69" s="557" t="s">
        <v>877</v>
      </c>
      <c r="F69" s="55"/>
      <c r="G69" s="556" t="s">
        <v>1108</v>
      </c>
    </row>
    <row r="70" spans="1:7" ht="12.75" customHeight="1">
      <c r="A70" s="162"/>
    </row>
    <row r="71" spans="1:7" ht="12.75" customHeight="1">
      <c r="G71" s="160" t="s">
        <v>425</v>
      </c>
    </row>
    <row r="72" spans="1:7" ht="32.25">
      <c r="A72" s="611" t="s">
        <v>446</v>
      </c>
      <c r="B72" s="588" t="s">
        <v>431</v>
      </c>
      <c r="C72" s="588" t="s">
        <v>420</v>
      </c>
      <c r="D72" s="611" t="s">
        <v>421</v>
      </c>
      <c r="E72" s="611"/>
      <c r="F72" s="611" t="s">
        <v>422</v>
      </c>
      <c r="G72" s="588" t="s">
        <v>434</v>
      </c>
    </row>
    <row r="73" spans="1:7" ht="12.75" customHeight="1">
      <c r="A73" s="125" t="s">
        <v>83</v>
      </c>
      <c r="B73" s="194">
        <v>50454412454</v>
      </c>
      <c r="C73" s="291" t="s">
        <v>171</v>
      </c>
      <c r="D73" s="128" t="s">
        <v>84</v>
      </c>
      <c r="E73" s="128"/>
      <c r="F73" s="826">
        <v>11225370.960000001</v>
      </c>
      <c r="G73" s="827">
        <v>0.66039849048395571</v>
      </c>
    </row>
    <row r="74" spans="1:7" ht="12.75" customHeight="1">
      <c r="A74" s="292" t="s">
        <v>911</v>
      </c>
      <c r="B74" s="194">
        <v>79640747340</v>
      </c>
      <c r="C74" s="291" t="s">
        <v>172</v>
      </c>
      <c r="D74" s="125" t="s">
        <v>193</v>
      </c>
      <c r="E74" s="125"/>
      <c r="F74" s="826">
        <v>59134504.189999998</v>
      </c>
      <c r="G74" s="827">
        <v>26.049617627489411</v>
      </c>
    </row>
    <row r="75" spans="1:7" ht="12.75" customHeight="1">
      <c r="A75" s="125" t="s">
        <v>85</v>
      </c>
      <c r="B75" s="194">
        <v>61196386099</v>
      </c>
      <c r="C75" s="291" t="s">
        <v>174</v>
      </c>
      <c r="D75" s="125" t="s">
        <v>86</v>
      </c>
      <c r="E75" s="125"/>
      <c r="F75" s="826">
        <v>278223562.60000002</v>
      </c>
      <c r="G75" s="827">
        <v>3.1427838133282697</v>
      </c>
    </row>
    <row r="76" spans="1:7" ht="12.75" customHeight="1">
      <c r="A76" s="292" t="s">
        <v>912</v>
      </c>
      <c r="B76" s="194">
        <v>37735093339</v>
      </c>
      <c r="C76" s="291" t="s">
        <v>173</v>
      </c>
      <c r="D76" s="125" t="s">
        <v>86</v>
      </c>
      <c r="E76" s="125"/>
      <c r="F76" s="826">
        <v>44633824.18</v>
      </c>
      <c r="G76" s="827">
        <v>3.1842030254246181</v>
      </c>
    </row>
    <row r="77" spans="1:7" ht="12.75" customHeight="1">
      <c r="A77" s="125" t="s">
        <v>247</v>
      </c>
      <c r="B77" s="194">
        <v>48379655657</v>
      </c>
      <c r="C77" s="291" t="s">
        <v>175</v>
      </c>
      <c r="D77" s="128" t="s">
        <v>82</v>
      </c>
      <c r="E77" s="128"/>
      <c r="F77" s="826">
        <v>135302214.24000001</v>
      </c>
      <c r="G77" s="827">
        <v>99.330216395349709</v>
      </c>
    </row>
    <row r="78" spans="1:7" ht="18.75" customHeight="1">
      <c r="A78" s="594" t="s">
        <v>439</v>
      </c>
      <c r="B78" s="608"/>
      <c r="C78" s="609"/>
      <c r="D78" s="608"/>
      <c r="E78" s="608"/>
      <c r="F78" s="612">
        <f>SUM(F73:F77)</f>
        <v>528519476.17000002</v>
      </c>
      <c r="G78" s="613"/>
    </row>
    <row r="79" spans="1:7" ht="12.75" customHeight="1">
      <c r="A79" s="41" t="s">
        <v>444</v>
      </c>
    </row>
    <row r="80" spans="1:7" ht="12.75" customHeight="1">
      <c r="A80" s="46" t="s">
        <v>440</v>
      </c>
      <c r="F80" s="45"/>
    </row>
    <row r="81" spans="1:7" ht="12.75" customHeight="1">
      <c r="A81" s="553" t="s">
        <v>185</v>
      </c>
      <c r="D81" s="45"/>
    </row>
    <row r="82" spans="1:7" ht="12.75" customHeight="1"/>
    <row r="83" spans="1:7">
      <c r="A83" s="163" t="s">
        <v>115</v>
      </c>
    </row>
    <row r="84" spans="1:7" ht="21" customHeight="1">
      <c r="A84" s="1174" t="s">
        <v>114</v>
      </c>
      <c r="B84" s="1174"/>
      <c r="C84" s="1174"/>
      <c r="D84" s="1174"/>
      <c r="E84" s="1174"/>
      <c r="F84" s="1174"/>
      <c r="G84" s="1174"/>
    </row>
    <row r="85" spans="1:7" ht="12.75" customHeight="1">
      <c r="A85" s="164"/>
      <c r="D85" s="45"/>
    </row>
    <row r="86" spans="1:7" ht="12.75" customHeight="1">
      <c r="A86" s="638" t="s">
        <v>87</v>
      </c>
    </row>
    <row r="87" spans="1:7" ht="12.75" customHeight="1">
      <c r="G87" s="35" t="s">
        <v>869</v>
      </c>
    </row>
    <row r="88" spans="1:7" ht="12.75" customHeight="1"/>
    <row r="89" spans="1:7" ht="12.75" customHeight="1">
      <c r="A89" s="165"/>
      <c r="F89" s="135"/>
    </row>
    <row r="90" spans="1:7" ht="12.75" customHeight="1">
      <c r="A90" s="163"/>
    </row>
    <row r="91" spans="1:7" ht="12.75" customHeight="1">
      <c r="A91" s="163"/>
    </row>
    <row r="92" spans="1:7" ht="12.75" customHeight="1">
      <c r="A92" s="163"/>
    </row>
    <row r="93" spans="1:7" ht="12.75" customHeight="1">
      <c r="A93" s="164"/>
      <c r="F93" s="45"/>
    </row>
    <row r="94" spans="1:7" ht="12.75" customHeight="1">
      <c r="A94" s="164"/>
    </row>
    <row r="95" spans="1:7" ht="12.75" customHeight="1">
      <c r="A95" s="164"/>
    </row>
    <row r="96" spans="1:7" ht="12.75" customHeight="1">
      <c r="A96" s="164"/>
    </row>
    <row r="97" ht="12.75" customHeight="1"/>
    <row r="98" ht="12.75" customHeight="1"/>
  </sheetData>
  <mergeCells count="2">
    <mergeCell ref="A56:G56"/>
    <mergeCell ref="A84:G84"/>
  </mergeCells>
  <hyperlinks>
    <hyperlink ref="A86" location="'2 Sadržaj'!A1" display="Sadržaj / Contents"/>
  </hyperlinks>
  <pageMargins left="0.7" right="0.7" top="0.75" bottom="0.75" header="0.3" footer="0.3"/>
  <pageSetup paperSize="9" scale="58" orientation="portrait" r:id="rId1"/>
  <ignoredErrors>
    <ignoredError sqref="B31:B39 B11:B14 B26:B29"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9"/>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4" t="s">
        <v>773</v>
      </c>
      <c r="F1" s="146" t="str">
        <f>Naslovnica!A20</f>
        <v>Siječanj 2021.</v>
      </c>
    </row>
    <row r="2" spans="1:6" ht="12.75" customHeight="1">
      <c r="A2" s="550" t="s">
        <v>774</v>
      </c>
      <c r="F2" s="551" t="str">
        <f>Naslovnica!A24</f>
        <v>January 2021</v>
      </c>
    </row>
    <row r="3" spans="1:6" ht="12.75" customHeight="1"/>
    <row r="4" spans="1:6" ht="12.75" customHeight="1">
      <c r="F4" s="14" t="s">
        <v>417</v>
      </c>
    </row>
    <row r="5" spans="1:6" ht="33">
      <c r="A5" s="611" t="s">
        <v>418</v>
      </c>
      <c r="B5" s="588" t="s">
        <v>419</v>
      </c>
      <c r="C5" s="588" t="s">
        <v>420</v>
      </c>
      <c r="D5" s="611" t="s">
        <v>421</v>
      </c>
      <c r="E5" s="611" t="s">
        <v>422</v>
      </c>
      <c r="F5" s="588" t="s">
        <v>434</v>
      </c>
    </row>
    <row r="6" spans="1:6">
      <c r="A6" s="121" t="s">
        <v>1130</v>
      </c>
      <c r="B6" s="194" t="s">
        <v>1132</v>
      </c>
      <c r="C6" s="114" t="s">
        <v>1393</v>
      </c>
      <c r="D6" s="121" t="s">
        <v>1133</v>
      </c>
      <c r="E6" s="122">
        <v>2155954.0699999998</v>
      </c>
      <c r="F6" s="168">
        <v>97.983681033817845</v>
      </c>
    </row>
    <row r="7" spans="1:6">
      <c r="A7" s="121" t="s">
        <v>1131</v>
      </c>
      <c r="B7" s="194" t="s">
        <v>1394</v>
      </c>
      <c r="C7" s="114" t="s">
        <v>1395</v>
      </c>
      <c r="D7" s="121" t="s">
        <v>1133</v>
      </c>
      <c r="E7" s="122">
        <v>846762.84</v>
      </c>
      <c r="F7" s="168">
        <v>101.00307082849389</v>
      </c>
    </row>
    <row r="8" spans="1:6">
      <c r="A8" s="121" t="s">
        <v>1409</v>
      </c>
      <c r="B8" s="194" t="s">
        <v>1524</v>
      </c>
      <c r="C8" s="114" t="s">
        <v>1525</v>
      </c>
      <c r="D8" s="121" t="s">
        <v>1237</v>
      </c>
      <c r="E8" s="122">
        <v>22631515.52</v>
      </c>
      <c r="F8" s="168">
        <v>754.3838506666666</v>
      </c>
    </row>
    <row r="9" spans="1:6">
      <c r="A9" s="594" t="s">
        <v>414</v>
      </c>
      <c r="B9" s="607"/>
      <c r="C9" s="607"/>
      <c r="D9" s="614"/>
      <c r="E9" s="615">
        <f>SUM(E6:E8)</f>
        <v>25634232.43</v>
      </c>
      <c r="F9" s="616"/>
    </row>
    <row r="10" spans="1:6" ht="12.75" customHeight="1">
      <c r="A10" s="22" t="s">
        <v>424</v>
      </c>
      <c r="F10" s="1047"/>
    </row>
    <row r="11" spans="1:6" ht="12.75" customHeight="1">
      <c r="A11" s="22"/>
    </row>
    <row r="12" spans="1:6" ht="12.75" customHeight="1">
      <c r="A12" s="144" t="s">
        <v>775</v>
      </c>
      <c r="F12" s="146" t="s">
        <v>1406</v>
      </c>
    </row>
    <row r="13" spans="1:6" ht="12.75" customHeight="1">
      <c r="A13" s="550" t="s">
        <v>776</v>
      </c>
      <c r="F13" s="551" t="s">
        <v>1407</v>
      </c>
    </row>
    <row r="14" spans="1:6" ht="12.75" customHeight="1"/>
    <row r="15" spans="1:6" ht="12.75" customHeight="1">
      <c r="F15" s="14" t="s">
        <v>425</v>
      </c>
    </row>
    <row r="16" spans="1:6" ht="54.75">
      <c r="A16" s="611" t="s">
        <v>426</v>
      </c>
      <c r="B16" s="588" t="s">
        <v>419</v>
      </c>
      <c r="C16" s="588" t="s">
        <v>420</v>
      </c>
      <c r="D16" s="611" t="s">
        <v>421</v>
      </c>
      <c r="E16" s="611" t="s">
        <v>422</v>
      </c>
      <c r="F16" s="611" t="s">
        <v>423</v>
      </c>
    </row>
    <row r="17" spans="1:6" ht="12.75" customHeight="1">
      <c r="A17" s="121" t="s">
        <v>158</v>
      </c>
      <c r="B17" s="194" t="s">
        <v>187</v>
      </c>
      <c r="C17" s="289" t="s">
        <v>176</v>
      </c>
      <c r="D17" s="121" t="s">
        <v>89</v>
      </c>
      <c r="E17" s="122">
        <v>96280201.549999997</v>
      </c>
      <c r="F17" s="168">
        <v>31.604396228619972</v>
      </c>
    </row>
    <row r="18" spans="1:6" ht="12.75" customHeight="1">
      <c r="A18" s="121" t="s">
        <v>149</v>
      </c>
      <c r="B18" s="194">
        <v>75111210338</v>
      </c>
      <c r="C18" s="289" t="s">
        <v>177</v>
      </c>
      <c r="D18" s="287" t="s">
        <v>151</v>
      </c>
      <c r="E18" s="122">
        <v>32757146.759599999</v>
      </c>
      <c r="F18" s="168">
        <v>64.737444188932812</v>
      </c>
    </row>
    <row r="19" spans="1:6">
      <c r="A19" s="594" t="s">
        <v>414</v>
      </c>
      <c r="B19" s="607"/>
      <c r="C19" s="607"/>
      <c r="D19" s="614"/>
      <c r="E19" s="615">
        <f>SUM(E17:E18)</f>
        <v>129037348.3096</v>
      </c>
      <c r="F19" s="616"/>
    </row>
    <row r="20" spans="1:6" ht="12.75" customHeight="1">
      <c r="A20" s="22" t="s">
        <v>427</v>
      </c>
    </row>
    <row r="21" spans="1:6" ht="12.75" customHeight="1"/>
    <row r="22" spans="1:6" ht="12.75" customHeight="1">
      <c r="A22" s="145" t="s">
        <v>777</v>
      </c>
      <c r="F22" s="146" t="s">
        <v>1406</v>
      </c>
    </row>
    <row r="23" spans="1:6" ht="12.75" customHeight="1">
      <c r="A23" s="548" t="s">
        <v>778</v>
      </c>
      <c r="F23" s="551" t="s">
        <v>1407</v>
      </c>
    </row>
    <row r="24" spans="1:6" ht="12.75" customHeight="1"/>
    <row r="25" spans="1:6" ht="12.75" customHeight="1">
      <c r="F25" s="14" t="s">
        <v>417</v>
      </c>
    </row>
    <row r="26" spans="1:6" ht="54.75">
      <c r="A26" s="611" t="s">
        <v>426</v>
      </c>
      <c r="B26" s="588" t="s">
        <v>419</v>
      </c>
      <c r="C26" s="588" t="s">
        <v>420</v>
      </c>
      <c r="D26" s="611" t="s">
        <v>421</v>
      </c>
      <c r="E26" s="611" t="s">
        <v>422</v>
      </c>
      <c r="F26" s="611" t="s">
        <v>423</v>
      </c>
    </row>
    <row r="27" spans="1:6" ht="12.75" customHeight="1">
      <c r="A27" s="121" t="s">
        <v>903</v>
      </c>
      <c r="B27" s="194">
        <v>56903349567</v>
      </c>
      <c r="C27" s="289" t="s">
        <v>179</v>
      </c>
      <c r="D27" s="292" t="s">
        <v>970</v>
      </c>
      <c r="E27" s="122" t="s">
        <v>150</v>
      </c>
      <c r="F27" s="168" t="s">
        <v>150</v>
      </c>
    </row>
    <row r="28" spans="1:6" ht="12.75" customHeight="1">
      <c r="A28" s="825" t="s">
        <v>905</v>
      </c>
    </row>
    <row r="29" spans="1:6" ht="12.75" customHeight="1">
      <c r="A29" s="22" t="s">
        <v>424</v>
      </c>
    </row>
    <row r="30" spans="1:6" ht="19.5" customHeight="1">
      <c r="A30" s="1175" t="s">
        <v>116</v>
      </c>
      <c r="B30" s="1175"/>
      <c r="C30" s="1175"/>
      <c r="D30" s="1175"/>
    </row>
    <row r="31" spans="1:6" ht="21.75" customHeight="1">
      <c r="A31" s="1173" t="s">
        <v>117</v>
      </c>
      <c r="B31" s="1173"/>
      <c r="C31" s="1173"/>
      <c r="D31" s="1173"/>
      <c r="E31" s="54"/>
      <c r="F31" s="54"/>
    </row>
    <row r="32" spans="1:6" ht="12.75" customHeight="1">
      <c r="A32" s="825"/>
    </row>
    <row r="33" spans="1:5" ht="12.75" customHeight="1"/>
    <row r="34" spans="1:5" ht="12.75" customHeight="1">
      <c r="A34" s="147" t="s">
        <v>779</v>
      </c>
      <c r="E34" s="140" t="str">
        <f>Naslovnica!A20</f>
        <v>Siječanj 2021.</v>
      </c>
    </row>
    <row r="35" spans="1:5" ht="12.75" customHeight="1">
      <c r="A35" s="548" t="s">
        <v>780</v>
      </c>
      <c r="E35" s="552" t="str">
        <f>Naslovnica!A24</f>
        <v>January 2021</v>
      </c>
    </row>
    <row r="36" spans="1:5" ht="12.75" customHeight="1"/>
    <row r="37" spans="1:5" ht="12.75" customHeight="1">
      <c r="E37" s="14" t="s">
        <v>425</v>
      </c>
    </row>
    <row r="38" spans="1:5" ht="22.5" customHeight="1">
      <c r="A38" s="611" t="s">
        <v>428</v>
      </c>
      <c r="B38" s="588" t="s">
        <v>419</v>
      </c>
      <c r="C38" s="588" t="s">
        <v>420</v>
      </c>
      <c r="D38" s="611" t="s">
        <v>421</v>
      </c>
      <c r="E38" s="611" t="s">
        <v>422</v>
      </c>
    </row>
    <row r="39" spans="1:5" ht="22.5" customHeight="1">
      <c r="A39" s="123" t="s">
        <v>81</v>
      </c>
      <c r="B39" s="194">
        <v>39146857475</v>
      </c>
      <c r="C39" s="289" t="s">
        <v>180</v>
      </c>
      <c r="D39" s="269" t="s">
        <v>121</v>
      </c>
      <c r="E39" s="124">
        <v>988145963.99000001</v>
      </c>
    </row>
    <row r="40" spans="1:5" ht="12.75" customHeight="1">
      <c r="A40" s="22" t="s">
        <v>424</v>
      </c>
      <c r="B40" s="278"/>
      <c r="C40" s="279"/>
      <c r="D40" s="280"/>
      <c r="E40" s="281"/>
    </row>
    <row r="41" spans="1:5" ht="12.75" customHeight="1">
      <c r="A41" s="553" t="s">
        <v>186</v>
      </c>
    </row>
    <row r="42" spans="1:5" ht="12.75" customHeight="1">
      <c r="A42" s="159"/>
      <c r="D42" s="935"/>
    </row>
    <row r="43" spans="1:5" ht="12.75" customHeight="1">
      <c r="A43" s="282"/>
      <c r="B43" s="187"/>
      <c r="C43" s="187"/>
      <c r="D43" s="187"/>
      <c r="E43" s="1047"/>
    </row>
    <row r="44" spans="1:5" ht="12.75" customHeight="1">
      <c r="A44" s="288"/>
      <c r="B44" s="54"/>
      <c r="C44" s="54"/>
      <c r="D44" s="54"/>
    </row>
    <row r="45" spans="1:5" ht="12.75" customHeight="1">
      <c r="A45" s="178"/>
    </row>
    <row r="46" spans="1:5" ht="12.75" customHeight="1"/>
    <row r="47" spans="1:5" ht="12.75" customHeight="1"/>
    <row r="48" spans="1:5" ht="12.75" customHeight="1">
      <c r="A48" s="633" t="s">
        <v>429</v>
      </c>
      <c r="B48" s="635"/>
      <c r="C48" s="635"/>
      <c r="D48" s="635"/>
    </row>
    <row r="49" spans="1:6" ht="12.75" customHeight="1">
      <c r="A49" s="636" t="s">
        <v>191</v>
      </c>
      <c r="B49" s="635"/>
      <c r="C49" s="635"/>
      <c r="D49" s="635"/>
    </row>
    <row r="50" spans="1:6" ht="12.75" customHeight="1">
      <c r="A50" s="635" t="s">
        <v>1129</v>
      </c>
      <c r="B50" s="635"/>
      <c r="C50" s="635"/>
      <c r="D50" s="635"/>
    </row>
    <row r="51" spans="1:6" ht="12.75" customHeight="1">
      <c r="A51" s="638" t="s">
        <v>87</v>
      </c>
    </row>
    <row r="52" spans="1:6" ht="12.75" customHeight="1"/>
    <row r="53" spans="1:6" ht="12.75" customHeight="1">
      <c r="F53" s="35" t="s">
        <v>1437</v>
      </c>
    </row>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0:D30"/>
    <mergeCell ref="A31:D31"/>
  </mergeCells>
  <hyperlinks>
    <hyperlink ref="A51" location="'2 Sadržaj'!A1" display="Sadržaj / Contents"/>
  </hyperlinks>
  <pageMargins left="0.7" right="0.7" top="0.75" bottom="0.75" header="0.3" footer="0.3"/>
  <pageSetup paperSize="9" scale="79" orientation="portrait" r:id="rId1"/>
  <ignoredErrors>
    <ignoredError sqref="B17 B6:B8"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29" t="s">
        <v>736</v>
      </c>
      <c r="B1" s="630"/>
      <c r="C1" s="630"/>
      <c r="D1" s="535"/>
      <c r="E1" s="627"/>
      <c r="F1" s="204"/>
      <c r="G1" s="204"/>
      <c r="H1" s="204"/>
      <c r="I1" s="536" t="s">
        <v>1491</v>
      </c>
    </row>
    <row r="2" spans="1:27" ht="15" customHeight="1">
      <c r="A2" s="631" t="s">
        <v>737</v>
      </c>
      <c r="B2" s="630"/>
      <c r="C2" s="630"/>
      <c r="D2" s="535"/>
      <c r="E2" s="628"/>
      <c r="F2" s="204"/>
      <c r="G2" s="204"/>
      <c r="H2" s="204"/>
      <c r="I2" s="543" t="s">
        <v>1492</v>
      </c>
    </row>
    <row r="3" spans="1:27" ht="12.75" customHeight="1">
      <c r="A3" s="42" t="s">
        <v>920</v>
      </c>
    </row>
    <row r="4" spans="1:27" ht="12.75" customHeight="1"/>
    <row r="5" spans="1:27" ht="12.75" customHeight="1">
      <c r="A5" s="150" t="s">
        <v>738</v>
      </c>
    </row>
    <row r="6" spans="1:27" ht="12.75" customHeight="1">
      <c r="A6" s="544" t="s">
        <v>739</v>
      </c>
    </row>
    <row r="7" spans="1:27" ht="12.75" customHeight="1">
      <c r="J7" s="1179"/>
      <c r="K7" s="1179"/>
      <c r="L7" s="329"/>
      <c r="M7" s="329"/>
      <c r="N7" s="329"/>
      <c r="O7" s="329"/>
      <c r="P7" s="329"/>
    </row>
    <row r="8" spans="1:27" ht="16.5" customHeight="1">
      <c r="A8" s="1181" t="s">
        <v>403</v>
      </c>
      <c r="B8" s="1181"/>
      <c r="C8" s="463">
        <v>44196</v>
      </c>
      <c r="D8" s="329"/>
      <c r="E8" s="329"/>
      <c r="F8" s="329"/>
      <c r="G8" s="329"/>
      <c r="J8" s="1179"/>
      <c r="K8" s="1179"/>
      <c r="L8" s="330"/>
      <c r="M8" s="330"/>
      <c r="N8" s="330"/>
      <c r="O8" s="330"/>
      <c r="P8" s="330"/>
    </row>
    <row r="9" spans="1:27" ht="21.75" customHeight="1">
      <c r="A9" s="1182" t="s">
        <v>404</v>
      </c>
      <c r="B9" s="1182"/>
      <c r="C9" s="464">
        <v>15</v>
      </c>
      <c r="D9" s="329"/>
      <c r="E9" s="330"/>
      <c r="F9" s="330"/>
      <c r="G9" s="330"/>
    </row>
    <row r="10" spans="1:27" ht="12.75" customHeight="1">
      <c r="A10" s="17" t="s">
        <v>333</v>
      </c>
    </row>
    <row r="11" spans="1:27" ht="12.75" customHeight="1"/>
    <row r="12" spans="1:27" ht="12.75" customHeight="1">
      <c r="A12" s="150" t="s">
        <v>740</v>
      </c>
    </row>
    <row r="13" spans="1:27" ht="12.75" customHeight="1">
      <c r="A13" s="544" t="s">
        <v>741</v>
      </c>
      <c r="Z13" s="65"/>
      <c r="AA13" s="65"/>
    </row>
    <row r="14" spans="1:27" s="272" customFormat="1" ht="12.75" customHeight="1">
      <c r="A14" s="43"/>
      <c r="F14" s="204"/>
      <c r="I14" s="65" t="s">
        <v>406</v>
      </c>
      <c r="Y14" s="65"/>
      <c r="Z14" s="65"/>
      <c r="AA14" s="65"/>
    </row>
    <row r="15" spans="1:27" s="272" customFormat="1" ht="22.5" customHeight="1">
      <c r="A15" s="465"/>
      <c r="B15" s="1178" t="s">
        <v>405</v>
      </c>
      <c r="C15" s="1178"/>
      <c r="D15" s="1178"/>
      <c r="E15" s="1178"/>
      <c r="F15" s="1178" t="s">
        <v>343</v>
      </c>
      <c r="G15" s="1178"/>
      <c r="H15" s="1178"/>
      <c r="I15" s="1178"/>
      <c r="Y15" s="65"/>
      <c r="Z15" s="65"/>
      <c r="AA15" s="65"/>
    </row>
    <row r="16" spans="1:27" ht="135" customHeight="1">
      <c r="A16" s="1180" t="s">
        <v>407</v>
      </c>
      <c r="B16" s="828" t="s">
        <v>832</v>
      </c>
      <c r="C16" s="1177" t="s">
        <v>408</v>
      </c>
      <c r="D16" s="828" t="s">
        <v>409</v>
      </c>
      <c r="E16" s="1177" t="s">
        <v>408</v>
      </c>
      <c r="F16" s="828" t="s">
        <v>833</v>
      </c>
      <c r="G16" s="1177" t="s">
        <v>410</v>
      </c>
      <c r="H16" s="828" t="s">
        <v>830</v>
      </c>
      <c r="I16" s="1177" t="s">
        <v>410</v>
      </c>
    </row>
    <row r="17" spans="1:16" ht="15.75" customHeight="1">
      <c r="A17" s="1180"/>
      <c r="B17" s="516">
        <v>44196</v>
      </c>
      <c r="C17" s="1177"/>
      <c r="D17" s="516">
        <v>44196</v>
      </c>
      <c r="E17" s="1177"/>
      <c r="F17" s="516" t="s">
        <v>1574</v>
      </c>
      <c r="G17" s="1177"/>
      <c r="H17" s="516" t="s">
        <v>1574</v>
      </c>
      <c r="I17" s="1177"/>
      <c r="J17" s="1179"/>
      <c r="K17" s="232"/>
      <c r="L17" s="331"/>
      <c r="M17" s="232"/>
      <c r="N17" s="332"/>
      <c r="O17" s="272"/>
    </row>
    <row r="18" spans="1:16" ht="16.5" customHeight="1">
      <c r="A18" s="466" t="s">
        <v>411</v>
      </c>
      <c r="B18" s="467">
        <v>39848</v>
      </c>
      <c r="C18" s="468">
        <v>-8.1822161800963161E-2</v>
      </c>
      <c r="D18" s="467">
        <v>2419425.3091000002</v>
      </c>
      <c r="E18" s="468">
        <v>-7.5182545064430381E-2</v>
      </c>
      <c r="F18" s="467">
        <v>10390</v>
      </c>
      <c r="G18" s="468">
        <v>-0.30047801790883999</v>
      </c>
      <c r="H18" s="467">
        <v>1246335.1733799998</v>
      </c>
      <c r="I18" s="470">
        <v>-0.24022844781920438</v>
      </c>
      <c r="J18" s="1179"/>
      <c r="K18" s="333"/>
      <c r="L18" s="334"/>
      <c r="M18" s="333"/>
      <c r="N18" s="334"/>
      <c r="O18" s="272"/>
    </row>
    <row r="19" spans="1:16" ht="16.5" customHeight="1">
      <c r="A19" s="466" t="s">
        <v>412</v>
      </c>
      <c r="B19" s="467">
        <v>106700</v>
      </c>
      <c r="C19" s="468">
        <v>2.4615268982882054E-3</v>
      </c>
      <c r="D19" s="467">
        <v>13826279.549480002</v>
      </c>
      <c r="E19" s="468">
        <v>-4.2345914118714537E-2</v>
      </c>
      <c r="F19" s="467">
        <v>30025</v>
      </c>
      <c r="G19" s="468">
        <v>-0.40660882626138856</v>
      </c>
      <c r="H19" s="467">
        <v>5333486.6062899996</v>
      </c>
      <c r="I19" s="470">
        <v>-0.37572065959948131</v>
      </c>
      <c r="J19" s="42"/>
      <c r="K19" s="335"/>
      <c r="L19" s="336"/>
      <c r="M19" s="335"/>
      <c r="N19" s="337"/>
      <c r="O19" s="272"/>
    </row>
    <row r="20" spans="1:16" ht="16.5" customHeight="1">
      <c r="A20" s="466" t="s">
        <v>413</v>
      </c>
      <c r="B20" s="467">
        <v>24</v>
      </c>
      <c r="C20" s="468">
        <v>-0.04</v>
      </c>
      <c r="D20" s="467">
        <v>331.84335999999996</v>
      </c>
      <c r="E20" s="468">
        <v>-0.40982714641011586</v>
      </c>
      <c r="F20" s="467"/>
      <c r="G20" s="468"/>
      <c r="H20" s="467"/>
      <c r="I20" s="469"/>
      <c r="J20" s="42"/>
      <c r="K20" s="335"/>
      <c r="L20" s="336"/>
      <c r="M20" s="335"/>
      <c r="N20" s="337"/>
      <c r="O20" s="272"/>
    </row>
    <row r="21" spans="1:16" ht="16.5" customHeight="1">
      <c r="A21" s="471" t="s">
        <v>414</v>
      </c>
      <c r="B21" s="472">
        <v>146572</v>
      </c>
      <c r="C21" s="473">
        <v>-2.1953530581468286E-2</v>
      </c>
      <c r="D21" s="472">
        <v>16246036.701940002</v>
      </c>
      <c r="E21" s="473">
        <v>-4.7395125228986743E-2</v>
      </c>
      <c r="F21" s="472">
        <v>40415</v>
      </c>
      <c r="G21" s="473">
        <v>-0.38252459817881806</v>
      </c>
      <c r="H21" s="472">
        <v>6579821.7796699991</v>
      </c>
      <c r="I21" s="474">
        <v>-0.35389563717601258</v>
      </c>
      <c r="J21" s="42"/>
      <c r="K21" s="335"/>
      <c r="L21" s="336"/>
      <c r="M21" s="335"/>
      <c r="N21" s="337"/>
      <c r="O21" s="272"/>
    </row>
    <row r="22" spans="1:16" ht="12.75" customHeight="1">
      <c r="A22" s="17" t="s">
        <v>415</v>
      </c>
    </row>
    <row r="23" spans="1:16" ht="49.5" customHeight="1">
      <c r="A23" s="1183" t="s">
        <v>416</v>
      </c>
      <c r="B23" s="1183"/>
      <c r="C23" s="1183"/>
      <c r="D23" s="1183"/>
      <c r="E23" s="1183"/>
      <c r="F23" s="1183"/>
      <c r="G23" s="1183"/>
      <c r="H23" s="1183"/>
      <c r="I23" s="1183"/>
    </row>
    <row r="24" spans="1:16" ht="56.25" customHeight="1">
      <c r="A24" s="1183" t="s">
        <v>831</v>
      </c>
      <c r="B24" s="1183"/>
      <c r="C24" s="1183"/>
      <c r="D24" s="1183"/>
      <c r="E24" s="1183"/>
      <c r="F24" s="1183"/>
      <c r="G24" s="1183"/>
      <c r="H24" s="1183"/>
      <c r="I24" s="1183"/>
    </row>
    <row r="25" spans="1:16" ht="23.25" customHeight="1">
      <c r="A25" s="1176" t="s">
        <v>366</v>
      </c>
      <c r="B25" s="1176"/>
      <c r="C25" s="1176"/>
      <c r="D25" s="1176"/>
      <c r="E25" s="1176"/>
      <c r="F25" s="1176"/>
      <c r="G25" s="1176"/>
      <c r="H25" s="1176"/>
      <c r="I25" s="1176"/>
      <c r="J25" s="158"/>
      <c r="K25" s="71"/>
      <c r="L25" s="71"/>
      <c r="M25" s="71"/>
      <c r="N25" s="71"/>
      <c r="O25" s="71"/>
      <c r="P25" s="71"/>
    </row>
    <row r="26" spans="1:16">
      <c r="A26" s="158"/>
      <c r="B26" s="71"/>
      <c r="C26" s="71"/>
      <c r="D26" s="71"/>
      <c r="E26" s="71"/>
      <c r="F26" s="71"/>
      <c r="G26" s="71"/>
    </row>
    <row r="27" spans="1:16" ht="12.75" customHeight="1">
      <c r="A27" s="638" t="s">
        <v>87</v>
      </c>
    </row>
    <row r="28" spans="1:16" ht="12.75" customHeight="1"/>
    <row r="29" spans="1:16" ht="12.75" customHeight="1"/>
    <row r="30" spans="1:16" ht="12.75" customHeight="1"/>
    <row r="31" spans="1:16" ht="12.75" customHeight="1"/>
    <row r="32" spans="1:16" ht="12.75" customHeight="1">
      <c r="I32" s="35" t="s">
        <v>870</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1" t="s">
        <v>742</v>
      </c>
    </row>
    <row r="2" spans="1:5" ht="12.75" customHeight="1">
      <c r="A2" s="547" t="s">
        <v>743</v>
      </c>
    </row>
    <row r="3" spans="1:5" ht="12.75" customHeight="1"/>
    <row r="4" spans="1:5" ht="12.75" customHeight="1">
      <c r="D4" s="65" t="s">
        <v>344</v>
      </c>
      <c r="E4" s="74"/>
    </row>
    <row r="5" spans="1:5" ht="45" customHeight="1">
      <c r="A5" s="1180" t="s">
        <v>334</v>
      </c>
      <c r="B5" s="475" t="s">
        <v>372</v>
      </c>
      <c r="C5" s="1186" t="s">
        <v>373</v>
      </c>
      <c r="D5" s="1186"/>
    </row>
    <row r="6" spans="1:5" ht="22.5" customHeight="1">
      <c r="A6" s="1184"/>
      <c r="B6" s="814">
        <v>44196</v>
      </c>
      <c r="C6" s="815" t="s">
        <v>374</v>
      </c>
      <c r="D6" s="815" t="s">
        <v>375</v>
      </c>
    </row>
    <row r="7" spans="1:5" ht="12.75" customHeight="1">
      <c r="A7" s="484" t="s">
        <v>376</v>
      </c>
      <c r="B7" s="485">
        <v>14058530.24942</v>
      </c>
      <c r="C7" s="486">
        <v>-3.1528544102968292E-2</v>
      </c>
      <c r="D7" s="485">
        <v>-457674.81147000194</v>
      </c>
      <c r="E7" s="44"/>
    </row>
    <row r="8" spans="1:5" ht="12.75" customHeight="1">
      <c r="A8" s="476" t="s">
        <v>377</v>
      </c>
      <c r="B8" s="477">
        <v>25296.357599999999</v>
      </c>
      <c r="C8" s="478">
        <v>4.0136121466237643E-2</v>
      </c>
      <c r="D8" s="477">
        <v>976.12000999999873</v>
      </c>
      <c r="E8" s="53"/>
    </row>
    <row r="9" spans="1:5" ht="12.75" customHeight="1">
      <c r="A9" s="476" t="s">
        <v>378</v>
      </c>
      <c r="B9" s="477">
        <v>4294986.6280499995</v>
      </c>
      <c r="C9" s="478">
        <v>-3.76951511463334E-2</v>
      </c>
      <c r="D9" s="477">
        <v>-168242.08078000136</v>
      </c>
      <c r="E9" s="53"/>
    </row>
    <row r="10" spans="1:5" ht="12.75" customHeight="1">
      <c r="A10" s="476" t="s">
        <v>379</v>
      </c>
      <c r="B10" s="477">
        <v>125181.37434000001</v>
      </c>
      <c r="C10" s="478">
        <v>-2.2886507282987575E-2</v>
      </c>
      <c r="D10" s="477">
        <v>-2932.0692600000184</v>
      </c>
    </row>
    <row r="11" spans="1:5" ht="12.75" customHeight="1">
      <c r="A11" s="476" t="s">
        <v>380</v>
      </c>
      <c r="B11" s="477">
        <v>9449261.940390002</v>
      </c>
      <c r="C11" s="478">
        <v>-3.2267583032927677E-2</v>
      </c>
      <c r="D11" s="477">
        <v>-315071.43805</v>
      </c>
    </row>
    <row r="12" spans="1:5" ht="12.75" customHeight="1">
      <c r="A12" s="476" t="s">
        <v>381</v>
      </c>
      <c r="B12" s="477">
        <v>163803.94904000004</v>
      </c>
      <c r="C12" s="478">
        <v>0.2025901178818717</v>
      </c>
      <c r="D12" s="477">
        <v>27594.656610000035</v>
      </c>
    </row>
    <row r="13" spans="1:5" ht="12.75" customHeight="1">
      <c r="A13" s="484" t="s">
        <v>382</v>
      </c>
      <c r="B13" s="485">
        <v>5586816.4331999989</v>
      </c>
      <c r="C13" s="486">
        <v>-0.20092475872202056</v>
      </c>
      <c r="D13" s="485">
        <v>-1404786.0400100015</v>
      </c>
    </row>
    <row r="14" spans="1:5" ht="12.75" customHeight="1">
      <c r="A14" s="476" t="s">
        <v>383</v>
      </c>
      <c r="B14" s="477">
        <v>153419.18316999997</v>
      </c>
      <c r="C14" s="478">
        <v>-0.31277458793367863</v>
      </c>
      <c r="D14" s="477">
        <v>-69825.156280000025</v>
      </c>
    </row>
    <row r="15" spans="1:5" ht="12.75" customHeight="1">
      <c r="A15" s="476" t="s">
        <v>384</v>
      </c>
      <c r="B15" s="477">
        <v>4956186.1930000009</v>
      </c>
      <c r="C15" s="478">
        <v>-0.1554482146760662</v>
      </c>
      <c r="D15" s="477">
        <v>-912235.70737999864</v>
      </c>
    </row>
    <row r="16" spans="1:5" ht="12.75" customHeight="1">
      <c r="A16" s="476" t="s">
        <v>385</v>
      </c>
      <c r="B16" s="477">
        <v>40440.719499999999</v>
      </c>
      <c r="C16" s="478">
        <v>9.9480155945294066E-2</v>
      </c>
      <c r="D16" s="477">
        <v>3659.0465600000025</v>
      </c>
    </row>
    <row r="17" spans="1:6" ht="12.75" customHeight="1">
      <c r="A17" s="476" t="s">
        <v>386</v>
      </c>
      <c r="B17" s="477">
        <v>436770.33753000002</v>
      </c>
      <c r="C17" s="478">
        <v>-0.49398362987579797</v>
      </c>
      <c r="D17" s="477">
        <v>-426384.22291000013</v>
      </c>
    </row>
    <row r="18" spans="1:6" ht="22.5">
      <c r="A18" s="479" t="s">
        <v>387</v>
      </c>
      <c r="B18" s="477">
        <v>139286.54757000002</v>
      </c>
      <c r="C18" s="478">
        <v>0.27607094643956859</v>
      </c>
      <c r="D18" s="477">
        <v>30133.880190000025</v>
      </c>
    </row>
    <row r="19" spans="1:6" ht="12.75" customHeight="1">
      <c r="A19" s="487" t="s">
        <v>388</v>
      </c>
      <c r="B19" s="488">
        <v>19784633.230189998</v>
      </c>
      <c r="C19" s="489">
        <v>-8.4763396620610429E-2</v>
      </c>
      <c r="D19" s="488">
        <v>-1832326.9712899998</v>
      </c>
    </row>
    <row r="20" spans="1:6" ht="12.75" customHeight="1">
      <c r="A20" s="476" t="s">
        <v>389</v>
      </c>
      <c r="B20" s="477">
        <v>28719591.607760001</v>
      </c>
      <c r="C20" s="478">
        <v>3.550815323372359E-2</v>
      </c>
      <c r="D20" s="477">
        <v>984810.84521999955</v>
      </c>
    </row>
    <row r="21" spans="1:6" ht="12.75" customHeight="1">
      <c r="A21" s="480" t="s">
        <v>276</v>
      </c>
      <c r="B21" s="481">
        <v>2239162.7461400004</v>
      </c>
      <c r="C21" s="482">
        <v>-0.11167623732556271</v>
      </c>
      <c r="D21" s="481">
        <v>-281497.89609999955</v>
      </c>
    </row>
    <row r="22" spans="1:6" ht="12.75" customHeight="1">
      <c r="A22" s="480" t="s">
        <v>282</v>
      </c>
      <c r="B22" s="481">
        <v>96133.838940000001</v>
      </c>
      <c r="C22" s="482">
        <v>-6.1966181141426109E-2</v>
      </c>
      <c r="D22" s="481">
        <v>-6350.5672800000175</v>
      </c>
    </row>
    <row r="23" spans="1:6" ht="12.75" customHeight="1">
      <c r="A23" s="480" t="s">
        <v>278</v>
      </c>
      <c r="B23" s="481">
        <v>10255752.531970004</v>
      </c>
      <c r="C23" s="482">
        <v>-0.20810516270082985</v>
      </c>
      <c r="D23" s="481">
        <v>-2695149.5940599963</v>
      </c>
    </row>
    <row r="24" spans="1:6" ht="12.75" customHeight="1">
      <c r="A24" s="480" t="s">
        <v>279</v>
      </c>
      <c r="B24" s="481">
        <v>6673848.4257500004</v>
      </c>
      <c r="C24" s="482">
        <v>0.18857940141915316</v>
      </c>
      <c r="D24" s="481">
        <v>1058869.3862500014</v>
      </c>
    </row>
    <row r="25" spans="1:6" ht="22.5">
      <c r="A25" s="483" t="s">
        <v>390</v>
      </c>
      <c r="B25" s="481">
        <v>519735.68738999998</v>
      </c>
      <c r="C25" s="482">
        <v>0.21452303996336608</v>
      </c>
      <c r="D25" s="481">
        <v>91801.69989999989</v>
      </c>
    </row>
    <row r="26" spans="1:6">
      <c r="A26" s="487" t="s">
        <v>391</v>
      </c>
      <c r="B26" s="488">
        <v>19784633.230189998</v>
      </c>
      <c r="C26" s="489">
        <v>-8.4763396620610429E-2</v>
      </c>
      <c r="D26" s="488">
        <v>-1832326.9712899998</v>
      </c>
    </row>
    <row r="27" spans="1:6" ht="12.75" customHeight="1">
      <c r="A27" s="476" t="s">
        <v>392</v>
      </c>
      <c r="B27" s="477">
        <v>28719591.607760001</v>
      </c>
      <c r="C27" s="478">
        <v>3.550815323372359E-2</v>
      </c>
      <c r="D27" s="477">
        <v>984810.84521999955</v>
      </c>
    </row>
    <row r="28" spans="1:6" ht="12.75" customHeight="1">
      <c r="A28" s="22" t="s">
        <v>333</v>
      </c>
    </row>
    <row r="29" spans="1:6" ht="12.75" customHeight="1">
      <c r="E29" s="71"/>
      <c r="F29" s="71"/>
    </row>
    <row r="30" spans="1:6" ht="26.25" customHeight="1">
      <c r="A30" s="1176" t="s">
        <v>366</v>
      </c>
      <c r="B30" s="1176"/>
      <c r="C30" s="1176"/>
      <c r="D30" s="1176"/>
      <c r="E30" s="71"/>
      <c r="F30" s="71"/>
    </row>
    <row r="31" spans="1:6" ht="12.75" customHeight="1"/>
    <row r="32" spans="1:6" ht="12.75" customHeight="1">
      <c r="A32" s="150" t="s">
        <v>744</v>
      </c>
    </row>
    <row r="33" spans="1:4" ht="12.75" customHeight="1">
      <c r="A33" s="544" t="s">
        <v>1104</v>
      </c>
    </row>
    <row r="34" spans="1:4" s="272" customFormat="1" ht="12.75" customHeight="1">
      <c r="A34" s="43"/>
    </row>
    <row r="35" spans="1:4" s="272" customFormat="1" ht="12.75" customHeight="1">
      <c r="A35" s="43"/>
      <c r="D35" s="65" t="s">
        <v>268</v>
      </c>
    </row>
    <row r="36" spans="1:4" ht="55.5" customHeight="1">
      <c r="A36" s="1180" t="s">
        <v>334</v>
      </c>
      <c r="B36" s="490" t="s">
        <v>335</v>
      </c>
      <c r="C36" s="1186" t="s">
        <v>393</v>
      </c>
      <c r="D36" s="1186"/>
    </row>
    <row r="37" spans="1:4" ht="21" customHeight="1">
      <c r="A37" s="1185"/>
      <c r="B37" s="491" t="s">
        <v>1574</v>
      </c>
      <c r="C37" s="475" t="s">
        <v>374</v>
      </c>
      <c r="D37" s="475" t="s">
        <v>375</v>
      </c>
    </row>
    <row r="38" spans="1:4">
      <c r="A38" s="80" t="s">
        <v>394</v>
      </c>
      <c r="B38" s="129">
        <v>657858.08298000006</v>
      </c>
      <c r="C38" s="130">
        <v>-1.4757926614895076E-3</v>
      </c>
      <c r="D38" s="129">
        <v>-972.29703999985941</v>
      </c>
    </row>
    <row r="39" spans="1:4">
      <c r="A39" s="80" t="s">
        <v>336</v>
      </c>
      <c r="B39" s="129">
        <v>184894.68854</v>
      </c>
      <c r="C39" s="130">
        <v>-5.6221658289485582E-2</v>
      </c>
      <c r="D39" s="129">
        <v>-11014.329889999994</v>
      </c>
    </row>
    <row r="40" spans="1:4">
      <c r="A40" s="131" t="s">
        <v>337</v>
      </c>
      <c r="B40" s="132">
        <v>472963.39444</v>
      </c>
      <c r="C40" s="133">
        <v>2.1692740243199324E-2</v>
      </c>
      <c r="D40" s="134">
        <v>10042.032850000018</v>
      </c>
    </row>
    <row r="41" spans="1:4">
      <c r="A41" s="80" t="s">
        <v>395</v>
      </c>
      <c r="B41" s="129">
        <v>29459.124319999999</v>
      </c>
      <c r="C41" s="130">
        <v>-0.11252709215845214</v>
      </c>
      <c r="D41" s="129">
        <v>-3735.2685000000019</v>
      </c>
    </row>
    <row r="42" spans="1:4">
      <c r="A42" s="80" t="s">
        <v>396</v>
      </c>
      <c r="B42" s="129">
        <v>21046.48014</v>
      </c>
      <c r="C42" s="130">
        <v>-0.1137293286314003</v>
      </c>
      <c r="D42" s="129">
        <v>-2700.7573799999991</v>
      </c>
    </row>
    <row r="43" spans="1:4" ht="19.5" customHeight="1">
      <c r="A43" s="131" t="s">
        <v>397</v>
      </c>
      <c r="B43" s="132">
        <v>8412.6441799999993</v>
      </c>
      <c r="C43" s="133">
        <v>-0.10950504010450648</v>
      </c>
      <c r="D43" s="134">
        <v>-1034.511120000001</v>
      </c>
    </row>
    <row r="44" spans="1:4">
      <c r="A44" s="80" t="s">
        <v>398</v>
      </c>
      <c r="B44" s="129">
        <v>1254795.7344800001</v>
      </c>
      <c r="C44" s="130">
        <v>-0.24579241489748219</v>
      </c>
      <c r="D44" s="129">
        <v>-408931.54599999986</v>
      </c>
    </row>
    <row r="45" spans="1:4">
      <c r="A45" s="80" t="s">
        <v>399</v>
      </c>
      <c r="B45" s="129">
        <v>1325482.6613899998</v>
      </c>
      <c r="C45" s="130">
        <v>-4.473263550637846E-2</v>
      </c>
      <c r="D45" s="129">
        <v>-62068.8353500003</v>
      </c>
    </row>
    <row r="46" spans="1:4" ht="19.5" customHeight="1">
      <c r="A46" s="131" t="s">
        <v>338</v>
      </c>
      <c r="B46" s="132">
        <v>-70686.926909999995</v>
      </c>
      <c r="C46" s="133">
        <v>-1.2559490406897758</v>
      </c>
      <c r="D46" s="134">
        <v>-346862.71064999996</v>
      </c>
    </row>
    <row r="47" spans="1:4" ht="28.5" customHeight="1">
      <c r="A47" s="80" t="s">
        <v>339</v>
      </c>
      <c r="B47" s="129">
        <v>410689.11171000003</v>
      </c>
      <c r="C47" s="130">
        <v>-0.45134962437847664</v>
      </c>
      <c r="D47" s="129">
        <v>-337855.18892000004</v>
      </c>
    </row>
    <row r="48" spans="1:4" ht="19.5" customHeight="1">
      <c r="A48" s="80" t="s">
        <v>340</v>
      </c>
      <c r="B48" s="129">
        <v>200577.97222999998</v>
      </c>
      <c r="C48" s="130">
        <v>0.73067860601860191</v>
      </c>
      <c r="D48" s="129">
        <v>84682.408759999991</v>
      </c>
    </row>
    <row r="49" spans="1:4">
      <c r="A49" s="80" t="s">
        <v>400</v>
      </c>
      <c r="B49" s="129">
        <v>210111.13948000001</v>
      </c>
      <c r="C49" s="130">
        <v>-0.66788657411504193</v>
      </c>
      <c r="D49" s="129">
        <v>-422537.59768000001</v>
      </c>
    </row>
    <row r="50" spans="1:4">
      <c r="A50" s="80" t="s">
        <v>401</v>
      </c>
      <c r="B50" s="129">
        <v>42058.158819999997</v>
      </c>
      <c r="C50" s="130">
        <v>-0.61609860303927189</v>
      </c>
      <c r="D50" s="129">
        <v>-67496.427729999996</v>
      </c>
    </row>
    <row r="51" spans="1:4" ht="19.5" customHeight="1">
      <c r="A51" s="492" t="s">
        <v>402</v>
      </c>
      <c r="B51" s="493">
        <v>168052.98066000003</v>
      </c>
      <c r="C51" s="494">
        <v>-0.67873282378702371</v>
      </c>
      <c r="D51" s="495">
        <v>-355041.16994999989</v>
      </c>
    </row>
    <row r="52" spans="1:4" ht="12.75" customHeight="1"/>
    <row r="53" spans="1:4" ht="21" customHeight="1">
      <c r="A53" s="1176" t="s">
        <v>341</v>
      </c>
      <c r="B53" s="1176"/>
      <c r="C53" s="1176"/>
    </row>
    <row r="54" spans="1:4" ht="12.75" customHeight="1"/>
    <row r="55" spans="1:4" ht="12.75" customHeight="1">
      <c r="A55" s="638" t="s">
        <v>87</v>
      </c>
    </row>
    <row r="56" spans="1:4" ht="12.75" customHeight="1">
      <c r="D56" s="35" t="s">
        <v>1438</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8.85546875" style="272" customWidth="1"/>
    <col min="3" max="3" width="13.140625" style="272" customWidth="1"/>
    <col min="4" max="18" width="10" customWidth="1"/>
    <col min="19" max="19" width="12.140625" customWidth="1"/>
  </cols>
  <sheetData>
    <row r="1" spans="1:19" ht="18">
      <c r="A1" s="688" t="s">
        <v>1025</v>
      </c>
      <c r="B1" s="688"/>
      <c r="C1" s="688"/>
      <c r="D1" s="583"/>
      <c r="E1" s="583"/>
      <c r="F1" s="583"/>
      <c r="G1" s="583"/>
      <c r="H1" s="583"/>
      <c r="I1" s="583"/>
      <c r="J1" s="583"/>
      <c r="K1" s="583"/>
      <c r="L1" s="583"/>
      <c r="M1" s="583"/>
      <c r="N1" s="583"/>
      <c r="O1" s="583"/>
      <c r="P1" s="583"/>
      <c r="Q1" s="583"/>
      <c r="R1" s="583"/>
      <c r="S1" s="583"/>
    </row>
    <row r="2" spans="1:19" ht="16.5">
      <c r="A2" s="689" t="s">
        <v>1026</v>
      </c>
      <c r="B2" s="689"/>
      <c r="C2" s="689"/>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3" t="s">
        <v>690</v>
      </c>
      <c r="B4" s="153"/>
      <c r="C4" s="153"/>
      <c r="D4" s="355"/>
      <c r="E4" s="5"/>
      <c r="F4" s="6"/>
      <c r="G4" s="7"/>
      <c r="S4" s="140" t="str">
        <f>Naslovnica!A20</f>
        <v>Siječanj 2021.</v>
      </c>
    </row>
    <row r="5" spans="1:19" ht="12.75" customHeight="1">
      <c r="A5" s="574" t="s">
        <v>998</v>
      </c>
      <c r="B5" s="574"/>
      <c r="C5" s="574"/>
      <c r="D5" s="356"/>
      <c r="E5" s="9"/>
      <c r="F5" s="10"/>
      <c r="G5" s="11"/>
      <c r="S5" s="552" t="str">
        <f>Naslovnica!A24</f>
        <v>January 2021</v>
      </c>
    </row>
    <row r="6" spans="1:19" ht="12.75" customHeight="1">
      <c r="E6" s="272"/>
    </row>
    <row r="7" spans="1:19" ht="12.75" customHeight="1">
      <c r="A7" s="1071"/>
      <c r="B7" s="1071"/>
      <c r="C7" s="1071"/>
      <c r="D7" s="1077" t="s">
        <v>19</v>
      </c>
      <c r="E7" s="1077"/>
      <c r="F7" s="1077"/>
      <c r="G7" s="1077" t="s">
        <v>20</v>
      </c>
      <c r="H7" s="1077"/>
      <c r="I7" s="1077"/>
      <c r="J7" s="1077" t="s">
        <v>21</v>
      </c>
      <c r="K7" s="1077"/>
      <c r="L7" s="1077"/>
      <c r="M7" s="1077" t="s">
        <v>22</v>
      </c>
      <c r="N7" s="1077"/>
      <c r="O7" s="1077"/>
      <c r="P7" s="1077" t="s">
        <v>651</v>
      </c>
      <c r="Q7" s="1077"/>
      <c r="R7" s="1077"/>
      <c r="S7" s="1077" t="s">
        <v>509</v>
      </c>
    </row>
    <row r="8" spans="1:19" ht="15" customHeight="1">
      <c r="A8" s="1072"/>
      <c r="B8" s="1072"/>
      <c r="C8" s="1072"/>
      <c r="D8" s="1078" t="s">
        <v>649</v>
      </c>
      <c r="E8" s="1079"/>
      <c r="F8" s="1079"/>
      <c r="G8" s="1078" t="s">
        <v>650</v>
      </c>
      <c r="H8" s="1079"/>
      <c r="I8" s="1079"/>
      <c r="J8" s="1078" t="s">
        <v>649</v>
      </c>
      <c r="K8" s="1079"/>
      <c r="L8" s="1079"/>
      <c r="M8" s="1078" t="s">
        <v>649</v>
      </c>
      <c r="N8" s="1079"/>
      <c r="O8" s="1079"/>
      <c r="P8" s="1078" t="s">
        <v>649</v>
      </c>
      <c r="Q8" s="1079"/>
      <c r="R8" s="1079"/>
      <c r="S8" s="1071"/>
    </row>
    <row r="9" spans="1:19">
      <c r="A9" s="1072" t="s">
        <v>648</v>
      </c>
      <c r="B9" s="1072"/>
      <c r="C9" s="1072"/>
      <c r="D9" s="691" t="s">
        <v>123</v>
      </c>
      <c r="E9" s="691" t="s">
        <v>124</v>
      </c>
      <c r="F9" s="691" t="s">
        <v>125</v>
      </c>
      <c r="G9" s="691" t="s">
        <v>123</v>
      </c>
      <c r="H9" s="691" t="s">
        <v>124</v>
      </c>
      <c r="I9" s="691" t="s">
        <v>125</v>
      </c>
      <c r="J9" s="691" t="s">
        <v>123</v>
      </c>
      <c r="K9" s="691" t="s">
        <v>124</v>
      </c>
      <c r="L9" s="691" t="s">
        <v>125</v>
      </c>
      <c r="M9" s="691" t="s">
        <v>123</v>
      </c>
      <c r="N9" s="691" t="s">
        <v>124</v>
      </c>
      <c r="O9" s="691" t="s">
        <v>125</v>
      </c>
      <c r="P9" s="691" t="s">
        <v>123</v>
      </c>
      <c r="Q9" s="691" t="s">
        <v>124</v>
      </c>
      <c r="R9" s="691" t="s">
        <v>125</v>
      </c>
      <c r="S9" s="1071"/>
    </row>
    <row r="10" spans="1:19" s="347" customFormat="1" ht="22.5" customHeight="1">
      <c r="A10" s="1065" t="s">
        <v>652</v>
      </c>
      <c r="B10" s="1065"/>
      <c r="C10" s="1065"/>
      <c r="D10" s="693">
        <v>17983</v>
      </c>
      <c r="E10" s="693">
        <v>653921</v>
      </c>
      <c r="F10" s="693">
        <v>17581</v>
      </c>
      <c r="G10" s="693">
        <v>21065</v>
      </c>
      <c r="H10" s="693">
        <v>334035</v>
      </c>
      <c r="I10" s="693">
        <v>6295</v>
      </c>
      <c r="J10" s="693">
        <v>27282</v>
      </c>
      <c r="K10" s="693">
        <v>367848</v>
      </c>
      <c r="L10" s="693">
        <v>8190</v>
      </c>
      <c r="M10" s="693">
        <v>17118</v>
      </c>
      <c r="N10" s="693">
        <v>569524</v>
      </c>
      <c r="O10" s="693">
        <v>16549</v>
      </c>
      <c r="P10" s="693">
        <v>83448</v>
      </c>
      <c r="Q10" s="693">
        <v>1925328</v>
      </c>
      <c r="R10" s="693">
        <v>48615</v>
      </c>
      <c r="S10" s="693">
        <v>2057391</v>
      </c>
    </row>
    <row r="11" spans="1:19" ht="21.75" customHeight="1">
      <c r="A11" s="1067" t="s">
        <v>653</v>
      </c>
      <c r="B11" s="1067"/>
      <c r="C11" s="1067"/>
      <c r="D11" s="692">
        <v>8.7406817663730416E-3</v>
      </c>
      <c r="E11" s="692">
        <v>0.31783992444800235</v>
      </c>
      <c r="F11" s="692">
        <v>8.5452886689987469E-3</v>
      </c>
      <c r="G11" s="692">
        <v>1.0238695512909311E-2</v>
      </c>
      <c r="H11" s="692">
        <v>0.16235854050105206</v>
      </c>
      <c r="I11" s="692">
        <v>3.0597003680875438E-3</v>
      </c>
      <c r="J11" s="692">
        <v>1.3260483787476469E-2</v>
      </c>
      <c r="K11" s="692">
        <v>0.17879343304213929</v>
      </c>
      <c r="L11" s="692">
        <v>3.980769819640506E-3</v>
      </c>
      <c r="M11" s="692">
        <v>8.3202463702815848E-3</v>
      </c>
      <c r="N11" s="692">
        <v>0.27681855320646392</v>
      </c>
      <c r="O11" s="692">
        <v>8.0436825085751801E-3</v>
      </c>
      <c r="P11" s="692">
        <v>4.0560107437040409E-2</v>
      </c>
      <c r="Q11" s="692">
        <v>0.9358104511976576</v>
      </c>
      <c r="R11" s="692">
        <v>2.3629441365301977E-2</v>
      </c>
      <c r="S11" s="692">
        <v>1</v>
      </c>
    </row>
    <row r="12" spans="1:19" ht="22.5" customHeight="1">
      <c r="A12" s="1070" t="s">
        <v>654</v>
      </c>
      <c r="B12" s="1070"/>
      <c r="C12" s="1070"/>
      <c r="D12" s="348">
        <v>17</v>
      </c>
      <c r="E12" s="348">
        <v>20</v>
      </c>
      <c r="F12" s="348">
        <v>3</v>
      </c>
      <c r="G12" s="348">
        <v>15</v>
      </c>
      <c r="H12" s="348">
        <v>21</v>
      </c>
      <c r="I12" s="348">
        <v>0</v>
      </c>
      <c r="J12" s="348">
        <v>33</v>
      </c>
      <c r="K12" s="348">
        <v>33</v>
      </c>
      <c r="L12" s="348">
        <v>2</v>
      </c>
      <c r="M12" s="348">
        <v>6</v>
      </c>
      <c r="N12" s="348">
        <v>14</v>
      </c>
      <c r="O12" s="348">
        <v>1</v>
      </c>
      <c r="P12" s="348">
        <v>71</v>
      </c>
      <c r="Q12" s="348">
        <v>88</v>
      </c>
      <c r="R12" s="348">
        <v>6</v>
      </c>
      <c r="S12" s="348">
        <v>165</v>
      </c>
    </row>
    <row r="13" spans="1:19" ht="22.5" customHeight="1">
      <c r="A13" s="1070" t="s">
        <v>655</v>
      </c>
      <c r="B13" s="1070"/>
      <c r="C13" s="1070"/>
      <c r="D13" s="348">
        <v>0</v>
      </c>
      <c r="E13" s="348">
        <v>0</v>
      </c>
      <c r="F13" s="348">
        <v>0</v>
      </c>
      <c r="G13" s="348">
        <v>0</v>
      </c>
      <c r="H13" s="348">
        <v>1</v>
      </c>
      <c r="I13" s="348">
        <v>0</v>
      </c>
      <c r="J13" s="348">
        <v>0</v>
      </c>
      <c r="K13" s="348">
        <v>1</v>
      </c>
      <c r="L13" s="348">
        <v>0</v>
      </c>
      <c r="M13" s="348">
        <v>0</v>
      </c>
      <c r="N13" s="348">
        <v>0</v>
      </c>
      <c r="O13" s="348">
        <v>0</v>
      </c>
      <c r="P13" s="348">
        <v>0</v>
      </c>
      <c r="Q13" s="348">
        <v>2</v>
      </c>
      <c r="R13" s="348">
        <v>0</v>
      </c>
      <c r="S13" s="348">
        <v>2</v>
      </c>
    </row>
    <row r="14" spans="1:19" ht="22.5" customHeight="1">
      <c r="A14" s="1070" t="s">
        <v>656</v>
      </c>
      <c r="B14" s="1070"/>
      <c r="C14" s="1070"/>
      <c r="D14" s="348">
        <v>862</v>
      </c>
      <c r="E14" s="348">
        <v>0</v>
      </c>
      <c r="F14" s="348">
        <v>0</v>
      </c>
      <c r="G14" s="348">
        <v>862</v>
      </c>
      <c r="H14" s="348">
        <v>1</v>
      </c>
      <c r="I14" s="348">
        <v>0</v>
      </c>
      <c r="J14" s="348">
        <v>1726</v>
      </c>
      <c r="K14" s="348">
        <v>0</v>
      </c>
      <c r="L14" s="348">
        <v>0</v>
      </c>
      <c r="M14" s="348">
        <v>862</v>
      </c>
      <c r="N14" s="348">
        <v>0</v>
      </c>
      <c r="O14" s="348">
        <v>0</v>
      </c>
      <c r="P14" s="348">
        <v>4312</v>
      </c>
      <c r="Q14" s="348">
        <v>1</v>
      </c>
      <c r="R14" s="348">
        <v>0</v>
      </c>
      <c r="S14" s="348">
        <v>4313</v>
      </c>
    </row>
    <row r="15" spans="1:19" ht="21.75" customHeight="1">
      <c r="A15" s="1067" t="s">
        <v>657</v>
      </c>
      <c r="B15" s="1067"/>
      <c r="C15" s="1067"/>
      <c r="D15" s="696">
        <v>879</v>
      </c>
      <c r="E15" s="696">
        <v>20</v>
      </c>
      <c r="F15" s="696">
        <v>3</v>
      </c>
      <c r="G15" s="696">
        <v>877</v>
      </c>
      <c r="H15" s="696">
        <v>23</v>
      </c>
      <c r="I15" s="696">
        <v>0</v>
      </c>
      <c r="J15" s="696">
        <v>1759</v>
      </c>
      <c r="K15" s="696">
        <v>34</v>
      </c>
      <c r="L15" s="696">
        <v>2</v>
      </c>
      <c r="M15" s="696">
        <v>868</v>
      </c>
      <c r="N15" s="696">
        <v>14</v>
      </c>
      <c r="O15" s="696">
        <v>1</v>
      </c>
      <c r="P15" s="696">
        <v>4383</v>
      </c>
      <c r="Q15" s="696">
        <v>91</v>
      </c>
      <c r="R15" s="696">
        <v>6</v>
      </c>
      <c r="S15" s="696">
        <v>4480</v>
      </c>
    </row>
    <row r="16" spans="1:19" ht="22.5" customHeight="1">
      <c r="A16" s="1068" t="s">
        <v>658</v>
      </c>
      <c r="B16" s="1068"/>
      <c r="C16" s="1068"/>
      <c r="D16" s="175">
        <v>1</v>
      </c>
      <c r="E16" s="175">
        <v>11</v>
      </c>
      <c r="F16" s="175">
        <v>0</v>
      </c>
      <c r="G16" s="175">
        <v>0</v>
      </c>
      <c r="H16" s="175">
        <v>8</v>
      </c>
      <c r="I16" s="175">
        <v>0</v>
      </c>
      <c r="J16" s="175">
        <v>1</v>
      </c>
      <c r="K16" s="175">
        <v>7</v>
      </c>
      <c r="L16" s="175">
        <v>0</v>
      </c>
      <c r="M16" s="175">
        <v>1</v>
      </c>
      <c r="N16" s="175">
        <v>4</v>
      </c>
      <c r="O16" s="175">
        <v>2</v>
      </c>
      <c r="P16" s="175">
        <v>3</v>
      </c>
      <c r="Q16" s="175">
        <v>30</v>
      </c>
      <c r="R16" s="175">
        <v>2</v>
      </c>
      <c r="S16" s="175">
        <v>35</v>
      </c>
    </row>
    <row r="17" spans="1:20" ht="22.5" customHeight="1">
      <c r="A17" s="1068" t="s">
        <v>659</v>
      </c>
      <c r="B17" s="1068"/>
      <c r="C17" s="1068"/>
      <c r="D17" s="176">
        <v>10</v>
      </c>
      <c r="E17" s="175">
        <v>1</v>
      </c>
      <c r="F17" s="175">
        <v>1</v>
      </c>
      <c r="G17" s="175">
        <v>7</v>
      </c>
      <c r="H17" s="175">
        <v>0</v>
      </c>
      <c r="I17" s="175">
        <v>1</v>
      </c>
      <c r="J17" s="175">
        <v>7</v>
      </c>
      <c r="K17" s="175">
        <v>1</v>
      </c>
      <c r="L17" s="175">
        <v>0</v>
      </c>
      <c r="M17" s="175">
        <v>5</v>
      </c>
      <c r="N17" s="175">
        <v>2</v>
      </c>
      <c r="O17" s="175">
        <v>0</v>
      </c>
      <c r="P17" s="175">
        <v>29</v>
      </c>
      <c r="Q17" s="175">
        <v>4</v>
      </c>
      <c r="R17" s="175">
        <v>2</v>
      </c>
      <c r="S17" s="175">
        <v>35</v>
      </c>
    </row>
    <row r="18" spans="1:20" ht="22.5" customHeight="1">
      <c r="A18" s="1069" t="s">
        <v>660</v>
      </c>
      <c r="B18" s="1069"/>
      <c r="C18" s="1069"/>
      <c r="D18" s="175">
        <v>8</v>
      </c>
      <c r="E18" s="175">
        <v>13</v>
      </c>
      <c r="F18" s="175">
        <v>0</v>
      </c>
      <c r="G18" s="175">
        <v>2</v>
      </c>
      <c r="H18" s="175">
        <v>5</v>
      </c>
      <c r="I18" s="175">
        <v>0</v>
      </c>
      <c r="J18" s="175">
        <v>1</v>
      </c>
      <c r="K18" s="175">
        <v>5</v>
      </c>
      <c r="L18" s="175">
        <v>0</v>
      </c>
      <c r="M18" s="175">
        <v>4</v>
      </c>
      <c r="N18" s="175">
        <v>10</v>
      </c>
      <c r="O18" s="175">
        <v>0</v>
      </c>
      <c r="P18" s="175">
        <v>15</v>
      </c>
      <c r="Q18" s="175">
        <v>33</v>
      </c>
      <c r="R18" s="175">
        <v>0</v>
      </c>
      <c r="S18" s="175">
        <v>48</v>
      </c>
    </row>
    <row r="19" spans="1:20" ht="22.5" customHeight="1">
      <c r="A19" s="1066" t="s">
        <v>661</v>
      </c>
      <c r="B19" s="1066"/>
      <c r="C19" s="1066"/>
      <c r="D19" s="175">
        <v>1</v>
      </c>
      <c r="E19" s="175">
        <v>6</v>
      </c>
      <c r="F19" s="175">
        <v>0</v>
      </c>
      <c r="G19" s="175">
        <v>2</v>
      </c>
      <c r="H19" s="175">
        <v>12</v>
      </c>
      <c r="I19" s="175">
        <v>0</v>
      </c>
      <c r="J19" s="175">
        <v>10</v>
      </c>
      <c r="K19" s="175">
        <v>13</v>
      </c>
      <c r="L19" s="175">
        <v>0</v>
      </c>
      <c r="M19" s="175">
        <v>2</v>
      </c>
      <c r="N19" s="175">
        <v>2</v>
      </c>
      <c r="O19" s="175">
        <v>0</v>
      </c>
      <c r="P19" s="175">
        <v>15</v>
      </c>
      <c r="Q19" s="175">
        <v>33</v>
      </c>
      <c r="R19" s="175">
        <v>0</v>
      </c>
      <c r="S19" s="175">
        <v>48</v>
      </c>
    </row>
    <row r="20" spans="1:20" ht="22.5" customHeight="1">
      <c r="A20" s="1067" t="s">
        <v>662</v>
      </c>
      <c r="B20" s="1067"/>
      <c r="C20" s="1067"/>
      <c r="D20" s="696">
        <v>2</v>
      </c>
      <c r="E20" s="696">
        <v>-17</v>
      </c>
      <c r="F20" s="696">
        <v>1</v>
      </c>
      <c r="G20" s="696">
        <v>7</v>
      </c>
      <c r="H20" s="696">
        <v>-1</v>
      </c>
      <c r="I20" s="696">
        <v>1</v>
      </c>
      <c r="J20" s="696">
        <v>15</v>
      </c>
      <c r="K20" s="696">
        <v>2</v>
      </c>
      <c r="L20" s="696">
        <v>0</v>
      </c>
      <c r="M20" s="696">
        <v>2</v>
      </c>
      <c r="N20" s="696">
        <v>-10</v>
      </c>
      <c r="O20" s="696">
        <v>-2</v>
      </c>
      <c r="P20" s="696">
        <v>26</v>
      </c>
      <c r="Q20" s="696">
        <v>-26</v>
      </c>
      <c r="R20" s="696">
        <v>0</v>
      </c>
      <c r="S20" s="696">
        <v>0</v>
      </c>
    </row>
    <row r="21" spans="1:20" ht="22.5" customHeight="1">
      <c r="A21" s="1067" t="s">
        <v>663</v>
      </c>
      <c r="B21" s="1067"/>
      <c r="C21" s="1067"/>
      <c r="D21" s="696">
        <v>0</v>
      </c>
      <c r="E21" s="696">
        <v>179</v>
      </c>
      <c r="F21" s="696">
        <v>125</v>
      </c>
      <c r="G21" s="696">
        <v>0</v>
      </c>
      <c r="H21" s="696">
        <v>62</v>
      </c>
      <c r="I21" s="696">
        <v>62</v>
      </c>
      <c r="J21" s="696">
        <v>1</v>
      </c>
      <c r="K21" s="696">
        <v>73</v>
      </c>
      <c r="L21" s="696">
        <v>72</v>
      </c>
      <c r="M21" s="696">
        <v>2</v>
      </c>
      <c r="N21" s="696">
        <v>129</v>
      </c>
      <c r="O21" s="696">
        <v>139</v>
      </c>
      <c r="P21" s="696">
        <v>3</v>
      </c>
      <c r="Q21" s="696">
        <v>443</v>
      </c>
      <c r="R21" s="696">
        <v>398</v>
      </c>
      <c r="S21" s="696">
        <v>844</v>
      </c>
    </row>
    <row r="22" spans="1:20" ht="21.75" customHeight="1">
      <c r="A22" s="1065" t="s">
        <v>664</v>
      </c>
      <c r="B22" s="1065"/>
      <c r="C22" s="1065"/>
      <c r="D22" s="694">
        <v>18864</v>
      </c>
      <c r="E22" s="694">
        <v>653745</v>
      </c>
      <c r="F22" s="694">
        <v>17460</v>
      </c>
      <c r="G22" s="694">
        <v>21949</v>
      </c>
      <c r="H22" s="694">
        <v>333995</v>
      </c>
      <c r="I22" s="694">
        <v>6234</v>
      </c>
      <c r="J22" s="695">
        <v>29055</v>
      </c>
      <c r="K22" s="694">
        <v>367811</v>
      </c>
      <c r="L22" s="694">
        <v>8120</v>
      </c>
      <c r="M22" s="694">
        <v>17986</v>
      </c>
      <c r="N22" s="694">
        <v>569399</v>
      </c>
      <c r="O22" s="694">
        <v>16409</v>
      </c>
      <c r="P22" s="694">
        <v>87854</v>
      </c>
      <c r="Q22" s="694">
        <v>1924950</v>
      </c>
      <c r="R22" s="694">
        <v>48223</v>
      </c>
      <c r="S22" s="694">
        <v>2061027</v>
      </c>
    </row>
    <row r="23" spans="1:20" s="272" customFormat="1" ht="22.5" customHeight="1">
      <c r="A23" s="1066" t="s">
        <v>689</v>
      </c>
      <c r="B23" s="1066"/>
      <c r="C23" s="1066"/>
      <c r="D23" s="351">
        <v>881</v>
      </c>
      <c r="E23" s="351">
        <v>-176</v>
      </c>
      <c r="F23" s="351">
        <v>-121</v>
      </c>
      <c r="G23" s="351">
        <v>884</v>
      </c>
      <c r="H23" s="351">
        <v>-40</v>
      </c>
      <c r="I23" s="351">
        <v>-61</v>
      </c>
      <c r="J23" s="351">
        <v>1773</v>
      </c>
      <c r="K23" s="351">
        <v>-37</v>
      </c>
      <c r="L23" s="351">
        <v>-70</v>
      </c>
      <c r="M23" s="351">
        <v>868</v>
      </c>
      <c r="N23" s="351">
        <v>-125</v>
      </c>
      <c r="O23" s="351">
        <v>-140</v>
      </c>
      <c r="P23" s="351">
        <v>4406</v>
      </c>
      <c r="Q23" s="351">
        <v>-378</v>
      </c>
      <c r="R23" s="351">
        <v>-392</v>
      </c>
      <c r="S23" s="351">
        <v>3636</v>
      </c>
      <c r="T23" s="302"/>
    </row>
    <row r="24" spans="1:20" ht="22.5" customHeight="1">
      <c r="A24" s="1067" t="s">
        <v>665</v>
      </c>
      <c r="B24" s="1067"/>
      <c r="C24" s="1067"/>
      <c r="D24" s="692">
        <v>4.8990713451593171E-2</v>
      </c>
      <c r="E24" s="692">
        <v>-2.6914566132606231E-4</v>
      </c>
      <c r="F24" s="692">
        <v>-6.8824298959103579E-3</v>
      </c>
      <c r="G24" s="692">
        <v>4.1965345359601232E-2</v>
      </c>
      <c r="H24" s="692">
        <v>-1.1974793060607422E-4</v>
      </c>
      <c r="I24" s="692">
        <v>-9.690230341540906E-3</v>
      </c>
      <c r="J24" s="692">
        <v>6.4987904112601719E-2</v>
      </c>
      <c r="K24" s="692">
        <v>-1.0058502424914639E-4</v>
      </c>
      <c r="L24" s="692">
        <v>-8.5470085470085479E-3</v>
      </c>
      <c r="M24" s="692">
        <v>5.0706858277836199E-2</v>
      </c>
      <c r="N24" s="692">
        <v>-2.1948153194597595E-4</v>
      </c>
      <c r="O24" s="692">
        <v>-8.4597256631820661E-3</v>
      </c>
      <c r="P24" s="692">
        <v>5.27993480970185E-2</v>
      </c>
      <c r="Q24" s="692">
        <v>-1.9633018374012117E-4</v>
      </c>
      <c r="R24" s="692">
        <v>-8.0633549316054716E-3</v>
      </c>
      <c r="S24" s="692">
        <v>1.7672868210272135E-3</v>
      </c>
    </row>
    <row r="25" spans="1:20" ht="21.75" customHeight="1">
      <c r="A25" s="1067" t="s">
        <v>653</v>
      </c>
      <c r="B25" s="1067"/>
      <c r="C25" s="1067"/>
      <c r="D25" s="692">
        <v>9.1527185233381218E-3</v>
      </c>
      <c r="E25" s="692">
        <v>0.31719380677691267</v>
      </c>
      <c r="F25" s="692">
        <v>8.4715047401125749E-3</v>
      </c>
      <c r="G25" s="692">
        <v>1.0649545105425597E-2</v>
      </c>
      <c r="H25" s="692">
        <v>0.16205270479231956</v>
      </c>
      <c r="I25" s="692">
        <v>3.0247056443219811E-3</v>
      </c>
      <c r="J25" s="692">
        <v>1.4097340791750909E-2</v>
      </c>
      <c r="K25" s="692">
        <v>0.17846005899000839</v>
      </c>
      <c r="L25" s="692">
        <v>3.9397834186548743E-3</v>
      </c>
      <c r="M25" s="692">
        <v>8.7267173113210073E-3</v>
      </c>
      <c r="N25" s="692">
        <v>0.27626954911313634</v>
      </c>
      <c r="O25" s="692">
        <v>7.9615647926980088E-3</v>
      </c>
      <c r="P25" s="692">
        <v>4.2626321731835635E-2</v>
      </c>
      <c r="Q25" s="692">
        <v>0.93397611967237693</v>
      </c>
      <c r="R25" s="692">
        <v>2.3397558595787439E-2</v>
      </c>
      <c r="S25" s="692">
        <v>1</v>
      </c>
    </row>
    <row r="26" spans="1:20">
      <c r="A26" s="22" t="s">
        <v>666</v>
      </c>
      <c r="B26" s="22"/>
      <c r="C26" s="22"/>
    </row>
    <row r="27" spans="1:20" ht="12.75" customHeight="1">
      <c r="A27" s="174" t="s">
        <v>667</v>
      </c>
      <c r="B27" s="174"/>
      <c r="C27" s="174"/>
      <c r="D27" s="172"/>
      <c r="E27" s="172"/>
      <c r="F27" s="172"/>
      <c r="G27" s="172"/>
      <c r="H27" s="173"/>
    </row>
    <row r="28" spans="1:20" ht="12.75" customHeight="1">
      <c r="A28" s="169" t="s">
        <v>668</v>
      </c>
      <c r="B28" s="169"/>
      <c r="C28" s="169"/>
      <c r="D28" s="171"/>
      <c r="E28" s="171"/>
      <c r="F28" s="171"/>
      <c r="G28" s="171"/>
      <c r="H28" s="171"/>
    </row>
    <row r="29" spans="1:20" ht="12.75" customHeight="1">
      <c r="A29" s="170"/>
      <c r="B29" s="170"/>
      <c r="C29" s="170"/>
      <c r="D29" s="169"/>
      <c r="E29" s="169"/>
      <c r="F29" s="169"/>
      <c r="G29" s="169"/>
      <c r="H29" s="169"/>
    </row>
    <row r="30" spans="1:20" ht="12.75" customHeight="1">
      <c r="B30" s="637"/>
      <c r="C30" s="637"/>
    </row>
    <row r="31" spans="1:20" ht="12.75" customHeight="1">
      <c r="A31" s="152" t="s">
        <v>691</v>
      </c>
      <c r="B31" s="204"/>
      <c r="C31" s="204"/>
      <c r="D31" s="204"/>
      <c r="E31" s="204"/>
      <c r="F31" s="204"/>
      <c r="S31" s="140" t="str">
        <f>Naslovnica!A20</f>
        <v>Siječanj 2021.</v>
      </c>
    </row>
    <row r="32" spans="1:20">
      <c r="A32" s="582" t="s">
        <v>999</v>
      </c>
      <c r="B32" s="204"/>
      <c r="C32" s="204"/>
      <c r="D32" s="204"/>
      <c r="E32" s="204"/>
      <c r="F32" s="204"/>
      <c r="S32" s="552" t="str">
        <f>Naslovnica!A24</f>
        <v>January 2021</v>
      </c>
    </row>
    <row r="33" spans="1:19">
      <c r="B33"/>
      <c r="C33"/>
    </row>
    <row r="34" spans="1:19" ht="32.25" customHeight="1">
      <c r="A34" s="697"/>
      <c r="B34" s="1072" t="s">
        <v>636</v>
      </c>
      <c r="C34" s="1072"/>
      <c r="D34" s="1072"/>
      <c r="E34" s="1074" t="s">
        <v>637</v>
      </c>
      <c r="F34" s="1074"/>
      <c r="G34" s="1074"/>
      <c r="H34" s="1074" t="s">
        <v>638</v>
      </c>
      <c r="I34" s="1074"/>
      <c r="J34" s="1074"/>
      <c r="K34" s="1073" t="s">
        <v>639</v>
      </c>
      <c r="L34" s="1073"/>
      <c r="M34" s="1073"/>
      <c r="N34" s="1073" t="s">
        <v>640</v>
      </c>
      <c r="O34" s="1073"/>
      <c r="P34" s="1073"/>
      <c r="Q34" s="1074" t="s">
        <v>641</v>
      </c>
      <c r="R34" s="1074"/>
      <c r="S34" s="1074"/>
    </row>
    <row r="35" spans="1:19" ht="21">
      <c r="A35" s="697" t="s">
        <v>581</v>
      </c>
      <c r="B35" s="1072" t="s">
        <v>642</v>
      </c>
      <c r="C35" s="1072"/>
      <c r="D35" s="1072"/>
      <c r="E35" s="1072" t="s">
        <v>643</v>
      </c>
      <c r="F35" s="1072"/>
      <c r="G35" s="1072"/>
      <c r="H35" s="1072" t="s">
        <v>643</v>
      </c>
      <c r="I35" s="1072"/>
      <c r="J35" s="1072"/>
      <c r="K35" s="1072" t="s">
        <v>644</v>
      </c>
      <c r="L35" s="1072"/>
      <c r="M35" s="1072"/>
      <c r="N35" s="1072" t="s">
        <v>644</v>
      </c>
      <c r="O35" s="1072"/>
      <c r="P35" s="1072"/>
      <c r="Q35" s="1072" t="s">
        <v>644</v>
      </c>
      <c r="R35" s="1072"/>
      <c r="S35" s="1072"/>
    </row>
    <row r="36" spans="1:19">
      <c r="A36" s="697"/>
      <c r="B36" s="698" t="s">
        <v>123</v>
      </c>
      <c r="C36" s="698" t="s">
        <v>124</v>
      </c>
      <c r="D36" s="698" t="s">
        <v>125</v>
      </c>
      <c r="E36" s="698" t="s">
        <v>123</v>
      </c>
      <c r="F36" s="698" t="s">
        <v>124</v>
      </c>
      <c r="G36" s="698" t="s">
        <v>125</v>
      </c>
      <c r="H36" s="698" t="s">
        <v>123</v>
      </c>
      <c r="I36" s="698" t="s">
        <v>124</v>
      </c>
      <c r="J36" s="698" t="s">
        <v>125</v>
      </c>
      <c r="K36" s="698" t="s">
        <v>123</v>
      </c>
      <c r="L36" s="698" t="s">
        <v>124</v>
      </c>
      <c r="M36" s="698" t="s">
        <v>125</v>
      </c>
      <c r="N36" s="698" t="s">
        <v>123</v>
      </c>
      <c r="O36" s="698" t="s">
        <v>124</v>
      </c>
      <c r="P36" s="698" t="s">
        <v>125</v>
      </c>
      <c r="Q36" s="690" t="s">
        <v>123</v>
      </c>
      <c r="R36" s="690" t="s">
        <v>124</v>
      </c>
      <c r="S36" s="690" t="s">
        <v>125</v>
      </c>
    </row>
    <row r="37" spans="1:19">
      <c r="A37" s="179" t="s">
        <v>6</v>
      </c>
      <c r="B37" s="188">
        <v>3525</v>
      </c>
      <c r="C37" s="188">
        <v>732</v>
      </c>
      <c r="D37" s="188">
        <v>12</v>
      </c>
      <c r="E37" s="188">
        <v>1978</v>
      </c>
      <c r="F37" s="188">
        <v>530</v>
      </c>
      <c r="G37" s="188">
        <v>4</v>
      </c>
      <c r="H37" s="188">
        <v>5503</v>
      </c>
      <c r="I37" s="188">
        <v>1262</v>
      </c>
      <c r="J37" s="188">
        <v>16</v>
      </c>
      <c r="K37" s="188">
        <v>-137</v>
      </c>
      <c r="L37" s="188">
        <v>-127</v>
      </c>
      <c r="M37" s="188">
        <v>-1</v>
      </c>
      <c r="N37" s="188">
        <v>-194</v>
      </c>
      <c r="O37" s="188">
        <v>-91</v>
      </c>
      <c r="P37" s="188">
        <v>1</v>
      </c>
      <c r="Q37" s="189">
        <v>-5.6736372985944472E-2</v>
      </c>
      <c r="R37" s="189">
        <v>-0.14729729729729735</v>
      </c>
      <c r="S37" s="189">
        <v>0</v>
      </c>
    </row>
    <row r="38" spans="1:19">
      <c r="A38" s="78" t="s">
        <v>7</v>
      </c>
      <c r="B38" s="188">
        <v>24084</v>
      </c>
      <c r="C38" s="188">
        <v>86407</v>
      </c>
      <c r="D38" s="188">
        <v>168</v>
      </c>
      <c r="E38" s="188">
        <v>18978</v>
      </c>
      <c r="F38" s="188">
        <v>66483</v>
      </c>
      <c r="G38" s="188">
        <v>97</v>
      </c>
      <c r="H38" s="188">
        <v>43062</v>
      </c>
      <c r="I38" s="188">
        <v>152890</v>
      </c>
      <c r="J38" s="188">
        <v>265</v>
      </c>
      <c r="K38" s="188">
        <v>1427</v>
      </c>
      <c r="L38" s="188">
        <v>-1810</v>
      </c>
      <c r="M38" s="188">
        <v>1</v>
      </c>
      <c r="N38" s="188">
        <v>863</v>
      </c>
      <c r="O38" s="188">
        <v>-1340</v>
      </c>
      <c r="P38" s="188">
        <v>-3</v>
      </c>
      <c r="Q38" s="189">
        <v>5.6165996271951402E-2</v>
      </c>
      <c r="R38" s="189">
        <v>-2.0187131504742384E-2</v>
      </c>
      <c r="S38" s="189">
        <v>-7.4906367041198685E-3</v>
      </c>
    </row>
    <row r="39" spans="1:19">
      <c r="A39" s="78" t="s">
        <v>8</v>
      </c>
      <c r="B39" s="188">
        <v>11056</v>
      </c>
      <c r="C39" s="188">
        <v>122021</v>
      </c>
      <c r="D39" s="188">
        <v>136</v>
      </c>
      <c r="E39" s="188">
        <v>8118</v>
      </c>
      <c r="F39" s="188">
        <v>106605</v>
      </c>
      <c r="G39" s="188">
        <v>135</v>
      </c>
      <c r="H39" s="188">
        <v>19174</v>
      </c>
      <c r="I39" s="188">
        <v>228626</v>
      </c>
      <c r="J39" s="188">
        <v>271</v>
      </c>
      <c r="K39" s="188">
        <v>789</v>
      </c>
      <c r="L39" s="188">
        <v>-295</v>
      </c>
      <c r="M39" s="188">
        <v>4</v>
      </c>
      <c r="N39" s="188">
        <v>610</v>
      </c>
      <c r="O39" s="188">
        <v>-653</v>
      </c>
      <c r="P39" s="188">
        <v>3</v>
      </c>
      <c r="Q39" s="189">
        <v>7.8706047819971925E-2</v>
      </c>
      <c r="R39" s="189">
        <v>-4.1293874741913372E-3</v>
      </c>
      <c r="S39" s="189">
        <v>2.6515151515151603E-2</v>
      </c>
    </row>
    <row r="40" spans="1:19">
      <c r="A40" s="78" t="s">
        <v>9</v>
      </c>
      <c r="B40" s="188">
        <v>6649</v>
      </c>
      <c r="C40" s="188">
        <v>142082</v>
      </c>
      <c r="D40" s="188">
        <v>72</v>
      </c>
      <c r="E40" s="188">
        <v>1850</v>
      </c>
      <c r="F40" s="188">
        <v>130780</v>
      </c>
      <c r="G40" s="188">
        <v>87</v>
      </c>
      <c r="H40" s="188">
        <v>8499</v>
      </c>
      <c r="I40" s="188">
        <v>272862</v>
      </c>
      <c r="J40" s="188">
        <v>159</v>
      </c>
      <c r="K40" s="188">
        <v>414</v>
      </c>
      <c r="L40" s="188">
        <v>-211</v>
      </c>
      <c r="M40" s="188">
        <v>-4</v>
      </c>
      <c r="N40" s="188">
        <v>110</v>
      </c>
      <c r="O40" s="188">
        <v>-157</v>
      </c>
      <c r="P40" s="188">
        <v>-2</v>
      </c>
      <c r="Q40" s="189">
        <v>6.5705329153604941E-2</v>
      </c>
      <c r="R40" s="189">
        <v>-1.3468506386560275E-3</v>
      </c>
      <c r="S40" s="189">
        <v>-3.6363636363636376E-2</v>
      </c>
    </row>
    <row r="41" spans="1:19">
      <c r="A41" s="78" t="s">
        <v>10</v>
      </c>
      <c r="B41" s="188">
        <v>5930</v>
      </c>
      <c r="C41" s="188">
        <v>159885</v>
      </c>
      <c r="D41" s="188">
        <v>92</v>
      </c>
      <c r="E41" s="188">
        <v>1459</v>
      </c>
      <c r="F41" s="188">
        <v>146839</v>
      </c>
      <c r="G41" s="188">
        <v>57</v>
      </c>
      <c r="H41" s="188">
        <v>7389</v>
      </c>
      <c r="I41" s="188">
        <v>306724</v>
      </c>
      <c r="J41" s="188">
        <v>149</v>
      </c>
      <c r="K41" s="188">
        <v>321</v>
      </c>
      <c r="L41" s="188">
        <v>-345</v>
      </c>
      <c r="M41" s="188">
        <v>3</v>
      </c>
      <c r="N41" s="188">
        <v>47</v>
      </c>
      <c r="O41" s="188">
        <v>-376</v>
      </c>
      <c r="P41" s="188">
        <v>0</v>
      </c>
      <c r="Q41" s="189">
        <v>5.2414186013388431E-2</v>
      </c>
      <c r="R41" s="189">
        <v>-2.3451349021775814E-3</v>
      </c>
      <c r="S41" s="189">
        <v>2.0547945205479534E-2</v>
      </c>
    </row>
    <row r="42" spans="1:19">
      <c r="A42" s="78" t="s">
        <v>11</v>
      </c>
      <c r="B42" s="188">
        <v>1762</v>
      </c>
      <c r="C42" s="188">
        <v>155030</v>
      </c>
      <c r="D42" s="188">
        <v>87</v>
      </c>
      <c r="E42" s="188">
        <v>649</v>
      </c>
      <c r="F42" s="188">
        <v>145714</v>
      </c>
      <c r="G42" s="188">
        <v>93</v>
      </c>
      <c r="H42" s="188">
        <v>2411</v>
      </c>
      <c r="I42" s="188">
        <v>300744</v>
      </c>
      <c r="J42" s="188">
        <v>180</v>
      </c>
      <c r="K42" s="188">
        <v>106</v>
      </c>
      <c r="L42" s="188">
        <v>260</v>
      </c>
      <c r="M42" s="188">
        <v>0</v>
      </c>
      <c r="N42" s="188">
        <v>20</v>
      </c>
      <c r="O42" s="188">
        <v>235</v>
      </c>
      <c r="P42" s="188">
        <v>-1</v>
      </c>
      <c r="Q42" s="189">
        <v>5.5142231947483689E-2</v>
      </c>
      <c r="R42" s="189">
        <v>1.6486316357422481E-3</v>
      </c>
      <c r="S42" s="189">
        <v>-5.5248618784530246E-3</v>
      </c>
    </row>
    <row r="43" spans="1:19">
      <c r="A43" s="78" t="s">
        <v>12</v>
      </c>
      <c r="B43" s="188">
        <v>726</v>
      </c>
      <c r="C43" s="188">
        <v>127697</v>
      </c>
      <c r="D43" s="188">
        <v>99</v>
      </c>
      <c r="E43" s="188">
        <v>404</v>
      </c>
      <c r="F43" s="188">
        <v>130547</v>
      </c>
      <c r="G43" s="188">
        <v>79</v>
      </c>
      <c r="H43" s="188">
        <v>1130</v>
      </c>
      <c r="I43" s="188">
        <v>258244</v>
      </c>
      <c r="J43" s="188">
        <v>178</v>
      </c>
      <c r="K43" s="188">
        <v>7</v>
      </c>
      <c r="L43" s="188">
        <v>440</v>
      </c>
      <c r="M43" s="188">
        <v>3</v>
      </c>
      <c r="N43" s="188">
        <v>7</v>
      </c>
      <c r="O43" s="188">
        <v>224</v>
      </c>
      <c r="P43" s="188">
        <v>1</v>
      </c>
      <c r="Q43" s="189">
        <v>1.2544802867383575E-2</v>
      </c>
      <c r="R43" s="189">
        <v>2.5778398944016345E-3</v>
      </c>
      <c r="S43" s="189">
        <v>2.2988505747126409E-2</v>
      </c>
    </row>
    <row r="44" spans="1:19">
      <c r="A44" s="78" t="s">
        <v>13</v>
      </c>
      <c r="B44" s="188">
        <v>439</v>
      </c>
      <c r="C44" s="188">
        <v>111425</v>
      </c>
      <c r="D44" s="188">
        <v>108</v>
      </c>
      <c r="E44" s="188">
        <v>235</v>
      </c>
      <c r="F44" s="188">
        <v>119377</v>
      </c>
      <c r="G44" s="188">
        <v>136</v>
      </c>
      <c r="H44" s="188">
        <v>674</v>
      </c>
      <c r="I44" s="188">
        <v>230802</v>
      </c>
      <c r="J44" s="188">
        <v>244</v>
      </c>
      <c r="K44" s="188">
        <v>0</v>
      </c>
      <c r="L44" s="188">
        <v>-80</v>
      </c>
      <c r="M44" s="188">
        <v>-4</v>
      </c>
      <c r="N44" s="188">
        <v>4</v>
      </c>
      <c r="O44" s="188">
        <v>-49</v>
      </c>
      <c r="P44" s="188">
        <v>-2</v>
      </c>
      <c r="Q44" s="189">
        <v>5.9701492537314049E-3</v>
      </c>
      <c r="R44" s="189">
        <v>-5.5860841550070539E-4</v>
      </c>
      <c r="S44" s="189">
        <v>-2.4000000000000021E-2</v>
      </c>
    </row>
    <row r="45" spans="1:19">
      <c r="A45" s="78" t="s">
        <v>14</v>
      </c>
      <c r="B45" s="188">
        <v>10</v>
      </c>
      <c r="C45" s="188">
        <v>92067</v>
      </c>
      <c r="D45" s="188">
        <v>183</v>
      </c>
      <c r="E45" s="188">
        <v>2</v>
      </c>
      <c r="F45" s="188">
        <v>79932</v>
      </c>
      <c r="G45" s="188">
        <v>10618</v>
      </c>
      <c r="H45" s="188">
        <v>12</v>
      </c>
      <c r="I45" s="188">
        <v>171999</v>
      </c>
      <c r="J45" s="188">
        <v>10801</v>
      </c>
      <c r="K45" s="188">
        <v>10</v>
      </c>
      <c r="L45" s="188">
        <v>1294</v>
      </c>
      <c r="M45" s="188">
        <v>0</v>
      </c>
      <c r="N45" s="188">
        <v>2</v>
      </c>
      <c r="O45" s="188">
        <v>1931</v>
      </c>
      <c r="P45" s="188">
        <v>-686</v>
      </c>
      <c r="Q45" s="189" t="s">
        <v>910</v>
      </c>
      <c r="R45" s="189">
        <v>1.9108393472928364E-2</v>
      </c>
      <c r="S45" s="189">
        <v>-5.9719683120048717E-2</v>
      </c>
    </row>
    <row r="46" spans="1:19">
      <c r="A46" s="78" t="s">
        <v>15</v>
      </c>
      <c r="B46" s="188">
        <v>0</v>
      </c>
      <c r="C46" s="188">
        <v>793</v>
      </c>
      <c r="D46" s="188">
        <v>19020</v>
      </c>
      <c r="E46" s="188">
        <v>0</v>
      </c>
      <c r="F46" s="188">
        <v>1</v>
      </c>
      <c r="G46" s="188">
        <v>14735</v>
      </c>
      <c r="H46" s="188">
        <v>0</v>
      </c>
      <c r="I46" s="188">
        <v>794</v>
      </c>
      <c r="J46" s="188">
        <v>33755</v>
      </c>
      <c r="K46" s="188">
        <v>0</v>
      </c>
      <c r="L46" s="188">
        <v>772</v>
      </c>
      <c r="M46" s="188">
        <v>-288</v>
      </c>
      <c r="N46" s="188">
        <v>0</v>
      </c>
      <c r="O46" s="188">
        <v>0</v>
      </c>
      <c r="P46" s="188">
        <v>453</v>
      </c>
      <c r="Q46" s="189" t="s">
        <v>910</v>
      </c>
      <c r="R46" s="189">
        <v>35.090909090909093</v>
      </c>
      <c r="S46" s="189">
        <v>4.9121762429293891E-3</v>
      </c>
    </row>
    <row r="47" spans="1:19">
      <c r="A47" s="78" t="s">
        <v>16</v>
      </c>
      <c r="B47" s="188">
        <v>0</v>
      </c>
      <c r="C47" s="188">
        <v>3</v>
      </c>
      <c r="D47" s="188">
        <v>1430</v>
      </c>
      <c r="E47" s="188">
        <v>0</v>
      </c>
      <c r="F47" s="188">
        <v>0</v>
      </c>
      <c r="G47" s="188">
        <v>775</v>
      </c>
      <c r="H47" s="188">
        <v>0</v>
      </c>
      <c r="I47" s="188">
        <v>3</v>
      </c>
      <c r="J47" s="188">
        <v>2205</v>
      </c>
      <c r="K47" s="188">
        <v>0</v>
      </c>
      <c r="L47" s="188">
        <v>0</v>
      </c>
      <c r="M47" s="188">
        <v>73</v>
      </c>
      <c r="N47" s="188">
        <v>0</v>
      </c>
      <c r="O47" s="188">
        <v>0</v>
      </c>
      <c r="P47" s="188">
        <v>57</v>
      </c>
      <c r="Q47" s="189" t="s">
        <v>910</v>
      </c>
      <c r="R47" s="189">
        <v>0</v>
      </c>
      <c r="S47" s="189">
        <v>6.2650602409638489E-2</v>
      </c>
    </row>
    <row r="48" spans="1:19" ht="24">
      <c r="A48" s="700" t="s">
        <v>645</v>
      </c>
      <c r="B48" s="701">
        <v>54181</v>
      </c>
      <c r="C48" s="701">
        <v>998142</v>
      </c>
      <c r="D48" s="701">
        <v>21407</v>
      </c>
      <c r="E48" s="701">
        <v>33673</v>
      </c>
      <c r="F48" s="701">
        <v>926808</v>
      </c>
      <c r="G48" s="701">
        <v>26816</v>
      </c>
      <c r="H48" s="701">
        <v>87854</v>
      </c>
      <c r="I48" s="701">
        <v>1924950</v>
      </c>
      <c r="J48" s="701">
        <v>48223</v>
      </c>
      <c r="K48" s="701">
        <v>2937</v>
      </c>
      <c r="L48" s="701">
        <v>-102</v>
      </c>
      <c r="M48" s="701">
        <v>-213</v>
      </c>
      <c r="N48" s="701">
        <v>1469</v>
      </c>
      <c r="O48" s="701">
        <v>-276</v>
      </c>
      <c r="P48" s="701">
        <v>-179</v>
      </c>
      <c r="Q48" s="702">
        <v>5.2799348097018584E-2</v>
      </c>
      <c r="R48" s="702">
        <v>-1.9633018374010103E-4</v>
      </c>
      <c r="S48" s="702">
        <v>-8.063354931605482E-3</v>
      </c>
    </row>
    <row r="49" spans="1:19" ht="24">
      <c r="A49" s="703" t="s">
        <v>646</v>
      </c>
      <c r="B49" s="1076">
        <v>1073730</v>
      </c>
      <c r="C49" s="1076"/>
      <c r="D49" s="1076"/>
      <c r="E49" s="1076">
        <v>987297</v>
      </c>
      <c r="F49" s="1076"/>
      <c r="G49" s="1076"/>
      <c r="H49" s="1076">
        <v>2061027</v>
      </c>
      <c r="I49" s="1076"/>
      <c r="J49" s="1076"/>
      <c r="K49" s="1076">
        <v>2622</v>
      </c>
      <c r="L49" s="1076"/>
      <c r="M49" s="1076"/>
      <c r="N49" s="1076">
        <v>1014</v>
      </c>
      <c r="O49" s="1076"/>
      <c r="P49" s="1076"/>
      <c r="Q49" s="1075">
        <v>1.7672868210272252E-3</v>
      </c>
      <c r="R49" s="1075"/>
      <c r="S49" s="1075"/>
    </row>
    <row r="50" spans="1:19">
      <c r="A50" s="15" t="s">
        <v>647</v>
      </c>
      <c r="B50"/>
      <c r="C50"/>
    </row>
    <row r="52" spans="1:19">
      <c r="A52" s="637" t="s">
        <v>87</v>
      </c>
    </row>
    <row r="53" spans="1:19">
      <c r="A53" s="637"/>
      <c r="S53" s="14" t="s">
        <v>859</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72" customWidth="1"/>
    <col min="4" max="4" width="21.85546875" customWidth="1"/>
    <col min="5" max="5" width="14.85546875" customWidth="1"/>
  </cols>
  <sheetData>
    <row r="1" spans="1:8" ht="12.75" customHeight="1">
      <c r="A1" s="150" t="s">
        <v>745</v>
      </c>
    </row>
    <row r="2" spans="1:8" ht="12.75" customHeight="1">
      <c r="A2" s="544" t="s">
        <v>746</v>
      </c>
    </row>
    <row r="3" spans="1:8">
      <c r="D3" s="328"/>
      <c r="E3" s="65" t="s">
        <v>268</v>
      </c>
    </row>
    <row r="4" spans="1:8" ht="79.5" customHeight="1">
      <c r="A4" s="1180" t="s">
        <v>367</v>
      </c>
      <c r="B4" s="475" t="s">
        <v>368</v>
      </c>
      <c r="C4" s="515" t="s">
        <v>349</v>
      </c>
      <c r="D4" s="475" t="s">
        <v>369</v>
      </c>
      <c r="E4" s="515" t="s">
        <v>349</v>
      </c>
    </row>
    <row r="5" spans="1:8" ht="15.75" customHeight="1">
      <c r="A5" s="1180"/>
      <c r="B5" s="516" t="s">
        <v>1574</v>
      </c>
      <c r="C5" s="517"/>
      <c r="D5" s="516" t="s">
        <v>1574</v>
      </c>
      <c r="E5" s="517"/>
    </row>
    <row r="6" spans="1:8">
      <c r="A6" s="518" t="s">
        <v>1379</v>
      </c>
      <c r="B6" s="519">
        <v>2230</v>
      </c>
      <c r="C6" s="520">
        <v>-0.23525377229080932</v>
      </c>
      <c r="D6" s="519">
        <v>271073.89092999999</v>
      </c>
      <c r="E6" s="520">
        <v>-8.3967135244200852E-2</v>
      </c>
      <c r="F6" s="44"/>
      <c r="G6" s="77"/>
      <c r="H6" s="77"/>
    </row>
    <row r="7" spans="1:8">
      <c r="A7" s="518" t="s">
        <v>1576</v>
      </c>
      <c r="B7" s="519">
        <v>1426</v>
      </c>
      <c r="C7" s="520">
        <v>-0.4582066869300912</v>
      </c>
      <c r="D7" s="519">
        <v>218733.28271999999</v>
      </c>
      <c r="E7" s="520">
        <v>-0.40857086669912407</v>
      </c>
      <c r="F7" s="44"/>
      <c r="G7" s="77"/>
      <c r="H7" s="77"/>
    </row>
    <row r="8" spans="1:8">
      <c r="A8" s="518" t="s">
        <v>1380</v>
      </c>
      <c r="B8" s="519">
        <v>996</v>
      </c>
      <c r="C8" s="520">
        <v>0.156794425087108</v>
      </c>
      <c r="D8" s="519">
        <v>197159.57022999998</v>
      </c>
      <c r="E8" s="520">
        <v>-0.27169972941836878</v>
      </c>
      <c r="F8" s="44"/>
      <c r="G8" s="77"/>
      <c r="H8" s="77"/>
    </row>
    <row r="9" spans="1:8">
      <c r="A9" s="518" t="s">
        <v>1381</v>
      </c>
      <c r="B9" s="519">
        <v>4331</v>
      </c>
      <c r="C9" s="520">
        <v>-0.40994550408719344</v>
      </c>
      <c r="D9" s="519">
        <v>974601.23773000005</v>
      </c>
      <c r="E9" s="520">
        <v>-0.37158655197107049</v>
      </c>
      <c r="F9" s="44"/>
      <c r="G9" s="77"/>
      <c r="H9" s="77"/>
    </row>
    <row r="10" spans="1:8">
      <c r="A10" s="518" t="s">
        <v>1382</v>
      </c>
      <c r="B10" s="519">
        <v>0</v>
      </c>
      <c r="C10" s="520" t="s">
        <v>150</v>
      </c>
      <c r="D10" s="519">
        <v>0</v>
      </c>
      <c r="E10" s="520" t="s">
        <v>150</v>
      </c>
      <c r="F10" s="44"/>
      <c r="G10" s="77"/>
      <c r="H10" s="77"/>
    </row>
    <row r="11" spans="1:8">
      <c r="A11" s="518" t="s">
        <v>1383</v>
      </c>
      <c r="B11" s="519">
        <v>109</v>
      </c>
      <c r="C11" s="520">
        <v>-0.21014492753623187</v>
      </c>
      <c r="D11" s="519">
        <v>33487.038999999997</v>
      </c>
      <c r="E11" s="520">
        <v>-0.45806680466659178</v>
      </c>
      <c r="F11" s="44"/>
      <c r="G11" s="77"/>
      <c r="H11" s="77"/>
    </row>
    <row r="12" spans="1:8">
      <c r="A12" s="518" t="s">
        <v>1577</v>
      </c>
      <c r="B12" s="519">
        <v>3819</v>
      </c>
      <c r="C12" s="520">
        <v>-9.1147072822465494E-2</v>
      </c>
      <c r="D12" s="519">
        <v>632114.11910999997</v>
      </c>
      <c r="E12" s="520">
        <v>-2.7284628244033063E-2</v>
      </c>
      <c r="F12" s="44"/>
      <c r="G12" s="77"/>
      <c r="H12" s="77"/>
    </row>
    <row r="13" spans="1:8">
      <c r="A13" s="518" t="s">
        <v>1578</v>
      </c>
      <c r="B13" s="519">
        <v>1056</v>
      </c>
      <c r="C13" s="520">
        <v>-0.55815899581589956</v>
      </c>
      <c r="D13" s="519">
        <v>259219.96137</v>
      </c>
      <c r="E13" s="520">
        <v>-0.54594943393813222</v>
      </c>
      <c r="F13" s="44"/>
      <c r="G13" s="77"/>
      <c r="H13" s="77"/>
    </row>
    <row r="14" spans="1:8">
      <c r="A14" s="518" t="s">
        <v>1579</v>
      </c>
      <c r="B14" s="519">
        <v>5620</v>
      </c>
      <c r="C14" s="520">
        <v>-0.4073605399135295</v>
      </c>
      <c r="D14" s="519">
        <v>990883.84792999993</v>
      </c>
      <c r="E14" s="520">
        <v>-0.41309826534322375</v>
      </c>
      <c r="F14" s="44"/>
      <c r="G14" s="77"/>
      <c r="H14" s="77"/>
    </row>
    <row r="15" spans="1:8">
      <c r="A15" s="518" t="s">
        <v>1580</v>
      </c>
      <c r="B15" s="519">
        <v>1790</v>
      </c>
      <c r="C15" s="520">
        <v>-0.41883116883116883</v>
      </c>
      <c r="D15" s="519">
        <v>256769.47745999997</v>
      </c>
      <c r="E15" s="520">
        <v>-0.47197673106246729</v>
      </c>
      <c r="F15" s="44"/>
      <c r="G15" s="77"/>
      <c r="H15" s="77"/>
    </row>
    <row r="16" spans="1:8">
      <c r="A16" s="518" t="s">
        <v>1384</v>
      </c>
      <c r="B16" s="519">
        <v>9986</v>
      </c>
      <c r="C16" s="520">
        <v>-0.21604647511383263</v>
      </c>
      <c r="D16" s="519">
        <v>1188161.2400100001</v>
      </c>
      <c r="E16" s="520">
        <v>-0.15461054616036782</v>
      </c>
      <c r="F16" s="44"/>
      <c r="G16" s="77"/>
      <c r="H16" s="77"/>
    </row>
    <row r="17" spans="1:11">
      <c r="A17" s="518" t="s">
        <v>1581</v>
      </c>
      <c r="B17" s="519">
        <v>1789</v>
      </c>
      <c r="C17" s="520">
        <v>-0.59266848816029138</v>
      </c>
      <c r="D17" s="519">
        <v>350094.78121000004</v>
      </c>
      <c r="E17" s="520">
        <v>-0.53599350444278615</v>
      </c>
      <c r="F17" s="44"/>
      <c r="G17" s="77"/>
      <c r="H17" s="77"/>
    </row>
    <row r="18" spans="1:11">
      <c r="A18" s="518" t="s">
        <v>1385</v>
      </c>
      <c r="B18" s="519">
        <v>235</v>
      </c>
      <c r="C18" s="520">
        <v>-0.39432989690721648</v>
      </c>
      <c r="D18" s="519">
        <v>127824.97841</v>
      </c>
      <c r="E18" s="520">
        <v>-0.40827857254501182</v>
      </c>
      <c r="F18" s="44"/>
      <c r="G18" s="77"/>
      <c r="H18" s="77"/>
    </row>
    <row r="19" spans="1:11" s="272" customFormat="1">
      <c r="A19" s="518" t="s">
        <v>1386</v>
      </c>
      <c r="B19" s="519">
        <v>6906</v>
      </c>
      <c r="C19" s="520">
        <v>-0.53626107977437554</v>
      </c>
      <c r="D19" s="519">
        <v>1027378.06576</v>
      </c>
      <c r="E19" s="520">
        <v>-0.44863345761891743</v>
      </c>
      <c r="F19" s="44"/>
      <c r="G19" s="77"/>
      <c r="H19" s="77"/>
    </row>
    <row r="20" spans="1:11">
      <c r="A20" s="518" t="s">
        <v>1582</v>
      </c>
      <c r="B20" s="519">
        <v>122</v>
      </c>
      <c r="C20" s="520" t="s">
        <v>150</v>
      </c>
      <c r="D20" s="519">
        <v>52320.287800000006</v>
      </c>
      <c r="E20" s="520" t="s">
        <v>150</v>
      </c>
      <c r="F20" s="44"/>
      <c r="G20" s="77"/>
      <c r="H20" s="77"/>
    </row>
    <row r="21" spans="1:11">
      <c r="A21" s="521" t="s">
        <v>370</v>
      </c>
      <c r="B21" s="522">
        <v>40415</v>
      </c>
      <c r="C21" s="523">
        <v>-0.38252459817881806</v>
      </c>
      <c r="D21" s="522">
        <v>6579821.7796700001</v>
      </c>
      <c r="E21" s="523">
        <v>-0.35389563717601247</v>
      </c>
      <c r="G21" s="77"/>
      <c r="H21" s="77"/>
    </row>
    <row r="22" spans="1:11">
      <c r="A22" s="17" t="s">
        <v>364</v>
      </c>
    </row>
    <row r="23" spans="1:11" ht="76.5" customHeight="1">
      <c r="A23" s="1183" t="s">
        <v>371</v>
      </c>
      <c r="B23" s="1183"/>
      <c r="C23" s="1183"/>
      <c r="D23" s="1183"/>
      <c r="E23" s="1183"/>
      <c r="G23" s="1187"/>
      <c r="H23" s="1187"/>
      <c r="I23" s="1187"/>
      <c r="J23" s="1187"/>
      <c r="K23" s="1187"/>
    </row>
    <row r="24" spans="1:11" ht="21.75" customHeight="1">
      <c r="A24" s="1176" t="s">
        <v>341</v>
      </c>
      <c r="B24" s="1176"/>
      <c r="C24" s="1176"/>
      <c r="D24" s="1176"/>
      <c r="E24" s="1176"/>
      <c r="F24" s="71"/>
    </row>
    <row r="25" spans="1:11" ht="12.75" customHeight="1"/>
    <row r="26" spans="1:11" ht="12.75" customHeight="1">
      <c r="A26" s="638" t="s">
        <v>87</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901</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7" t="s">
        <v>747</v>
      </c>
    </row>
    <row r="2" spans="1:9" ht="12.75" customHeight="1">
      <c r="A2" s="548" t="s">
        <v>748</v>
      </c>
    </row>
    <row r="3" spans="1:9" ht="12.75" customHeight="1">
      <c r="E3" s="74"/>
      <c r="F3" s="74"/>
      <c r="I3" s="65" t="s">
        <v>344</v>
      </c>
    </row>
    <row r="4" spans="1:9" s="272" customFormat="1" ht="21" customHeight="1">
      <c r="A4" s="465"/>
      <c r="B4" s="1178" t="s">
        <v>342</v>
      </c>
      <c r="C4" s="1178"/>
      <c r="D4" s="1178"/>
      <c r="E4" s="1178"/>
      <c r="F4" s="1178" t="s">
        <v>343</v>
      </c>
      <c r="G4" s="1178"/>
      <c r="H4" s="1178"/>
      <c r="I4" s="1178"/>
    </row>
    <row r="5" spans="1:9" ht="89.25" customHeight="1">
      <c r="A5" s="475" t="s">
        <v>345</v>
      </c>
      <c r="B5" s="829" t="s">
        <v>346</v>
      </c>
      <c r="C5" s="1189" t="s">
        <v>347</v>
      </c>
      <c r="D5" s="829" t="s">
        <v>826</v>
      </c>
      <c r="E5" s="1189" t="s">
        <v>347</v>
      </c>
      <c r="F5" s="829" t="s">
        <v>348</v>
      </c>
      <c r="G5" s="1189" t="s">
        <v>921</v>
      </c>
      <c r="H5" s="829" t="s">
        <v>827</v>
      </c>
      <c r="I5" s="1189" t="s">
        <v>921</v>
      </c>
    </row>
    <row r="6" spans="1:9" ht="17.25" customHeight="1">
      <c r="A6" s="496"/>
      <c r="B6" s="516">
        <v>44196</v>
      </c>
      <c r="C6" s="1189"/>
      <c r="D6" s="516">
        <v>44196</v>
      </c>
      <c r="E6" s="1189"/>
      <c r="F6" s="516" t="s">
        <v>1574</v>
      </c>
      <c r="G6" s="1189"/>
      <c r="H6" s="516" t="s">
        <v>1574</v>
      </c>
      <c r="I6" s="1189"/>
    </row>
    <row r="7" spans="1:9" ht="12.75" customHeight="1">
      <c r="A7" s="509" t="s">
        <v>350</v>
      </c>
      <c r="B7" s="510"/>
      <c r="C7" s="511"/>
      <c r="D7" s="510"/>
      <c r="E7" s="511"/>
      <c r="F7" s="510"/>
      <c r="G7" s="511"/>
      <c r="H7" s="510"/>
      <c r="I7" s="511"/>
    </row>
    <row r="8" spans="1:9" ht="12.75" customHeight="1">
      <c r="A8" s="501" t="s">
        <v>351</v>
      </c>
      <c r="B8" s="498">
        <v>33</v>
      </c>
      <c r="C8" s="499">
        <v>3.125E-2</v>
      </c>
      <c r="D8" s="500">
        <v>155222.89986999999</v>
      </c>
      <c r="E8" s="499">
        <v>-0.12770204834474277</v>
      </c>
      <c r="F8" s="498">
        <v>7</v>
      </c>
      <c r="G8" s="499">
        <v>-0.3</v>
      </c>
      <c r="H8" s="500">
        <v>14501.452640000001</v>
      </c>
      <c r="I8" s="499">
        <v>-0.83470274083945761</v>
      </c>
    </row>
    <row r="9" spans="1:9" ht="12.75" customHeight="1">
      <c r="A9" s="501" t="s">
        <v>352</v>
      </c>
      <c r="B9" s="498">
        <v>32879</v>
      </c>
      <c r="C9" s="499">
        <v>-8.0024622960911049E-2</v>
      </c>
      <c r="D9" s="500">
        <v>1795680.1652600002</v>
      </c>
      <c r="E9" s="499">
        <v>-6.4789752285985061E-2</v>
      </c>
      <c r="F9" s="498">
        <v>9020</v>
      </c>
      <c r="G9" s="499">
        <v>-0.31780366056572379</v>
      </c>
      <c r="H9" s="500">
        <v>1031289.65891</v>
      </c>
      <c r="I9" s="499">
        <v>-0.22770506706999316</v>
      </c>
    </row>
    <row r="10" spans="1:9" ht="12.75" customHeight="1">
      <c r="A10" s="497" t="s">
        <v>353</v>
      </c>
      <c r="B10" s="498">
        <v>6343</v>
      </c>
      <c r="C10" s="499">
        <v>-8.2586057275094008E-2</v>
      </c>
      <c r="D10" s="500">
        <v>387934.82011999993</v>
      </c>
      <c r="E10" s="499">
        <v>-8.6272711270228952E-2</v>
      </c>
      <c r="F10" s="498">
        <v>1281</v>
      </c>
      <c r="G10" s="499">
        <v>-0.13679245283018868</v>
      </c>
      <c r="H10" s="500">
        <v>161845.28914999997</v>
      </c>
      <c r="I10" s="499">
        <v>-0.13532513111884753</v>
      </c>
    </row>
    <row r="11" spans="1:9" ht="12.75" customHeight="1">
      <c r="A11" s="501" t="s">
        <v>354</v>
      </c>
      <c r="B11" s="498">
        <v>49</v>
      </c>
      <c r="C11" s="499">
        <v>-0.58823529411764708</v>
      </c>
      <c r="D11" s="500">
        <v>15134.597599999997</v>
      </c>
      <c r="E11" s="499">
        <v>-0.65234899857984852</v>
      </c>
      <c r="F11" s="498">
        <v>1</v>
      </c>
      <c r="G11" s="499">
        <v>-0.9375</v>
      </c>
      <c r="H11" s="500">
        <v>413.97975000000002</v>
      </c>
      <c r="I11" s="499">
        <v>-0.92587280261601435</v>
      </c>
    </row>
    <row r="12" spans="1:9" ht="12.75" customHeight="1">
      <c r="A12" s="502" t="s">
        <v>355</v>
      </c>
      <c r="B12" s="498">
        <v>0</v>
      </c>
      <c r="C12" s="499" t="s">
        <v>150</v>
      </c>
      <c r="D12" s="500">
        <v>0</v>
      </c>
      <c r="E12" s="499" t="s">
        <v>150</v>
      </c>
      <c r="F12" s="498">
        <v>0</v>
      </c>
      <c r="G12" s="499" t="s">
        <v>150</v>
      </c>
      <c r="H12" s="500">
        <v>0</v>
      </c>
      <c r="I12" s="499" t="s">
        <v>150</v>
      </c>
    </row>
    <row r="13" spans="1:9" ht="29.25">
      <c r="A13" s="497" t="s">
        <v>356</v>
      </c>
      <c r="B13" s="498">
        <v>537</v>
      </c>
      <c r="C13" s="499">
        <v>-8.8285229202037352E-2</v>
      </c>
      <c r="D13" s="500">
        <v>65297.606970000008</v>
      </c>
      <c r="E13" s="499">
        <v>0.31212052505732973</v>
      </c>
      <c r="F13" s="498">
        <v>79</v>
      </c>
      <c r="G13" s="499">
        <v>-0.31896551724137934</v>
      </c>
      <c r="H13" s="500">
        <v>38192.403030000001</v>
      </c>
      <c r="I13" s="499">
        <v>0.58083573222651785</v>
      </c>
    </row>
    <row r="14" spans="1:9" ht="12.75" customHeight="1">
      <c r="A14" s="501" t="s">
        <v>357</v>
      </c>
      <c r="B14" s="498">
        <v>7</v>
      </c>
      <c r="C14" s="499">
        <v>0.16666666666666666</v>
      </c>
      <c r="D14" s="500">
        <v>155.21928</v>
      </c>
      <c r="E14" s="499">
        <v>-0.29592309822489882</v>
      </c>
      <c r="F14" s="498">
        <v>2</v>
      </c>
      <c r="G14" s="499">
        <v>-0.6</v>
      </c>
      <c r="H14" s="500">
        <v>92.389899999999997</v>
      </c>
      <c r="I14" s="499">
        <v>-0.77011070106110235</v>
      </c>
    </row>
    <row r="15" spans="1:9" ht="22.5" customHeight="1">
      <c r="A15" s="503" t="s">
        <v>358</v>
      </c>
      <c r="B15" s="506">
        <v>39848</v>
      </c>
      <c r="C15" s="505">
        <v>-8.1822161800963161E-2</v>
      </c>
      <c r="D15" s="506">
        <v>2419425.3091000002</v>
      </c>
      <c r="E15" s="505">
        <v>-7.5182545064430381E-2</v>
      </c>
      <c r="F15" s="506">
        <v>10390</v>
      </c>
      <c r="G15" s="507">
        <v>-0.30047801790883999</v>
      </c>
      <c r="H15" s="506">
        <v>1246335.1733799998</v>
      </c>
      <c r="I15" s="507">
        <v>-0.24022844781920438</v>
      </c>
    </row>
    <row r="16" spans="1:9" ht="15" customHeight="1">
      <c r="A16" s="509" t="s">
        <v>359</v>
      </c>
      <c r="B16" s="512"/>
      <c r="C16" s="508"/>
      <c r="D16" s="512"/>
      <c r="E16" s="513"/>
      <c r="F16" s="512"/>
      <c r="G16" s="508"/>
      <c r="H16" s="512"/>
      <c r="I16" s="513"/>
    </row>
    <row r="17" spans="1:9" ht="12.75" customHeight="1">
      <c r="A17" s="501" t="s">
        <v>351</v>
      </c>
      <c r="B17" s="498">
        <v>267</v>
      </c>
      <c r="C17" s="499">
        <v>-0.13029315960912052</v>
      </c>
      <c r="D17" s="498">
        <v>583967.86754999997</v>
      </c>
      <c r="E17" s="499">
        <v>-0.25288209800351674</v>
      </c>
      <c r="F17" s="498">
        <v>7</v>
      </c>
      <c r="G17" s="499">
        <v>-0.5625</v>
      </c>
      <c r="H17" s="500">
        <v>6601.7826799999993</v>
      </c>
      <c r="I17" s="499">
        <v>-0.8670822379379105</v>
      </c>
    </row>
    <row r="18" spans="1:9" ht="12.75" customHeight="1">
      <c r="A18" s="501" t="s">
        <v>352</v>
      </c>
      <c r="B18" s="498">
        <v>74526</v>
      </c>
      <c r="C18" s="499">
        <v>-1.0733356588939276E-4</v>
      </c>
      <c r="D18" s="498">
        <v>6021640.69912</v>
      </c>
      <c r="E18" s="499">
        <v>-5.9011931268736689E-2</v>
      </c>
      <c r="F18" s="498">
        <v>22939</v>
      </c>
      <c r="G18" s="499">
        <v>-0.43487472592446602</v>
      </c>
      <c r="H18" s="500">
        <v>3043518.4521400002</v>
      </c>
      <c r="I18" s="499">
        <v>-0.39478743828176938</v>
      </c>
    </row>
    <row r="19" spans="1:9" ht="12.75" customHeight="1">
      <c r="A19" s="497" t="s">
        <v>353</v>
      </c>
      <c r="B19" s="498">
        <v>22539</v>
      </c>
      <c r="C19" s="499">
        <v>4.6803958277614336E-3</v>
      </c>
      <c r="D19" s="498">
        <v>3786940.0673700003</v>
      </c>
      <c r="E19" s="499">
        <v>-5.4253836509146752E-2</v>
      </c>
      <c r="F19" s="498">
        <v>4967</v>
      </c>
      <c r="G19" s="499">
        <v>-0.31128674431503051</v>
      </c>
      <c r="H19" s="500">
        <v>1260113.8290600001</v>
      </c>
      <c r="I19" s="499">
        <v>-0.39131383448260576</v>
      </c>
    </row>
    <row r="20" spans="1:9" ht="12.75" customHeight="1">
      <c r="A20" s="501" t="s">
        <v>354</v>
      </c>
      <c r="B20" s="498">
        <v>1467</v>
      </c>
      <c r="C20" s="499">
        <v>8.185840707964602E-2</v>
      </c>
      <c r="D20" s="498">
        <v>1224267.49129</v>
      </c>
      <c r="E20" s="499">
        <v>0.17491463507679286</v>
      </c>
      <c r="F20" s="498">
        <v>326</v>
      </c>
      <c r="G20" s="499">
        <v>-0.2803532008830022</v>
      </c>
      <c r="H20" s="500">
        <v>369874.36531999998</v>
      </c>
      <c r="I20" s="499">
        <v>-0.30192601620544113</v>
      </c>
    </row>
    <row r="21" spans="1:9" ht="12.75" customHeight="1">
      <c r="A21" s="502" t="s">
        <v>355</v>
      </c>
      <c r="B21" s="498">
        <v>0</v>
      </c>
      <c r="C21" s="499">
        <v>-1</v>
      </c>
      <c r="D21" s="498">
        <v>0</v>
      </c>
      <c r="E21" s="499">
        <v>-1</v>
      </c>
      <c r="F21" s="498">
        <v>0</v>
      </c>
      <c r="G21" s="499" t="s">
        <v>150</v>
      </c>
      <c r="H21" s="500">
        <v>0</v>
      </c>
      <c r="I21" s="499" t="s">
        <v>150</v>
      </c>
    </row>
    <row r="22" spans="1:9" ht="29.25">
      <c r="A22" s="497" t="s">
        <v>356</v>
      </c>
      <c r="B22" s="498">
        <v>7565</v>
      </c>
      <c r="C22" s="499">
        <v>2.0504519088088494E-2</v>
      </c>
      <c r="D22" s="498">
        <v>2175295.08971</v>
      </c>
      <c r="E22" s="499">
        <v>1.8996500744785417E-3</v>
      </c>
      <c r="F22" s="498">
        <v>1732</v>
      </c>
      <c r="G22" s="499">
        <v>-0.21805869074492099</v>
      </c>
      <c r="H22" s="500">
        <v>645758.48394000006</v>
      </c>
      <c r="I22" s="499">
        <v>-0.23224459569745362</v>
      </c>
    </row>
    <row r="23" spans="1:9" ht="12.75" customHeight="1">
      <c r="A23" s="501" t="s">
        <v>360</v>
      </c>
      <c r="B23" s="498">
        <v>336</v>
      </c>
      <c r="C23" s="499">
        <v>-0.14503816793893129</v>
      </c>
      <c r="D23" s="498">
        <v>34168.334440000006</v>
      </c>
      <c r="E23" s="499">
        <v>-0.1298799226004799</v>
      </c>
      <c r="F23" s="498">
        <v>54</v>
      </c>
      <c r="G23" s="499">
        <v>-0.5178571428571429</v>
      </c>
      <c r="H23" s="500">
        <v>7619.6931499999992</v>
      </c>
      <c r="I23" s="499">
        <v>-0.67918378354665654</v>
      </c>
    </row>
    <row r="24" spans="1:9" ht="22.5" customHeight="1">
      <c r="A24" s="503" t="s">
        <v>361</v>
      </c>
      <c r="B24" s="504">
        <v>106700</v>
      </c>
      <c r="C24" s="505">
        <v>2.4615268982882054E-3</v>
      </c>
      <c r="D24" s="506">
        <v>13826279.549480002</v>
      </c>
      <c r="E24" s="505">
        <v>-4.2345914118714537E-2</v>
      </c>
      <c r="F24" s="506">
        <v>30025</v>
      </c>
      <c r="G24" s="507">
        <v>-0.40660882626138856</v>
      </c>
      <c r="H24" s="506">
        <v>5333486.6062899996</v>
      </c>
      <c r="I24" s="507">
        <v>-0.37572065959948131</v>
      </c>
    </row>
    <row r="25" spans="1:9" ht="15" customHeight="1">
      <c r="A25" s="509" t="s">
        <v>362</v>
      </c>
      <c r="B25" s="512"/>
      <c r="C25" s="508"/>
      <c r="D25" s="512"/>
      <c r="E25" s="514"/>
      <c r="F25" s="512"/>
      <c r="G25" s="508"/>
      <c r="H25" s="512"/>
      <c r="I25" s="514"/>
    </row>
    <row r="26" spans="1:9" ht="12.75" customHeight="1">
      <c r="A26" s="501" t="s">
        <v>351</v>
      </c>
      <c r="B26" s="498">
        <v>12</v>
      </c>
      <c r="C26" s="499">
        <v>-0.14285714285714285</v>
      </c>
      <c r="D26" s="498">
        <v>331.84321</v>
      </c>
      <c r="E26" s="499">
        <v>-0.4098272557398252</v>
      </c>
      <c r="F26" s="498"/>
      <c r="G26" s="499"/>
      <c r="H26" s="498"/>
      <c r="I26" s="499"/>
    </row>
    <row r="27" spans="1:9" ht="12.75" customHeight="1">
      <c r="A27" s="501" t="s">
        <v>352</v>
      </c>
      <c r="B27" s="498">
        <v>5</v>
      </c>
      <c r="C27" s="499">
        <v>0</v>
      </c>
      <c r="D27" s="498">
        <v>1.4999999999999999E-4</v>
      </c>
      <c r="E27" s="499">
        <v>0</v>
      </c>
      <c r="F27" s="498"/>
      <c r="G27" s="499"/>
      <c r="H27" s="498"/>
      <c r="I27" s="499"/>
    </row>
    <row r="28" spans="1:9" ht="12.75" customHeight="1">
      <c r="A28" s="497" t="s">
        <v>353</v>
      </c>
      <c r="B28" s="498">
        <v>1</v>
      </c>
      <c r="C28" s="499" t="s">
        <v>150</v>
      </c>
      <c r="D28" s="498">
        <v>0</v>
      </c>
      <c r="E28" s="499" t="s">
        <v>150</v>
      </c>
      <c r="F28" s="498"/>
      <c r="G28" s="499"/>
      <c r="H28" s="498"/>
      <c r="I28" s="499"/>
    </row>
    <row r="29" spans="1:9" ht="12.75" customHeight="1">
      <c r="A29" s="501" t="s">
        <v>354</v>
      </c>
      <c r="B29" s="498">
        <v>0</v>
      </c>
      <c r="C29" s="499" t="s">
        <v>150</v>
      </c>
      <c r="D29" s="498">
        <v>0</v>
      </c>
      <c r="E29" s="499" t="s">
        <v>150</v>
      </c>
      <c r="F29" s="498"/>
      <c r="G29" s="499"/>
      <c r="H29" s="498"/>
      <c r="I29" s="499"/>
    </row>
    <row r="30" spans="1:9" ht="12.75" customHeight="1">
      <c r="A30" s="502" t="s">
        <v>363</v>
      </c>
      <c r="B30" s="498">
        <v>0</v>
      </c>
      <c r="C30" s="499" t="s">
        <v>150</v>
      </c>
      <c r="D30" s="498">
        <v>0</v>
      </c>
      <c r="E30" s="499" t="s">
        <v>150</v>
      </c>
      <c r="F30" s="498"/>
      <c r="G30" s="499"/>
      <c r="H30" s="498"/>
      <c r="I30" s="499"/>
    </row>
    <row r="31" spans="1:9" ht="29.25">
      <c r="A31" s="497" t="s">
        <v>356</v>
      </c>
      <c r="B31" s="498">
        <v>6</v>
      </c>
      <c r="C31" s="499">
        <v>0</v>
      </c>
      <c r="D31" s="498">
        <v>0</v>
      </c>
      <c r="E31" s="499" t="s">
        <v>150</v>
      </c>
      <c r="F31" s="498"/>
      <c r="G31" s="499"/>
      <c r="H31" s="498"/>
      <c r="I31" s="499"/>
    </row>
    <row r="32" spans="1:9" ht="12.75" customHeight="1">
      <c r="A32" s="501" t="s">
        <v>357</v>
      </c>
      <c r="B32" s="498">
        <v>0</v>
      </c>
      <c r="C32" s="499" t="s">
        <v>150</v>
      </c>
      <c r="D32" s="498">
        <v>0</v>
      </c>
      <c r="E32" s="499" t="s">
        <v>150</v>
      </c>
      <c r="F32" s="498"/>
      <c r="G32" s="499"/>
      <c r="H32" s="498"/>
      <c r="I32" s="499"/>
    </row>
    <row r="33" spans="1:9" ht="22.5" customHeight="1">
      <c r="A33" s="503" t="s">
        <v>358</v>
      </c>
      <c r="B33" s="506">
        <v>24</v>
      </c>
      <c r="C33" s="505">
        <v>-0.04</v>
      </c>
      <c r="D33" s="506">
        <v>331.84335999999996</v>
      </c>
      <c r="E33" s="505">
        <v>-0.40982714641011586</v>
      </c>
      <c r="F33" s="506"/>
      <c r="G33" s="505"/>
      <c r="H33" s="506"/>
      <c r="I33" s="505"/>
    </row>
    <row r="34" spans="1:9" ht="12.75" customHeight="1">
      <c r="A34" s="17" t="s">
        <v>364</v>
      </c>
    </row>
    <row r="35" spans="1:9" ht="48" customHeight="1">
      <c r="A35" s="1190" t="s">
        <v>365</v>
      </c>
      <c r="B35" s="1190"/>
      <c r="C35" s="1190"/>
      <c r="D35" s="1190"/>
      <c r="E35" s="1190"/>
      <c r="F35" s="1190"/>
      <c r="G35" s="1190"/>
      <c r="H35" s="1190"/>
      <c r="I35" s="1190"/>
    </row>
    <row r="36" spans="1:9" ht="25.5" customHeight="1">
      <c r="A36" s="1188" t="s">
        <v>366</v>
      </c>
      <c r="B36" s="1188"/>
      <c r="C36" s="1188"/>
      <c r="D36" s="1188"/>
      <c r="E36" s="1188"/>
      <c r="F36" s="1188"/>
      <c r="G36" s="1188"/>
      <c r="H36" s="1188"/>
      <c r="I36" s="1188"/>
    </row>
    <row r="37" spans="1:9" ht="58.5" customHeight="1">
      <c r="A37" s="1183" t="s">
        <v>828</v>
      </c>
      <c r="B37" s="1183"/>
      <c r="C37" s="1183"/>
      <c r="D37" s="1183"/>
      <c r="E37" s="1183"/>
      <c r="F37" s="1183"/>
      <c r="G37" s="1183"/>
      <c r="H37" s="1183"/>
      <c r="I37" s="1183"/>
    </row>
    <row r="38" spans="1:9" ht="22.5" customHeight="1">
      <c r="A38" s="1188" t="s">
        <v>341</v>
      </c>
      <c r="B38" s="1188"/>
      <c r="C38" s="1188"/>
      <c r="D38" s="1188"/>
      <c r="E38" s="1188"/>
      <c r="F38" s="1188"/>
      <c r="G38" s="1188"/>
      <c r="H38" s="1188"/>
      <c r="I38" s="1188"/>
    </row>
    <row r="39" spans="1:9" ht="12.75" customHeight="1"/>
    <row r="40" spans="1:9" ht="12.75" customHeight="1">
      <c r="A40" s="638" t="s">
        <v>87</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6" t="s">
        <v>902</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140625" customWidth="1"/>
  </cols>
  <sheetData>
    <row r="1" spans="1:15">
      <c r="A1" s="150" t="s">
        <v>749</v>
      </c>
      <c r="C1" s="43"/>
      <c r="O1" s="140"/>
    </row>
    <row r="2" spans="1:15">
      <c r="A2" s="547" t="s">
        <v>750</v>
      </c>
      <c r="O2" s="66"/>
    </row>
    <row r="3" spans="1:15" ht="12.75" customHeight="1">
      <c r="A3" s="43"/>
      <c r="B3" s="64"/>
      <c r="C3" s="64"/>
      <c r="D3" s="64"/>
      <c r="E3" s="64"/>
      <c r="F3" s="64"/>
      <c r="G3" s="64"/>
      <c r="H3" s="64"/>
      <c r="I3" s="64"/>
      <c r="J3" s="64"/>
      <c r="K3" s="64"/>
      <c r="L3" s="64"/>
      <c r="M3" s="64"/>
      <c r="O3" s="65" t="s">
        <v>268</v>
      </c>
    </row>
    <row r="4" spans="1:15" ht="30.75" customHeight="1">
      <c r="A4" s="524" t="s">
        <v>1575</v>
      </c>
      <c r="B4" s="1191" t="s">
        <v>307</v>
      </c>
      <c r="C4" s="1191"/>
      <c r="D4" s="1191" t="s">
        <v>308</v>
      </c>
      <c r="E4" s="1191"/>
      <c r="F4" s="1191" t="s">
        <v>309</v>
      </c>
      <c r="G4" s="1191"/>
      <c r="H4" s="1191" t="s">
        <v>310</v>
      </c>
      <c r="I4" s="1191"/>
      <c r="J4" s="1191" t="s">
        <v>311</v>
      </c>
      <c r="K4" s="1191"/>
      <c r="L4" s="1191" t="s">
        <v>312</v>
      </c>
      <c r="M4" s="1191"/>
      <c r="N4" s="1191" t="s">
        <v>313</v>
      </c>
      <c r="O4" s="1191"/>
    </row>
    <row r="5" spans="1:15" ht="48.75" customHeight="1">
      <c r="A5" s="816" t="s">
        <v>306</v>
      </c>
      <c r="B5" s="817" t="s">
        <v>314</v>
      </c>
      <c r="C5" s="817" t="s">
        <v>315</v>
      </c>
      <c r="D5" s="817" t="s">
        <v>314</v>
      </c>
      <c r="E5" s="817" t="s">
        <v>315</v>
      </c>
      <c r="F5" s="817" t="s">
        <v>314</v>
      </c>
      <c r="G5" s="817" t="s">
        <v>315</v>
      </c>
      <c r="H5" s="817" t="s">
        <v>314</v>
      </c>
      <c r="I5" s="817" t="s">
        <v>315</v>
      </c>
      <c r="J5" s="817" t="s">
        <v>314</v>
      </c>
      <c r="K5" s="817" t="s">
        <v>315</v>
      </c>
      <c r="L5" s="817" t="s">
        <v>314</v>
      </c>
      <c r="M5" s="817" t="s">
        <v>315</v>
      </c>
      <c r="N5" s="817" t="s">
        <v>314</v>
      </c>
      <c r="O5" s="817" t="s">
        <v>315</v>
      </c>
    </row>
    <row r="6" spans="1:15" ht="13.5" customHeight="1">
      <c r="A6" s="525" t="s">
        <v>316</v>
      </c>
      <c r="B6" s="526">
        <v>13453348.035530003</v>
      </c>
      <c r="C6" s="526">
        <v>338295.73975000001</v>
      </c>
      <c r="D6" s="526">
        <v>461582.29832999996</v>
      </c>
      <c r="E6" s="526">
        <v>32253.195530000005</v>
      </c>
      <c r="F6" s="526">
        <v>33477.189729999991</v>
      </c>
      <c r="G6" s="526">
        <v>12805.039779999999</v>
      </c>
      <c r="H6" s="526">
        <v>33371.380799999999</v>
      </c>
      <c r="I6" s="526">
        <v>12722.446800000002</v>
      </c>
      <c r="J6" s="526">
        <v>405718.80625999998</v>
      </c>
      <c r="K6" s="526">
        <v>284637.50963000004</v>
      </c>
      <c r="L6" s="526">
        <v>14387497.710649999</v>
      </c>
      <c r="M6" s="526">
        <v>680713.93148999999</v>
      </c>
      <c r="N6" s="526">
        <v>2860339.0828200001</v>
      </c>
      <c r="O6" s="526">
        <v>268663.71610000002</v>
      </c>
    </row>
    <row r="7" spans="1:15" ht="13.5" customHeight="1">
      <c r="A7" s="529" t="s">
        <v>317</v>
      </c>
      <c r="B7" s="530">
        <v>586386.96061000007</v>
      </c>
      <c r="C7" s="530">
        <v>24613.289040000003</v>
      </c>
      <c r="D7" s="530">
        <v>1624.6119899999999</v>
      </c>
      <c r="E7" s="530">
        <v>256.94682999999998</v>
      </c>
      <c r="F7" s="530">
        <v>29.16</v>
      </c>
      <c r="G7" s="530">
        <v>11.602</v>
      </c>
      <c r="H7" s="530">
        <v>1130.9190000000001</v>
      </c>
      <c r="I7" s="530">
        <v>17.229500000000002</v>
      </c>
      <c r="J7" s="530">
        <v>93164.029559999995</v>
      </c>
      <c r="K7" s="530">
        <v>84457.702839999998</v>
      </c>
      <c r="L7" s="530">
        <v>682335.68115999992</v>
      </c>
      <c r="M7" s="530">
        <v>109356.77021</v>
      </c>
      <c r="N7" s="530">
        <v>327797.65688000002</v>
      </c>
      <c r="O7" s="530">
        <v>30658.594209999996</v>
      </c>
    </row>
    <row r="8" spans="1:15" ht="13.5" customHeight="1">
      <c r="A8" s="529" t="s">
        <v>318</v>
      </c>
      <c r="B8" s="530">
        <v>5853495.2796700001</v>
      </c>
      <c r="C8" s="530">
        <v>86380.104179999995</v>
      </c>
      <c r="D8" s="530">
        <v>324083.96288000001</v>
      </c>
      <c r="E8" s="530">
        <v>13377.046859999999</v>
      </c>
      <c r="F8" s="530">
        <v>9780.7372900000009</v>
      </c>
      <c r="G8" s="530">
        <v>2578.97552</v>
      </c>
      <c r="H8" s="530">
        <v>10989.687860000002</v>
      </c>
      <c r="I8" s="530">
        <v>3833.4657700000007</v>
      </c>
      <c r="J8" s="530">
        <v>53357.956869999995</v>
      </c>
      <c r="K8" s="530">
        <v>50153.325000000004</v>
      </c>
      <c r="L8" s="530">
        <v>6251707.6245700009</v>
      </c>
      <c r="M8" s="530">
        <v>156322.91733</v>
      </c>
      <c r="N8" s="530">
        <v>553893.44088000001</v>
      </c>
      <c r="O8" s="530">
        <v>24479.073</v>
      </c>
    </row>
    <row r="9" spans="1:15" ht="13.5" customHeight="1">
      <c r="A9" s="529" t="s">
        <v>319</v>
      </c>
      <c r="B9" s="530">
        <v>3736680.8823900004</v>
      </c>
      <c r="C9" s="530">
        <v>130125.67844</v>
      </c>
      <c r="D9" s="530">
        <v>87326.835609999995</v>
      </c>
      <c r="E9" s="530">
        <v>16593.664419999997</v>
      </c>
      <c r="F9" s="530">
        <v>21198.894569999997</v>
      </c>
      <c r="G9" s="530">
        <v>9461.020050000001</v>
      </c>
      <c r="H9" s="530">
        <v>20056.63884</v>
      </c>
      <c r="I9" s="530">
        <v>8575.6531499999983</v>
      </c>
      <c r="J9" s="530">
        <v>29531.514539999996</v>
      </c>
      <c r="K9" s="530">
        <v>28518.973250000003</v>
      </c>
      <c r="L9" s="530">
        <v>3894794.7659500004</v>
      </c>
      <c r="M9" s="530">
        <v>193274.98931</v>
      </c>
      <c r="N9" s="530">
        <v>998281.32958999986</v>
      </c>
      <c r="O9" s="530">
        <v>105538.50641</v>
      </c>
    </row>
    <row r="10" spans="1:15" ht="13.5" customHeight="1">
      <c r="A10" s="529" t="s">
        <v>320</v>
      </c>
      <c r="B10" s="530">
        <v>1222463.0988700001</v>
      </c>
      <c r="C10" s="530">
        <v>56355.964509999998</v>
      </c>
      <c r="D10" s="530">
        <v>7059.1985100000002</v>
      </c>
      <c r="E10" s="530">
        <v>858.68264999999997</v>
      </c>
      <c r="F10" s="530">
        <v>161.51097000000001</v>
      </c>
      <c r="G10" s="530">
        <v>32.980119999999999</v>
      </c>
      <c r="H10" s="530">
        <v>0</v>
      </c>
      <c r="I10" s="530">
        <v>0</v>
      </c>
      <c r="J10" s="530">
        <v>11178.240599999999</v>
      </c>
      <c r="K10" s="530">
        <v>8227.3190899999991</v>
      </c>
      <c r="L10" s="530">
        <v>1240862.04895</v>
      </c>
      <c r="M10" s="530">
        <v>65474.946369999998</v>
      </c>
      <c r="N10" s="530">
        <v>494223.31401999999</v>
      </c>
      <c r="O10" s="530">
        <v>33303.749579999996</v>
      </c>
    </row>
    <row r="11" spans="1:15" ht="13.5" customHeight="1">
      <c r="A11" s="529" t="s">
        <v>321</v>
      </c>
      <c r="B11" s="530">
        <v>0</v>
      </c>
      <c r="C11" s="530">
        <v>0</v>
      </c>
      <c r="D11" s="530">
        <v>0</v>
      </c>
      <c r="E11" s="530">
        <v>0</v>
      </c>
      <c r="F11" s="530">
        <v>0</v>
      </c>
      <c r="G11" s="530">
        <v>0</v>
      </c>
      <c r="H11" s="530">
        <v>0</v>
      </c>
      <c r="I11" s="530">
        <v>0</v>
      </c>
      <c r="J11" s="530">
        <v>0</v>
      </c>
      <c r="K11" s="530">
        <v>0</v>
      </c>
      <c r="L11" s="530">
        <v>0</v>
      </c>
      <c r="M11" s="530">
        <v>0</v>
      </c>
      <c r="N11" s="530">
        <v>0</v>
      </c>
      <c r="O11" s="530">
        <v>0</v>
      </c>
    </row>
    <row r="12" spans="1:15" ht="22.5">
      <c r="A12" s="529" t="s">
        <v>322</v>
      </c>
      <c r="B12" s="530">
        <v>2020271.7440200003</v>
      </c>
      <c r="C12" s="530">
        <v>38623.758510000007</v>
      </c>
      <c r="D12" s="530">
        <v>40425.968489999992</v>
      </c>
      <c r="E12" s="530">
        <v>1077.99756</v>
      </c>
      <c r="F12" s="530">
        <v>2281.1758599999998</v>
      </c>
      <c r="G12" s="530">
        <v>718.83286999999996</v>
      </c>
      <c r="H12" s="530">
        <v>1189.0531000000001</v>
      </c>
      <c r="I12" s="530">
        <v>296.00837999999999</v>
      </c>
      <c r="J12" s="530">
        <v>216019.72524</v>
      </c>
      <c r="K12" s="530">
        <v>110869.25675</v>
      </c>
      <c r="L12" s="530">
        <v>2280187.6667099996</v>
      </c>
      <c r="M12" s="530">
        <v>151585.85407</v>
      </c>
      <c r="N12" s="530">
        <v>482512.02239999996</v>
      </c>
      <c r="O12" s="530">
        <v>74426.720159999997</v>
      </c>
    </row>
    <row r="13" spans="1:15" ht="13.5" customHeight="1">
      <c r="A13" s="529" t="s">
        <v>323</v>
      </c>
      <c r="B13" s="530">
        <v>34050.069969999997</v>
      </c>
      <c r="C13" s="530">
        <v>2196.9450699999998</v>
      </c>
      <c r="D13" s="530">
        <v>1061.7208500000002</v>
      </c>
      <c r="E13" s="530">
        <v>88.857210000000009</v>
      </c>
      <c r="F13" s="530">
        <v>25.711040000000001</v>
      </c>
      <c r="G13" s="530">
        <v>1.6292200000000001</v>
      </c>
      <c r="H13" s="530">
        <v>5.0819999999999999</v>
      </c>
      <c r="I13" s="530">
        <v>0.09</v>
      </c>
      <c r="J13" s="530">
        <v>2467.3394499999999</v>
      </c>
      <c r="K13" s="530">
        <v>2410.9327000000003</v>
      </c>
      <c r="L13" s="530">
        <v>37609.923310000006</v>
      </c>
      <c r="M13" s="530">
        <v>4698.4542000000001</v>
      </c>
      <c r="N13" s="530">
        <v>3631.3190500000001</v>
      </c>
      <c r="O13" s="530">
        <v>257.07274000000001</v>
      </c>
    </row>
    <row r="14" spans="1:15" ht="13.5" customHeight="1">
      <c r="A14" s="525" t="s">
        <v>324</v>
      </c>
      <c r="B14" s="526">
        <v>2424573.6516399998</v>
      </c>
      <c r="C14" s="526">
        <v>2084.4600400000004</v>
      </c>
      <c r="D14" s="526">
        <v>69609.507629999993</v>
      </c>
      <c r="E14" s="526">
        <v>1448.4244600000002</v>
      </c>
      <c r="F14" s="526">
        <v>3406.2197399999995</v>
      </c>
      <c r="G14" s="526">
        <v>1477.9346699999999</v>
      </c>
      <c r="H14" s="526">
        <v>937.64437999999984</v>
      </c>
      <c r="I14" s="526">
        <v>765.24657999999988</v>
      </c>
      <c r="J14" s="526">
        <v>79984.741009999983</v>
      </c>
      <c r="K14" s="526">
        <v>75303.133789999978</v>
      </c>
      <c r="L14" s="526">
        <v>2578511.7643999998</v>
      </c>
      <c r="M14" s="526">
        <v>81079.199540000016</v>
      </c>
      <c r="N14" s="526">
        <v>105723.81575000001</v>
      </c>
      <c r="O14" s="526">
        <v>2910.4070100000004</v>
      </c>
    </row>
    <row r="15" spans="1:15" ht="13.5" customHeight="1">
      <c r="A15" s="529" t="s">
        <v>317</v>
      </c>
      <c r="B15" s="530">
        <v>155485.25175999998</v>
      </c>
      <c r="C15" s="530">
        <v>250.07061000000002</v>
      </c>
      <c r="D15" s="530">
        <v>0.09</v>
      </c>
      <c r="E15" s="530">
        <v>2.3000000000000001E-4</v>
      </c>
      <c r="F15" s="530">
        <v>5.3</v>
      </c>
      <c r="G15" s="530">
        <v>5.3</v>
      </c>
      <c r="H15" s="530">
        <v>0</v>
      </c>
      <c r="I15" s="530">
        <v>0</v>
      </c>
      <c r="J15" s="530">
        <v>137.38618</v>
      </c>
      <c r="K15" s="530">
        <v>137.38618</v>
      </c>
      <c r="L15" s="530">
        <v>155628.02794</v>
      </c>
      <c r="M15" s="530">
        <v>392.75702000000001</v>
      </c>
      <c r="N15" s="530">
        <v>0</v>
      </c>
      <c r="O15" s="530">
        <v>0</v>
      </c>
    </row>
    <row r="16" spans="1:15" ht="13.5" customHeight="1">
      <c r="A16" s="529" t="s">
        <v>318</v>
      </c>
      <c r="B16" s="530">
        <v>1787957.7234699999</v>
      </c>
      <c r="C16" s="530">
        <v>1130.12193</v>
      </c>
      <c r="D16" s="530">
        <v>66828.152559999988</v>
      </c>
      <c r="E16" s="530">
        <v>1332.0499600000003</v>
      </c>
      <c r="F16" s="530">
        <v>3176.19632</v>
      </c>
      <c r="G16" s="530">
        <v>1415.37048</v>
      </c>
      <c r="H16" s="530">
        <v>682.64119000000017</v>
      </c>
      <c r="I16" s="530">
        <v>521.16733999999997</v>
      </c>
      <c r="J16" s="530">
        <v>57151.756580000008</v>
      </c>
      <c r="K16" s="530">
        <v>53176.80143</v>
      </c>
      <c r="L16" s="530">
        <v>1915796.4701199997</v>
      </c>
      <c r="M16" s="530">
        <v>57575.511140000002</v>
      </c>
      <c r="N16" s="530">
        <v>80873.846189999997</v>
      </c>
      <c r="O16" s="530">
        <v>2689.3994099999995</v>
      </c>
    </row>
    <row r="17" spans="1:15" ht="13.5" customHeight="1">
      <c r="A17" s="529" t="s">
        <v>325</v>
      </c>
      <c r="B17" s="530">
        <v>401448.00623</v>
      </c>
      <c r="C17" s="530">
        <v>476.49190000000004</v>
      </c>
      <c r="D17" s="530">
        <v>1656.48226</v>
      </c>
      <c r="E17" s="530">
        <v>106.53175999999999</v>
      </c>
      <c r="F17" s="530">
        <v>99.251890000000003</v>
      </c>
      <c r="G17" s="530">
        <v>14.937029999999998</v>
      </c>
      <c r="H17" s="530">
        <v>255.00318999999999</v>
      </c>
      <c r="I17" s="530">
        <v>244.07924</v>
      </c>
      <c r="J17" s="530">
        <v>8271.2168899999997</v>
      </c>
      <c r="K17" s="530">
        <v>8218.6876900000007</v>
      </c>
      <c r="L17" s="530">
        <v>411729.96045999997</v>
      </c>
      <c r="M17" s="530">
        <v>9060.7276200000015</v>
      </c>
      <c r="N17" s="530">
        <v>10926.831039999999</v>
      </c>
      <c r="O17" s="530">
        <v>144.69891999999999</v>
      </c>
    </row>
    <row r="18" spans="1:15" ht="13.5" customHeight="1">
      <c r="A18" s="529" t="s">
        <v>326</v>
      </c>
      <c r="B18" s="530">
        <v>14148.9954</v>
      </c>
      <c r="C18" s="530">
        <v>12.94369</v>
      </c>
      <c r="D18" s="530">
        <v>609.50191000000007</v>
      </c>
      <c r="E18" s="530">
        <v>6.1036400000000004</v>
      </c>
      <c r="F18" s="530">
        <v>125.47153</v>
      </c>
      <c r="G18" s="530">
        <v>42.327160000000006</v>
      </c>
      <c r="H18" s="530">
        <v>0</v>
      </c>
      <c r="I18" s="530">
        <v>0</v>
      </c>
      <c r="J18" s="530">
        <v>9680.2109300000011</v>
      </c>
      <c r="K18" s="530">
        <v>9026.08806</v>
      </c>
      <c r="L18" s="530">
        <v>24564.179770000002</v>
      </c>
      <c r="M18" s="530">
        <v>9087.4625499999984</v>
      </c>
      <c r="N18" s="530">
        <v>3357.7082700000001</v>
      </c>
      <c r="O18" s="530">
        <v>60.774660000000004</v>
      </c>
    </row>
    <row r="19" spans="1:15" ht="13.5" customHeight="1">
      <c r="A19" s="529" t="s">
        <v>327</v>
      </c>
      <c r="B19" s="530">
        <v>0</v>
      </c>
      <c r="C19" s="530">
        <v>0</v>
      </c>
      <c r="D19" s="530">
        <v>0</v>
      </c>
      <c r="E19" s="530">
        <v>0</v>
      </c>
      <c r="F19" s="530">
        <v>0</v>
      </c>
      <c r="G19" s="530">
        <v>0</v>
      </c>
      <c r="H19" s="530">
        <v>0</v>
      </c>
      <c r="I19" s="530">
        <v>0</v>
      </c>
      <c r="J19" s="530">
        <v>0</v>
      </c>
      <c r="K19" s="530">
        <v>0</v>
      </c>
      <c r="L19" s="530">
        <v>0</v>
      </c>
      <c r="M19" s="530">
        <v>0</v>
      </c>
      <c r="N19" s="530">
        <v>0</v>
      </c>
      <c r="O19" s="530">
        <v>0</v>
      </c>
    </row>
    <row r="20" spans="1:15" ht="22.5">
      <c r="A20" s="529" t="s">
        <v>322</v>
      </c>
      <c r="B20" s="530">
        <v>65452.595630000003</v>
      </c>
      <c r="C20" s="530">
        <v>214.83190999999999</v>
      </c>
      <c r="D20" s="530">
        <v>439.95348999999999</v>
      </c>
      <c r="E20" s="530">
        <v>3.5926899999999997</v>
      </c>
      <c r="F20" s="530">
        <v>0</v>
      </c>
      <c r="G20" s="530">
        <v>0</v>
      </c>
      <c r="H20" s="530">
        <v>0</v>
      </c>
      <c r="I20" s="530">
        <v>0</v>
      </c>
      <c r="J20" s="530">
        <v>4744.170430000001</v>
      </c>
      <c r="K20" s="530">
        <v>4744.170430000001</v>
      </c>
      <c r="L20" s="530">
        <v>70636.719549999994</v>
      </c>
      <c r="M20" s="530">
        <v>4962.5950300000004</v>
      </c>
      <c r="N20" s="530">
        <v>10552.157039999998</v>
      </c>
      <c r="O20" s="530">
        <v>15.394069999999999</v>
      </c>
    </row>
    <row r="21" spans="1:15" ht="13.5" customHeight="1">
      <c r="A21" s="529" t="s">
        <v>328</v>
      </c>
      <c r="B21" s="530">
        <v>81.079149999999998</v>
      </c>
      <c r="C21" s="530">
        <v>0</v>
      </c>
      <c r="D21" s="530">
        <v>75.32741</v>
      </c>
      <c r="E21" s="530">
        <v>0.14618</v>
      </c>
      <c r="F21" s="530">
        <v>0</v>
      </c>
      <c r="G21" s="530">
        <v>0</v>
      </c>
      <c r="H21" s="530">
        <v>0</v>
      </c>
      <c r="I21" s="530">
        <v>0</v>
      </c>
      <c r="J21" s="530">
        <v>0</v>
      </c>
      <c r="K21" s="530">
        <v>0</v>
      </c>
      <c r="L21" s="530">
        <v>156.40655999999998</v>
      </c>
      <c r="M21" s="530">
        <v>0.14618</v>
      </c>
      <c r="N21" s="530">
        <v>13.273209999999999</v>
      </c>
      <c r="O21" s="530">
        <v>0.13994999999999999</v>
      </c>
    </row>
    <row r="22" spans="1:15" ht="13.5" customHeight="1">
      <c r="A22" s="525" t="s">
        <v>329</v>
      </c>
      <c r="B22" s="526">
        <v>336.45958000000002</v>
      </c>
      <c r="C22" s="526">
        <v>19.695650000000001</v>
      </c>
      <c r="D22" s="526">
        <v>0</v>
      </c>
      <c r="E22" s="526">
        <v>0</v>
      </c>
      <c r="F22" s="526">
        <v>0</v>
      </c>
      <c r="G22" s="526">
        <v>0</v>
      </c>
      <c r="H22" s="526">
        <v>0</v>
      </c>
      <c r="I22" s="526">
        <v>0</v>
      </c>
      <c r="J22" s="526">
        <v>136118.06167</v>
      </c>
      <c r="K22" s="526">
        <v>121042.64792</v>
      </c>
      <c r="L22" s="526">
        <v>136454.52124999996</v>
      </c>
      <c r="M22" s="526">
        <v>121062.34361</v>
      </c>
      <c r="N22" s="526">
        <v>134072.84262000001</v>
      </c>
      <c r="O22" s="526">
        <v>118677.8389</v>
      </c>
    </row>
    <row r="23" spans="1:15" ht="13.5" customHeight="1">
      <c r="A23" s="529" t="s">
        <v>317</v>
      </c>
      <c r="B23" s="530">
        <v>334.12941999999998</v>
      </c>
      <c r="C23" s="530">
        <v>19.69416</v>
      </c>
      <c r="D23" s="530">
        <v>0</v>
      </c>
      <c r="E23" s="530">
        <v>0</v>
      </c>
      <c r="F23" s="530">
        <v>0</v>
      </c>
      <c r="G23" s="530">
        <v>0</v>
      </c>
      <c r="H23" s="530">
        <v>0</v>
      </c>
      <c r="I23" s="530">
        <v>0</v>
      </c>
      <c r="J23" s="530">
        <v>130793.66073999999</v>
      </c>
      <c r="K23" s="530">
        <v>115718.24703</v>
      </c>
      <c r="L23" s="530">
        <v>131127.79016</v>
      </c>
      <c r="M23" s="530">
        <v>115737.94122999998</v>
      </c>
      <c r="N23" s="530">
        <v>129126.30791</v>
      </c>
      <c r="O23" s="530">
        <v>113733.58434</v>
      </c>
    </row>
    <row r="24" spans="1:15" ht="13.5" customHeight="1">
      <c r="A24" s="529" t="s">
        <v>330</v>
      </c>
      <c r="B24" s="530">
        <v>5.015E-2</v>
      </c>
      <c r="C24" s="530">
        <v>1.49E-3</v>
      </c>
      <c r="D24" s="530">
        <v>0</v>
      </c>
      <c r="E24" s="530">
        <v>0</v>
      </c>
      <c r="F24" s="530">
        <v>0</v>
      </c>
      <c r="G24" s="530">
        <v>0</v>
      </c>
      <c r="H24" s="530">
        <v>0</v>
      </c>
      <c r="I24" s="530">
        <v>0</v>
      </c>
      <c r="J24" s="530">
        <v>870.46095000000003</v>
      </c>
      <c r="K24" s="530">
        <v>870.46095000000003</v>
      </c>
      <c r="L24" s="530">
        <v>870.51109999999994</v>
      </c>
      <c r="M24" s="530">
        <v>870.46244000000002</v>
      </c>
      <c r="N24" s="530">
        <v>490.31473</v>
      </c>
      <c r="O24" s="530">
        <v>490.31458000000003</v>
      </c>
    </row>
    <row r="25" spans="1:15" ht="13.5" customHeight="1">
      <c r="A25" s="529" t="s">
        <v>319</v>
      </c>
      <c r="B25" s="530">
        <v>2.2799999999999998</v>
      </c>
      <c r="C25" s="530">
        <v>0</v>
      </c>
      <c r="D25" s="530">
        <v>0</v>
      </c>
      <c r="E25" s="530">
        <v>0</v>
      </c>
      <c r="F25" s="530">
        <v>0</v>
      </c>
      <c r="G25" s="530">
        <v>0</v>
      </c>
      <c r="H25" s="530">
        <v>0</v>
      </c>
      <c r="I25" s="530">
        <v>0</v>
      </c>
      <c r="J25" s="530">
        <v>0</v>
      </c>
      <c r="K25" s="530">
        <v>0</v>
      </c>
      <c r="L25" s="530">
        <v>2.2799999999999998</v>
      </c>
      <c r="M25" s="530">
        <v>0</v>
      </c>
      <c r="N25" s="530">
        <v>2.2799999999999998</v>
      </c>
      <c r="O25" s="530">
        <v>0</v>
      </c>
    </row>
    <row r="26" spans="1:15" ht="13.5" customHeight="1">
      <c r="A26" s="529" t="s">
        <v>331</v>
      </c>
      <c r="B26" s="530">
        <v>0</v>
      </c>
      <c r="C26" s="530">
        <v>0</v>
      </c>
      <c r="D26" s="530">
        <v>0</v>
      </c>
      <c r="E26" s="530">
        <v>0</v>
      </c>
      <c r="F26" s="530">
        <v>0</v>
      </c>
      <c r="G26" s="530">
        <v>0</v>
      </c>
      <c r="H26" s="530">
        <v>0</v>
      </c>
      <c r="I26" s="530">
        <v>0</v>
      </c>
      <c r="J26" s="530">
        <v>0</v>
      </c>
      <c r="K26" s="530">
        <v>0</v>
      </c>
      <c r="L26" s="530">
        <v>0</v>
      </c>
      <c r="M26" s="530">
        <v>0</v>
      </c>
      <c r="N26" s="530">
        <v>0</v>
      </c>
      <c r="O26" s="530">
        <v>0</v>
      </c>
    </row>
    <row r="27" spans="1:15" ht="13.5" customHeight="1">
      <c r="A27" s="529" t="s">
        <v>327</v>
      </c>
      <c r="B27" s="530">
        <v>0</v>
      </c>
      <c r="C27" s="530">
        <v>0</v>
      </c>
      <c r="D27" s="530">
        <v>0</v>
      </c>
      <c r="E27" s="530">
        <v>0</v>
      </c>
      <c r="F27" s="530">
        <v>0</v>
      </c>
      <c r="G27" s="530">
        <v>0</v>
      </c>
      <c r="H27" s="530">
        <v>0</v>
      </c>
      <c r="I27" s="530">
        <v>0</v>
      </c>
      <c r="J27" s="530">
        <v>0</v>
      </c>
      <c r="K27" s="530">
        <v>0</v>
      </c>
      <c r="L27" s="530">
        <v>0</v>
      </c>
      <c r="M27" s="530">
        <v>0</v>
      </c>
      <c r="N27" s="530">
        <v>0</v>
      </c>
      <c r="O27" s="530">
        <v>0</v>
      </c>
    </row>
    <row r="28" spans="1:15" ht="22.5">
      <c r="A28" s="529" t="s">
        <v>322</v>
      </c>
      <c r="B28" s="530">
        <v>1.0000000000000001E-5</v>
      </c>
      <c r="C28" s="530">
        <v>0</v>
      </c>
      <c r="D28" s="530">
        <v>0</v>
      </c>
      <c r="E28" s="530">
        <v>0</v>
      </c>
      <c r="F28" s="530">
        <v>0</v>
      </c>
      <c r="G28" s="530">
        <v>0</v>
      </c>
      <c r="H28" s="530">
        <v>0</v>
      </c>
      <c r="I28" s="530">
        <v>0</v>
      </c>
      <c r="J28" s="530">
        <v>4453.9399800000001</v>
      </c>
      <c r="K28" s="530">
        <v>4453.9399400000002</v>
      </c>
      <c r="L28" s="530">
        <v>4453.9399899999999</v>
      </c>
      <c r="M28" s="530">
        <v>4453.9399400000002</v>
      </c>
      <c r="N28" s="530">
        <v>4453.9399800000001</v>
      </c>
      <c r="O28" s="530">
        <v>4453.9399800000001</v>
      </c>
    </row>
    <row r="29" spans="1:15" ht="13.5" customHeight="1">
      <c r="A29" s="529" t="s">
        <v>328</v>
      </c>
      <c r="B29" s="530">
        <v>0</v>
      </c>
      <c r="C29" s="530">
        <v>0</v>
      </c>
      <c r="D29" s="530">
        <v>0</v>
      </c>
      <c r="E29" s="530">
        <v>0</v>
      </c>
      <c r="F29" s="530">
        <v>0</v>
      </c>
      <c r="G29" s="530">
        <v>0</v>
      </c>
      <c r="H29" s="530">
        <v>0</v>
      </c>
      <c r="I29" s="530">
        <v>0</v>
      </c>
      <c r="J29" s="530">
        <v>0</v>
      </c>
      <c r="K29" s="530">
        <v>0</v>
      </c>
      <c r="L29" s="530">
        <v>0</v>
      </c>
      <c r="M29" s="530">
        <v>0</v>
      </c>
      <c r="N29" s="530">
        <v>0</v>
      </c>
      <c r="O29" s="530">
        <v>0</v>
      </c>
    </row>
    <row r="30" spans="1:15" ht="13.5" customHeight="1">
      <c r="A30" s="527" t="s">
        <v>332</v>
      </c>
      <c r="B30" s="528">
        <v>15878258.146750003</v>
      </c>
      <c r="C30" s="528">
        <v>340399.89543999999</v>
      </c>
      <c r="D30" s="528">
        <v>531191.80595999991</v>
      </c>
      <c r="E30" s="528">
        <v>33701.619989999999</v>
      </c>
      <c r="F30" s="528">
        <v>36883.409469999991</v>
      </c>
      <c r="G30" s="528">
        <v>14282.97445</v>
      </c>
      <c r="H30" s="528">
        <v>34309.025179999997</v>
      </c>
      <c r="I30" s="528">
        <v>13487.693379999997</v>
      </c>
      <c r="J30" s="528">
        <v>621821.60893999995</v>
      </c>
      <c r="K30" s="528">
        <v>480983.29134000005</v>
      </c>
      <c r="L30" s="528">
        <v>17102463.996300001</v>
      </c>
      <c r="M30" s="528">
        <v>882855.47463999991</v>
      </c>
      <c r="N30" s="528">
        <v>3100135.74119</v>
      </c>
      <c r="O30" s="528">
        <v>390251.96201000008</v>
      </c>
    </row>
    <row r="31" spans="1:15" ht="12.75" customHeight="1">
      <c r="A31" s="22" t="s">
        <v>333</v>
      </c>
      <c r="L31" s="135"/>
    </row>
    <row r="32" spans="1:15" ht="12.75" customHeight="1">
      <c r="B32" s="135"/>
      <c r="L32" s="135"/>
    </row>
    <row r="33" spans="1:15" ht="12.75" customHeight="1">
      <c r="A33" s="638" t="s">
        <v>87</v>
      </c>
    </row>
    <row r="34" spans="1:15" ht="12.75" customHeight="1">
      <c r="G34" s="35"/>
    </row>
    <row r="35" spans="1:15" ht="12.75" customHeight="1"/>
    <row r="36" spans="1:15" ht="12.75" customHeight="1"/>
    <row r="37" spans="1:15" ht="12.75" customHeight="1"/>
    <row r="38" spans="1:15" ht="12.75" customHeight="1"/>
    <row r="39" spans="1:15" ht="12.75" customHeight="1"/>
    <row r="46" spans="1:15">
      <c r="O46" s="271" t="s">
        <v>1093</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7" customWidth="1"/>
    <col min="2" max="2" width="19.42578125" style="327" customWidth="1"/>
    <col min="3" max="16384" width="9.140625" style="327"/>
  </cols>
  <sheetData>
    <row r="1" spans="1:2">
      <c r="A1" s="150" t="s">
        <v>893</v>
      </c>
    </row>
    <row r="2" spans="1:2">
      <c r="A2" s="547" t="s">
        <v>894</v>
      </c>
    </row>
    <row r="4" spans="1:2">
      <c r="B4" s="65" t="s">
        <v>268</v>
      </c>
    </row>
    <row r="5" spans="1:2" ht="50.25" customHeight="1">
      <c r="A5" s="821" t="s">
        <v>896</v>
      </c>
      <c r="B5" s="821" t="s">
        <v>895</v>
      </c>
    </row>
    <row r="6" spans="1:2" ht="15" customHeight="1">
      <c r="A6" s="839">
        <v>42735</v>
      </c>
      <c r="B6" s="840">
        <v>40389.062909999993</v>
      </c>
    </row>
    <row r="7" spans="1:2" ht="15" customHeight="1">
      <c r="A7" s="839">
        <v>42825</v>
      </c>
      <c r="B7" s="840">
        <v>37713.038419999997</v>
      </c>
    </row>
    <row r="8" spans="1:2" ht="15" customHeight="1">
      <c r="A8" s="839">
        <v>42916</v>
      </c>
      <c r="B8" s="840">
        <v>142490.68692000001</v>
      </c>
    </row>
    <row r="9" spans="1:2" ht="15" customHeight="1">
      <c r="A9" s="839">
        <v>43008</v>
      </c>
      <c r="B9" s="840">
        <v>137477.17043999996</v>
      </c>
    </row>
    <row r="10" spans="1:2" ht="15" customHeight="1">
      <c r="A10" s="839">
        <v>43100</v>
      </c>
      <c r="B10" s="840">
        <v>132862.53498</v>
      </c>
    </row>
    <row r="11" spans="1:2" ht="15" customHeight="1">
      <c r="A11" s="839">
        <v>43190</v>
      </c>
      <c r="B11" s="840">
        <v>129902.28234000001</v>
      </c>
    </row>
    <row r="12" spans="1:2" ht="15" customHeight="1">
      <c r="A12" s="839">
        <v>43281</v>
      </c>
      <c r="B12" s="840">
        <v>125814.01814</v>
      </c>
    </row>
    <row r="13" spans="1:2" ht="15" customHeight="1">
      <c r="A13" s="839">
        <v>43373</v>
      </c>
      <c r="B13" s="840">
        <v>121555.80378999999</v>
      </c>
    </row>
    <row r="14" spans="1:2" ht="15" customHeight="1">
      <c r="A14" s="839">
        <v>43465</v>
      </c>
      <c r="B14" s="840">
        <v>116784.54037</v>
      </c>
    </row>
    <row r="15" spans="1:2" ht="15" customHeight="1">
      <c r="A15" s="839">
        <v>43555</v>
      </c>
      <c r="B15" s="840">
        <v>111231.46580000001</v>
      </c>
    </row>
    <row r="16" spans="1:2">
      <c r="A16" s="839">
        <v>43646</v>
      </c>
      <c r="B16" s="840">
        <v>106331.236</v>
      </c>
    </row>
    <row r="17" spans="1:2">
      <c r="A17" s="839">
        <v>43738</v>
      </c>
      <c r="B17" s="840">
        <v>100790.925</v>
      </c>
    </row>
    <row r="18" spans="1:2">
      <c r="A18" s="839">
        <v>43830</v>
      </c>
      <c r="B18" s="840">
        <v>96919.634150000013</v>
      </c>
    </row>
    <row r="19" spans="1:2">
      <c r="A19" s="839">
        <v>43921</v>
      </c>
      <c r="B19" s="840">
        <v>93745.450159999978</v>
      </c>
    </row>
    <row r="20" spans="1:2">
      <c r="A20" s="839">
        <v>44012</v>
      </c>
      <c r="B20" s="840">
        <v>96794.109760000007</v>
      </c>
    </row>
    <row r="21" spans="1:2">
      <c r="A21" s="839">
        <v>44104</v>
      </c>
      <c r="B21" s="840">
        <v>99004.306019999989</v>
      </c>
    </row>
    <row r="22" spans="1:2">
      <c r="A22" s="839">
        <v>44196</v>
      </c>
      <c r="B22" s="840">
        <v>94660.018180000014</v>
      </c>
    </row>
    <row r="23" spans="1:2">
      <c r="A23" s="22" t="s">
        <v>897</v>
      </c>
    </row>
    <row r="55" spans="8:8">
      <c r="H55" s="35" t="s">
        <v>1094</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72"/>
  <sheetViews>
    <sheetView showGridLines="0" zoomScaleNormal="100" workbookViewId="0"/>
  </sheetViews>
  <sheetFormatPr defaultColWidth="9.140625" defaultRowHeight="12.75"/>
  <cols>
    <col min="1" max="1" width="52.7109375" style="56" customWidth="1"/>
    <col min="2" max="2" width="10.85546875" style="56" bestFit="1" customWidth="1"/>
    <col min="3" max="3" width="12.28515625" style="56" customWidth="1"/>
    <col min="4" max="4" width="11.85546875" style="56" customWidth="1"/>
    <col min="5"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32" t="s">
        <v>751</v>
      </c>
      <c r="B1" s="535"/>
      <c r="C1" s="535"/>
      <c r="D1" s="536" t="s">
        <v>1491</v>
      </c>
    </row>
    <row r="2" spans="1:11" ht="15" customHeight="1">
      <c r="A2" s="549" t="s">
        <v>752</v>
      </c>
      <c r="B2" s="535"/>
      <c r="C2" s="542"/>
      <c r="D2" s="543" t="s">
        <v>1492</v>
      </c>
    </row>
    <row r="3" spans="1:11" ht="15" customHeight="1">
      <c r="A3" s="544"/>
      <c r="B3" s="535"/>
      <c r="C3" s="542"/>
      <c r="D3" s="543"/>
    </row>
    <row r="4" spans="1:11" ht="15" customHeight="1">
      <c r="A4" s="150" t="s">
        <v>753</v>
      </c>
      <c r="B4" s="535"/>
      <c r="C4" s="542"/>
      <c r="D4" s="543"/>
    </row>
    <row r="5" spans="1:11" ht="15" customHeight="1">
      <c r="A5" s="544" t="s">
        <v>754</v>
      </c>
      <c r="B5" s="535"/>
      <c r="C5" s="542"/>
      <c r="D5" s="543"/>
    </row>
    <row r="6" spans="1:11" ht="15" customHeight="1">
      <c r="A6" s="543" t="s">
        <v>755</v>
      </c>
      <c r="B6" s="841">
        <v>44196</v>
      </c>
      <c r="C6" s="542"/>
      <c r="D6" s="543"/>
    </row>
    <row r="7" spans="1:11" ht="23.25">
      <c r="A7" s="641" t="s">
        <v>267</v>
      </c>
      <c r="B7" s="534">
        <v>4</v>
      </c>
      <c r="C7" s="642"/>
      <c r="D7" s="643"/>
      <c r="H7" s="150"/>
      <c r="I7" s="339"/>
      <c r="J7" s="340"/>
      <c r="K7" s="340"/>
    </row>
    <row r="8" spans="1:11">
      <c r="B8" s="241"/>
      <c r="C8" s="242"/>
      <c r="D8" s="240"/>
      <c r="E8" s="243"/>
      <c r="H8" s="544"/>
      <c r="I8" s="338"/>
      <c r="J8" s="338"/>
      <c r="K8" s="338"/>
    </row>
    <row r="9" spans="1:11">
      <c r="A9" s="230" t="s">
        <v>756</v>
      </c>
    </row>
    <row r="10" spans="1:11">
      <c r="A10" s="545" t="s">
        <v>757</v>
      </c>
    </row>
    <row r="11" spans="1:11" ht="12.75" customHeight="1">
      <c r="A11"/>
      <c r="B11"/>
      <c r="C11"/>
      <c r="D11" s="65" t="s">
        <v>268</v>
      </c>
    </row>
    <row r="12" spans="1:11" ht="39" customHeight="1">
      <c r="A12" s="1049"/>
      <c r="B12" s="1049"/>
      <c r="C12" s="1193" t="s">
        <v>373</v>
      </c>
      <c r="D12" s="1193"/>
    </row>
    <row r="13" spans="1:11" ht="22.5" customHeight="1">
      <c r="A13" s="1193" t="s">
        <v>272</v>
      </c>
      <c r="B13" s="531" t="s">
        <v>269</v>
      </c>
      <c r="C13" s="1193" t="s">
        <v>270</v>
      </c>
      <c r="D13" s="1193" t="s">
        <v>271</v>
      </c>
    </row>
    <row r="14" spans="1:11" ht="22.5" customHeight="1">
      <c r="A14" s="1194"/>
      <c r="B14" s="532">
        <v>44196</v>
      </c>
      <c r="C14" s="1193"/>
      <c r="D14" s="1193"/>
      <c r="E14" s="338"/>
    </row>
    <row r="15" spans="1:11" ht="15">
      <c r="A15" s="480" t="s">
        <v>273</v>
      </c>
      <c r="B15" s="477">
        <v>28158.74</v>
      </c>
      <c r="C15" s="478">
        <v>-6.8877470116138567E-2</v>
      </c>
      <c r="D15" s="477">
        <v>-2082.9726599999995</v>
      </c>
      <c r="F15" s="53"/>
    </row>
    <row r="16" spans="1:11">
      <c r="A16" s="480" t="s">
        <v>274</v>
      </c>
      <c r="B16" s="477">
        <v>296532.11316999997</v>
      </c>
      <c r="C16" s="478">
        <v>-0.3407645726271693</v>
      </c>
      <c r="D16" s="477">
        <v>-153280.04931000003</v>
      </c>
    </row>
    <row r="17" spans="1:6" ht="22.5">
      <c r="A17" s="483" t="s">
        <v>275</v>
      </c>
      <c r="B17" s="477">
        <v>475.90095000000008</v>
      </c>
      <c r="C17" s="478">
        <v>-0.46153456233477419</v>
      </c>
      <c r="D17" s="477">
        <v>-407.90869999999995</v>
      </c>
      <c r="F17" s="53"/>
    </row>
    <row r="18" spans="1:6">
      <c r="A18" s="644" t="s">
        <v>277</v>
      </c>
      <c r="B18" s="645">
        <v>325166.75412</v>
      </c>
      <c r="C18" s="646">
        <v>-0.32389004978475938</v>
      </c>
      <c r="D18" s="645">
        <v>-155770.93067000003</v>
      </c>
    </row>
    <row r="19" spans="1:6">
      <c r="A19" s="480" t="s">
        <v>276</v>
      </c>
      <c r="B19" s="481">
        <v>62528.147859999997</v>
      </c>
      <c r="C19" s="482">
        <v>-0.44924109443085064</v>
      </c>
      <c r="D19" s="481">
        <v>-51002.740569999994</v>
      </c>
    </row>
    <row r="20" spans="1:6">
      <c r="A20" s="480" t="s">
        <v>282</v>
      </c>
      <c r="B20" s="477">
        <v>0</v>
      </c>
      <c r="C20" s="1048" t="s">
        <v>150</v>
      </c>
      <c r="D20" s="533" t="s">
        <v>150</v>
      </c>
    </row>
    <row r="21" spans="1:6">
      <c r="A21" s="480" t="s">
        <v>278</v>
      </c>
      <c r="B21" s="477">
        <v>14581.943060000001</v>
      </c>
      <c r="C21" s="478">
        <v>0.3479546943762124</v>
      </c>
      <c r="D21" s="477">
        <v>3764.1143000000011</v>
      </c>
    </row>
    <row r="22" spans="1:6">
      <c r="A22" s="480" t="s">
        <v>279</v>
      </c>
      <c r="B22" s="477">
        <v>247374.02741000004</v>
      </c>
      <c r="C22" s="478">
        <v>-0.30429637990039832</v>
      </c>
      <c r="D22" s="477">
        <v>-108199.84091999987</v>
      </c>
    </row>
    <row r="23" spans="1:6" ht="22.5">
      <c r="A23" s="483" t="s">
        <v>280</v>
      </c>
      <c r="B23" s="477">
        <v>682.6357999999999</v>
      </c>
      <c r="C23" s="478">
        <v>-0.32751819112707881</v>
      </c>
      <c r="D23" s="477">
        <v>-332.46348000000012</v>
      </c>
    </row>
    <row r="24" spans="1:6">
      <c r="A24" s="644" t="s">
        <v>281</v>
      </c>
      <c r="B24" s="647">
        <v>325166.75413000002</v>
      </c>
      <c r="C24" s="648">
        <v>-0.32389004977802477</v>
      </c>
      <c r="D24" s="647">
        <v>-155770.93066999997</v>
      </c>
    </row>
    <row r="25" spans="1:6">
      <c r="A25" s="22" t="s">
        <v>1126</v>
      </c>
    </row>
    <row r="26" spans="1:6">
      <c r="A26" s="22" t="s">
        <v>1125</v>
      </c>
    </row>
    <row r="27" spans="1:6">
      <c r="A27" s="22"/>
    </row>
    <row r="28" spans="1:6">
      <c r="A28" s="231" t="s">
        <v>758</v>
      </c>
    </row>
    <row r="29" spans="1:6">
      <c r="A29" s="546" t="s">
        <v>759</v>
      </c>
    </row>
    <row r="30" spans="1:6">
      <c r="D30" s="65" t="s">
        <v>268</v>
      </c>
    </row>
    <row r="31" spans="1:6" ht="37.15" customHeight="1">
      <c r="A31" s="1050"/>
      <c r="B31" s="1050"/>
      <c r="C31" s="1195" t="s">
        <v>393</v>
      </c>
      <c r="D31" s="1195"/>
    </row>
    <row r="32" spans="1:6" ht="24" customHeight="1">
      <c r="A32" s="1193" t="s">
        <v>272</v>
      </c>
      <c r="B32" s="531" t="s">
        <v>284</v>
      </c>
      <c r="C32" s="1193" t="s">
        <v>270</v>
      </c>
      <c r="D32" s="1193" t="s">
        <v>271</v>
      </c>
    </row>
    <row r="33" spans="1:4" ht="22.5">
      <c r="A33" s="1194"/>
      <c r="B33" s="532" t="s">
        <v>1574</v>
      </c>
      <c r="C33" s="1193"/>
      <c r="D33" s="1193"/>
    </row>
    <row r="34" spans="1:4">
      <c r="A34" s="483" t="s">
        <v>285</v>
      </c>
      <c r="B34" s="537">
        <v>15721.120589999999</v>
      </c>
      <c r="C34" s="478">
        <v>-0.13203740712193798</v>
      </c>
      <c r="D34" s="477">
        <v>-2391.5500700000011</v>
      </c>
    </row>
    <row r="35" spans="1:4">
      <c r="A35" s="483" t="s">
        <v>286</v>
      </c>
      <c r="B35" s="537">
        <v>7386.3815299999997</v>
      </c>
      <c r="C35" s="478">
        <v>-0.36165574120906635</v>
      </c>
      <c r="D35" s="477">
        <v>-4184.7753000000002</v>
      </c>
    </row>
    <row r="36" spans="1:4">
      <c r="A36" s="483" t="s">
        <v>287</v>
      </c>
      <c r="B36" s="537">
        <v>8334.7390599999999</v>
      </c>
      <c r="C36" s="478">
        <v>0.27413000669296128</v>
      </c>
      <c r="D36" s="477">
        <v>1793.2252299999991</v>
      </c>
    </row>
    <row r="37" spans="1:4">
      <c r="A37" s="483" t="s">
        <v>288</v>
      </c>
      <c r="B37" s="537">
        <v>8998.9214400000019</v>
      </c>
      <c r="C37" s="478">
        <v>-0.20121730184570885</v>
      </c>
      <c r="D37" s="477">
        <v>-2266.8726999999981</v>
      </c>
    </row>
    <row r="38" spans="1:4">
      <c r="A38" s="483" t="s">
        <v>289</v>
      </c>
      <c r="B38" s="537">
        <v>3103.0021599999995</v>
      </c>
      <c r="C38" s="478">
        <v>0.77068397394253418</v>
      </c>
      <c r="D38" s="477">
        <v>1350.5707799999993</v>
      </c>
    </row>
    <row r="39" spans="1:4" ht="22.5">
      <c r="A39" s="483" t="s">
        <v>290</v>
      </c>
      <c r="B39" s="537">
        <v>5895.9192800000001</v>
      </c>
      <c r="C39" s="538">
        <v>-0.3802486640381198</v>
      </c>
      <c r="D39" s="477">
        <v>-3617.4434799999999</v>
      </c>
    </row>
    <row r="40" spans="1:4">
      <c r="A40" s="483" t="s">
        <v>292</v>
      </c>
      <c r="B40" s="537">
        <v>12963.0581</v>
      </c>
      <c r="C40" s="478">
        <v>0.35231412964525788</v>
      </c>
      <c r="D40" s="477">
        <v>3377.224589999998</v>
      </c>
    </row>
    <row r="41" spans="1:4">
      <c r="A41" s="483" t="s">
        <v>291</v>
      </c>
      <c r="B41" s="537">
        <v>19402.86708</v>
      </c>
      <c r="C41" s="478">
        <v>7.6973853476173248E-2</v>
      </c>
      <c r="D41" s="477">
        <v>1386.7685299999976</v>
      </c>
    </row>
    <row r="42" spans="1:4" ht="22.5">
      <c r="A42" s="483" t="s">
        <v>293</v>
      </c>
      <c r="B42" s="537">
        <v>-6439.8089800000007</v>
      </c>
      <c r="C42" s="538">
        <v>-0.23610836083511771</v>
      </c>
      <c r="D42" s="477">
        <v>1990.4560599999977</v>
      </c>
    </row>
    <row r="43" spans="1:4">
      <c r="A43" s="483" t="s">
        <v>295</v>
      </c>
      <c r="B43" s="537">
        <v>37683.100130000006</v>
      </c>
      <c r="C43" s="478">
        <v>-3.2881335878469697E-2</v>
      </c>
      <c r="D43" s="477">
        <v>-1281.1981799999994</v>
      </c>
    </row>
    <row r="44" spans="1:4">
      <c r="A44" s="483" t="s">
        <v>294</v>
      </c>
      <c r="B44" s="537">
        <v>29892.250770000002</v>
      </c>
      <c r="C44" s="478">
        <v>-4.6185400673736492E-2</v>
      </c>
      <c r="D44" s="477">
        <v>-1447.4359899999945</v>
      </c>
    </row>
    <row r="45" spans="1:4" ht="22.5">
      <c r="A45" s="483" t="s">
        <v>296</v>
      </c>
      <c r="B45" s="537">
        <v>7790.8493599999993</v>
      </c>
      <c r="C45" s="538">
        <v>2.1802790727089395E-2</v>
      </c>
      <c r="D45" s="477">
        <v>166.23780999999872</v>
      </c>
    </row>
    <row r="46" spans="1:4">
      <c r="A46" s="483" t="s">
        <v>299</v>
      </c>
      <c r="B46" s="537">
        <v>440.14202</v>
      </c>
      <c r="C46" s="538">
        <v>-0.2465194310010107</v>
      </c>
      <c r="D46" s="477">
        <v>-144.00313000000006</v>
      </c>
    </row>
    <row r="47" spans="1:4" ht="21.75">
      <c r="A47" s="649" t="s">
        <v>297</v>
      </c>
      <c r="B47" s="650">
        <v>7350.7073399999999</v>
      </c>
      <c r="C47" s="651">
        <v>4.4065396008423484E-2</v>
      </c>
      <c r="D47" s="645">
        <v>310.24093999999968</v>
      </c>
    </row>
    <row r="48" spans="1:4">
      <c r="A48" s="22" t="s">
        <v>298</v>
      </c>
    </row>
    <row r="50" spans="1:5">
      <c r="A50" s="231" t="s">
        <v>1585</v>
      </c>
    </row>
    <row r="51" spans="1:5">
      <c r="A51" s="546" t="s">
        <v>761</v>
      </c>
    </row>
    <row r="52" spans="1:5">
      <c r="B52" s="65" t="s">
        <v>268</v>
      </c>
    </row>
    <row r="53" spans="1:5" ht="22.5">
      <c r="A53" s="1193" t="s">
        <v>272</v>
      </c>
      <c r="B53" s="531" t="s">
        <v>284</v>
      </c>
      <c r="C53" s="232"/>
      <c r="D53" s="1192"/>
      <c r="E53" s="1192"/>
    </row>
    <row r="54" spans="1:5" ht="22.5">
      <c r="A54" s="1194"/>
      <c r="B54" s="532" t="s">
        <v>1574</v>
      </c>
      <c r="C54" s="233"/>
      <c r="D54" s="1192"/>
      <c r="E54" s="1192"/>
    </row>
    <row r="55" spans="1:5">
      <c r="A55" s="539" t="s">
        <v>300</v>
      </c>
      <c r="B55" s="540">
        <v>783628.17716999981</v>
      </c>
      <c r="C55" s="234"/>
      <c r="D55" s="235"/>
      <c r="E55" s="236"/>
    </row>
    <row r="56" spans="1:5" ht="22.5">
      <c r="A56" s="483" t="s">
        <v>301</v>
      </c>
      <c r="B56" s="540">
        <v>85401.768760000006</v>
      </c>
      <c r="C56" s="234"/>
      <c r="D56" s="235"/>
      <c r="E56" s="236"/>
    </row>
    <row r="57" spans="1:5" ht="22.5">
      <c r="A57" s="483" t="s">
        <v>302</v>
      </c>
      <c r="B57" s="540">
        <v>124673.71909</v>
      </c>
      <c r="C57" s="234"/>
      <c r="D57" s="235"/>
      <c r="E57" s="236"/>
    </row>
    <row r="58" spans="1:5">
      <c r="A58" s="652" t="s">
        <v>303</v>
      </c>
      <c r="B58" s="653">
        <v>993703.66501999984</v>
      </c>
      <c r="C58" s="237"/>
      <c r="D58" s="238"/>
      <c r="E58" s="239"/>
    </row>
    <row r="59" spans="1:5">
      <c r="A59" s="22" t="s">
        <v>283</v>
      </c>
    </row>
    <row r="60" spans="1:5">
      <c r="A60" s="22"/>
    </row>
    <row r="61" spans="1:5">
      <c r="A61" s="231" t="s">
        <v>762</v>
      </c>
    </row>
    <row r="62" spans="1:5">
      <c r="A62" s="546" t="s">
        <v>763</v>
      </c>
    </row>
    <row r="63" spans="1:5">
      <c r="A63" s="22"/>
      <c r="B63" s="65" t="s">
        <v>268</v>
      </c>
    </row>
    <row r="64" spans="1:5" ht="22.5">
      <c r="A64" s="1193" t="s">
        <v>272</v>
      </c>
      <c r="B64" s="531" t="s">
        <v>269</v>
      </c>
    </row>
    <row r="65" spans="1:5">
      <c r="A65" s="1194"/>
      <c r="B65" s="532">
        <v>44196</v>
      </c>
    </row>
    <row r="66" spans="1:5">
      <c r="A66" s="539" t="s">
        <v>304</v>
      </c>
      <c r="B66" s="540">
        <v>116078.71952000001</v>
      </c>
    </row>
    <row r="67" spans="1:5" ht="22.5">
      <c r="A67" s="483" t="s">
        <v>301</v>
      </c>
      <c r="B67" s="540">
        <v>24426.667009999997</v>
      </c>
    </row>
    <row r="68" spans="1:5" ht="22.5">
      <c r="A68" s="483" t="s">
        <v>302</v>
      </c>
      <c r="B68" s="540">
        <v>38291.161789999998</v>
      </c>
    </row>
    <row r="69" spans="1:5">
      <c r="A69" s="652" t="s">
        <v>305</v>
      </c>
      <c r="B69" s="653">
        <v>178796.54832</v>
      </c>
    </row>
    <row r="70" spans="1:5">
      <c r="A70" s="22" t="s">
        <v>298</v>
      </c>
    </row>
    <row r="72" spans="1:5">
      <c r="A72" s="638" t="s">
        <v>87</v>
      </c>
      <c r="E72" s="35" t="s">
        <v>1439</v>
      </c>
    </row>
  </sheetData>
  <mergeCells count="12">
    <mergeCell ref="C12:D12"/>
    <mergeCell ref="C31:D31"/>
    <mergeCell ref="A64:A65"/>
    <mergeCell ref="A53:A54"/>
    <mergeCell ref="D53:D54"/>
    <mergeCell ref="E53:E54"/>
    <mergeCell ref="A13:A14"/>
    <mergeCell ref="D13:D14"/>
    <mergeCell ref="A32:A33"/>
    <mergeCell ref="D32:D33"/>
    <mergeCell ref="C13:C14"/>
    <mergeCell ref="C32:C33"/>
  </mergeCells>
  <hyperlinks>
    <hyperlink ref="A72" location="'2 Sadržaj'!A1" display="Sadržaj / Contents"/>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20" customWidth="1"/>
    <col min="2" max="2" width="19.42578125" style="820" customWidth="1"/>
    <col min="3" max="16384" width="9.140625" style="820"/>
  </cols>
  <sheetData>
    <row r="1" spans="1:2" ht="12.75">
      <c r="A1" s="150" t="s">
        <v>898</v>
      </c>
    </row>
    <row r="2" spans="1:2">
      <c r="A2" s="547" t="s">
        <v>899</v>
      </c>
    </row>
    <row r="4" spans="1:2">
      <c r="B4" s="65" t="s">
        <v>268</v>
      </c>
    </row>
    <row r="5" spans="1:2" ht="48">
      <c r="A5" s="824" t="s">
        <v>896</v>
      </c>
      <c r="B5" s="824" t="s">
        <v>900</v>
      </c>
    </row>
    <row r="6" spans="1:2">
      <c r="A6" s="823">
        <v>42735</v>
      </c>
      <c r="B6" s="822">
        <v>1203495.0464000001</v>
      </c>
    </row>
    <row r="7" spans="1:2">
      <c r="A7" s="823">
        <v>42825</v>
      </c>
      <c r="B7" s="822">
        <v>1146319.70306</v>
      </c>
    </row>
    <row r="8" spans="1:2">
      <c r="A8" s="823">
        <v>42916</v>
      </c>
      <c r="B8" s="822">
        <v>877228.42964999995</v>
      </c>
    </row>
    <row r="9" spans="1:2">
      <c r="A9" s="823">
        <v>43008</v>
      </c>
      <c r="B9" s="822">
        <v>894151.84952999989</v>
      </c>
    </row>
    <row r="10" spans="1:2">
      <c r="A10" s="823">
        <v>43100</v>
      </c>
      <c r="B10" s="822">
        <v>1107262.56757</v>
      </c>
    </row>
    <row r="11" spans="1:2">
      <c r="A11" s="823">
        <v>43190</v>
      </c>
      <c r="B11" s="822">
        <v>900884.15221000009</v>
      </c>
    </row>
    <row r="12" spans="1:2">
      <c r="A12" s="823">
        <v>43281</v>
      </c>
      <c r="B12" s="822">
        <v>848211.15226999996</v>
      </c>
    </row>
    <row r="13" spans="1:2">
      <c r="A13" s="823">
        <v>43373</v>
      </c>
      <c r="B13" s="822">
        <v>810938.32378999994</v>
      </c>
    </row>
    <row r="14" spans="1:2">
      <c r="A14" s="823">
        <v>43465</v>
      </c>
      <c r="B14" s="822">
        <v>1130869.9720300001</v>
      </c>
    </row>
    <row r="15" spans="1:2">
      <c r="A15" s="823">
        <v>43555</v>
      </c>
      <c r="B15" s="822">
        <v>1115130.94731</v>
      </c>
    </row>
    <row r="16" spans="1:2">
      <c r="A16" s="823" t="s">
        <v>909</v>
      </c>
      <c r="B16" s="822">
        <v>963335.01599999995</v>
      </c>
    </row>
    <row r="17" spans="1:2">
      <c r="A17" s="823">
        <v>43738</v>
      </c>
      <c r="B17" s="822">
        <v>1183278.73</v>
      </c>
    </row>
    <row r="18" spans="1:2">
      <c r="A18" s="823">
        <v>43830</v>
      </c>
      <c r="B18" s="822">
        <v>1269940.3296900003</v>
      </c>
    </row>
    <row r="19" spans="1:2">
      <c r="A19" s="823">
        <v>43921</v>
      </c>
      <c r="B19" s="822">
        <v>1261623.8706100001</v>
      </c>
    </row>
    <row r="20" spans="1:2">
      <c r="A20" s="823">
        <v>44012</v>
      </c>
      <c r="B20" s="822">
        <v>1536281.7394600003</v>
      </c>
    </row>
    <row r="21" spans="1:2">
      <c r="A21" s="823">
        <v>44104</v>
      </c>
      <c r="B21" s="822">
        <v>1340154.5910399999</v>
      </c>
    </row>
    <row r="22" spans="1:2">
      <c r="A22" s="823">
        <v>44196</v>
      </c>
      <c r="B22" s="822">
        <v>1819533.7452499999</v>
      </c>
    </row>
    <row r="23" spans="1:2">
      <c r="A23" s="22" t="s">
        <v>897</v>
      </c>
    </row>
    <row r="60" spans="8:8">
      <c r="H60" s="35" t="s">
        <v>1440</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85546875" customWidth="1"/>
    <col min="3" max="3" width="18.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3" t="s">
        <v>781</v>
      </c>
      <c r="D1" s="140" t="str">
        <f>Naslovnica!A20</f>
        <v>Siječanj 2021.</v>
      </c>
    </row>
    <row r="2" spans="1:13" ht="12.75" customHeight="1">
      <c r="A2" s="574" t="s">
        <v>782</v>
      </c>
      <c r="D2" s="552" t="str">
        <f>Naslovnica!A24</f>
        <v>January 2021</v>
      </c>
    </row>
    <row r="3" spans="1:13" ht="12.75" customHeight="1"/>
    <row r="4" spans="1:13" ht="12.75" customHeight="1">
      <c r="D4" s="65" t="s">
        <v>344</v>
      </c>
      <c r="E4" s="311"/>
      <c r="F4" s="311"/>
      <c r="G4" s="311"/>
      <c r="J4" s="311"/>
      <c r="K4" s="311"/>
      <c r="L4" s="311"/>
      <c r="M4" s="311"/>
    </row>
    <row r="5" spans="1:13" ht="31.5" customHeight="1">
      <c r="A5" s="791"/>
      <c r="B5" s="792" t="str">
        <f>D1</f>
        <v>Siječanj 2021.</v>
      </c>
      <c r="C5" s="793" t="s">
        <v>679</v>
      </c>
      <c r="D5" s="793" t="s">
        <v>18</v>
      </c>
      <c r="E5" s="309"/>
      <c r="F5" s="310"/>
      <c r="G5" s="310"/>
      <c r="H5" s="309"/>
      <c r="I5" s="309"/>
      <c r="J5" s="309"/>
      <c r="K5" s="1080"/>
      <c r="L5" s="1080"/>
      <c r="M5" s="1080"/>
    </row>
    <row r="6" spans="1:13" s="272" customFormat="1" ht="24">
      <c r="A6" s="791"/>
      <c r="B6" s="794" t="str">
        <f>D2</f>
        <v>January 2021</v>
      </c>
      <c r="C6" s="794" t="s">
        <v>45</v>
      </c>
      <c r="D6" s="812" t="s">
        <v>262</v>
      </c>
      <c r="E6" s="309"/>
      <c r="F6" s="310"/>
      <c r="G6" s="310"/>
      <c r="H6" s="309"/>
      <c r="I6" s="309"/>
      <c r="J6" s="309"/>
      <c r="K6" s="1080"/>
      <c r="L6" s="1080"/>
      <c r="M6" s="1080"/>
    </row>
    <row r="7" spans="1:13" ht="24">
      <c r="A7" s="795" t="s">
        <v>839</v>
      </c>
      <c r="B7" s="796">
        <v>27666.823859999655</v>
      </c>
      <c r="C7" s="796">
        <v>-24342.030699999814</v>
      </c>
      <c r="D7" s="796">
        <v>27666.823859999775</v>
      </c>
      <c r="E7" s="303"/>
      <c r="F7" s="310"/>
      <c r="G7" s="777"/>
      <c r="H7" s="303"/>
      <c r="I7" s="303"/>
      <c r="J7" s="303"/>
      <c r="K7" s="1080"/>
      <c r="L7" s="1080"/>
      <c r="M7" s="1080"/>
    </row>
    <row r="8" spans="1:13" s="272" customFormat="1">
      <c r="A8" s="797" t="s">
        <v>995</v>
      </c>
      <c r="B8" s="798"/>
      <c r="C8" s="798"/>
      <c r="D8" s="798"/>
      <c r="E8" s="303"/>
      <c r="F8" s="303"/>
      <c r="G8" s="303"/>
      <c r="H8" s="303"/>
      <c r="I8" s="303"/>
      <c r="J8" s="303"/>
      <c r="K8" s="303"/>
      <c r="L8" s="303"/>
      <c r="M8" s="303"/>
    </row>
    <row r="9" spans="1:13" s="272" customFormat="1">
      <c r="A9" s="799" t="s">
        <v>840</v>
      </c>
      <c r="B9" s="796">
        <v>576949.65736999991</v>
      </c>
      <c r="C9" s="796">
        <v>-30330.78842000023</v>
      </c>
      <c r="D9" s="796">
        <v>576949.65736999991</v>
      </c>
      <c r="E9" s="303"/>
      <c r="F9" s="303"/>
      <c r="G9" s="303"/>
      <c r="H9" s="303"/>
      <c r="I9" s="303"/>
      <c r="J9" s="303"/>
      <c r="K9" s="303"/>
      <c r="L9" s="303"/>
      <c r="M9" s="303"/>
    </row>
    <row r="10" spans="1:13" s="272" customFormat="1">
      <c r="A10" s="799" t="s">
        <v>841</v>
      </c>
      <c r="B10" s="796">
        <v>322566.67136000004</v>
      </c>
      <c r="C10" s="796">
        <v>-51373.147549999994</v>
      </c>
      <c r="D10" s="796">
        <v>322566.67136000004</v>
      </c>
      <c r="E10" s="303"/>
      <c r="F10" s="303"/>
      <c r="G10" s="303"/>
      <c r="H10" s="303"/>
      <c r="I10" s="303"/>
      <c r="J10" s="303"/>
      <c r="K10" s="303"/>
      <c r="L10" s="303"/>
      <c r="M10" s="303"/>
    </row>
    <row r="11" spans="1:13" s="272" customFormat="1" ht="24">
      <c r="A11" s="800" t="s">
        <v>842</v>
      </c>
      <c r="B11" s="796">
        <v>21083.167490000003</v>
      </c>
      <c r="C11" s="796">
        <v>-4491.0586199999962</v>
      </c>
      <c r="D11" s="796">
        <v>21083.167490000003</v>
      </c>
      <c r="E11" s="303"/>
      <c r="F11" s="303"/>
      <c r="G11" s="303"/>
      <c r="H11" s="303"/>
      <c r="I11" s="303"/>
      <c r="J11" s="303"/>
      <c r="K11" s="303"/>
      <c r="L11" s="303"/>
      <c r="M11" s="303"/>
    </row>
    <row r="12" spans="1:13" s="272" customFormat="1">
      <c r="A12" s="799" t="s">
        <v>843</v>
      </c>
      <c r="B12" s="796">
        <v>661.25145999999995</v>
      </c>
      <c r="C12" s="796">
        <v>-1251.44362</v>
      </c>
      <c r="D12" s="796">
        <v>661.25145999999995</v>
      </c>
      <c r="E12" s="303"/>
      <c r="F12" s="303"/>
      <c r="G12" s="303"/>
      <c r="H12" s="303"/>
      <c r="I12" s="303"/>
      <c r="J12" s="303"/>
      <c r="K12" s="303"/>
      <c r="L12" s="303"/>
      <c r="M12" s="303"/>
    </row>
    <row r="13" spans="1:13" s="272" customFormat="1">
      <c r="A13" s="800" t="s">
        <v>844</v>
      </c>
      <c r="B13" s="796">
        <v>2133.9073900000003</v>
      </c>
      <c r="C13" s="796">
        <v>-197.48589999999967</v>
      </c>
      <c r="D13" s="796">
        <v>2133.9073900000003</v>
      </c>
      <c r="E13" s="303"/>
      <c r="F13" s="303"/>
      <c r="G13" s="303"/>
      <c r="H13" s="303"/>
      <c r="I13" s="303"/>
      <c r="J13" s="303"/>
      <c r="K13" s="303"/>
      <c r="L13" s="303"/>
      <c r="M13" s="303"/>
    </row>
    <row r="14" spans="1:13" s="272" customFormat="1">
      <c r="A14" s="801" t="s">
        <v>845</v>
      </c>
      <c r="B14" s="802">
        <v>923394.65506999998</v>
      </c>
      <c r="C14" s="802">
        <v>-87643.924110000255</v>
      </c>
      <c r="D14" s="802">
        <v>923394.65506999998</v>
      </c>
      <c r="E14" s="303"/>
      <c r="F14" s="303"/>
      <c r="G14" s="303"/>
      <c r="H14" s="303"/>
      <c r="I14" s="303"/>
      <c r="J14" s="303"/>
      <c r="K14" s="303"/>
      <c r="L14" s="303"/>
      <c r="M14" s="303"/>
    </row>
    <row r="15" spans="1:13" s="272" customFormat="1">
      <c r="A15" s="797" t="s">
        <v>846</v>
      </c>
      <c r="B15" s="796"/>
      <c r="C15" s="796"/>
      <c r="D15" s="796"/>
      <c r="E15" s="303"/>
      <c r="F15" s="303"/>
      <c r="G15" s="303"/>
      <c r="H15" s="303"/>
      <c r="I15" s="303"/>
      <c r="J15" s="303"/>
      <c r="K15" s="303"/>
      <c r="L15" s="303"/>
      <c r="M15" s="303"/>
    </row>
    <row r="16" spans="1:13" s="272" customFormat="1">
      <c r="A16" s="799" t="s">
        <v>847</v>
      </c>
      <c r="B16" s="796">
        <v>2796.2593700000002</v>
      </c>
      <c r="C16" s="796">
        <v>-251.45452999999998</v>
      </c>
      <c r="D16" s="796">
        <v>2796.2593700000002</v>
      </c>
      <c r="E16" s="303"/>
      <c r="F16" s="303"/>
      <c r="G16" s="303"/>
      <c r="H16" s="303"/>
      <c r="I16" s="303"/>
      <c r="J16" s="303"/>
      <c r="K16" s="303"/>
      <c r="L16" s="303"/>
      <c r="M16" s="303"/>
    </row>
    <row r="17" spans="1:14" s="272" customFormat="1">
      <c r="A17" s="803" t="s">
        <v>848</v>
      </c>
      <c r="B17" s="796">
        <v>2793.9624700000004</v>
      </c>
      <c r="C17" s="796">
        <v>-253.72104999999965</v>
      </c>
      <c r="D17" s="796">
        <v>2793.9624700000004</v>
      </c>
      <c r="E17" s="303"/>
      <c r="F17" s="303"/>
      <c r="G17" s="303"/>
      <c r="H17" s="303"/>
      <c r="I17" s="303"/>
      <c r="J17" s="303"/>
      <c r="K17" s="303"/>
      <c r="L17" s="303"/>
      <c r="M17" s="303"/>
    </row>
    <row r="18" spans="1:14" s="272" customFormat="1">
      <c r="A18" s="803" t="s">
        <v>849</v>
      </c>
      <c r="B18" s="804">
        <v>2.2968999999999999</v>
      </c>
      <c r="C18" s="804">
        <v>2.2665199999999999</v>
      </c>
      <c r="D18" s="796">
        <v>2.2968999999999999</v>
      </c>
      <c r="E18" s="303"/>
      <c r="F18" s="303"/>
      <c r="G18" s="303"/>
      <c r="H18" s="303"/>
      <c r="I18" s="303"/>
      <c r="J18" s="303"/>
      <c r="K18" s="303"/>
      <c r="L18" s="303"/>
      <c r="M18" s="303"/>
    </row>
    <row r="19" spans="1:14" s="272" customFormat="1">
      <c r="A19" s="799" t="s">
        <v>850</v>
      </c>
      <c r="B19" s="796">
        <v>784378.74221000005</v>
      </c>
      <c r="C19" s="796">
        <v>-57265.025350000011</v>
      </c>
      <c r="D19" s="796">
        <v>784378.74221000005</v>
      </c>
      <c r="E19" s="303"/>
      <c r="F19" s="303"/>
      <c r="G19" s="303"/>
      <c r="H19" s="303"/>
      <c r="I19" s="303"/>
      <c r="J19" s="303"/>
      <c r="K19" s="303"/>
      <c r="L19" s="303"/>
      <c r="M19" s="303"/>
    </row>
    <row r="20" spans="1:14" s="272" customFormat="1">
      <c r="A20" s="803" t="s">
        <v>851</v>
      </c>
      <c r="B20" s="796">
        <v>555986.41469000001</v>
      </c>
      <c r="C20" s="796">
        <v>-50495.487650000025</v>
      </c>
      <c r="D20" s="796">
        <v>555986.41469000001</v>
      </c>
      <c r="E20" s="303"/>
      <c r="F20" s="303"/>
      <c r="G20" s="303"/>
      <c r="H20" s="303"/>
      <c r="I20" s="303"/>
      <c r="J20" s="303"/>
      <c r="K20" s="303"/>
      <c r="L20" s="303"/>
      <c r="M20" s="303"/>
    </row>
    <row r="21" spans="1:14" s="272" customFormat="1">
      <c r="A21" s="803" t="s">
        <v>852</v>
      </c>
      <c r="B21" s="796">
        <v>228392.32752000002</v>
      </c>
      <c r="C21" s="796">
        <v>-6769.5376999999862</v>
      </c>
      <c r="D21" s="796">
        <v>228392.32752000002</v>
      </c>
      <c r="E21" s="303"/>
      <c r="F21" s="303"/>
      <c r="G21" s="303"/>
      <c r="H21" s="303"/>
      <c r="I21" s="303"/>
      <c r="J21" s="303"/>
      <c r="K21" s="303"/>
      <c r="L21" s="303"/>
      <c r="M21" s="303"/>
    </row>
    <row r="22" spans="1:14" s="272" customFormat="1" ht="24">
      <c r="A22" s="800" t="s">
        <v>853</v>
      </c>
      <c r="B22" s="796">
        <v>33399.826529999998</v>
      </c>
      <c r="C22" s="796">
        <v>2553.4191899999969</v>
      </c>
      <c r="D22" s="796">
        <v>33399.826529999998</v>
      </c>
      <c r="E22" s="303"/>
      <c r="F22" s="303"/>
      <c r="G22" s="303"/>
      <c r="H22" s="303"/>
      <c r="I22" s="303"/>
      <c r="J22" s="303"/>
      <c r="K22" s="303"/>
      <c r="L22" s="303"/>
      <c r="M22" s="303"/>
    </row>
    <row r="23" spans="1:14" s="272" customFormat="1">
      <c r="A23" s="800" t="s">
        <v>854</v>
      </c>
      <c r="B23" s="796">
        <v>94415.402959999992</v>
      </c>
      <c r="C23" s="796">
        <v>-60331.130410000027</v>
      </c>
      <c r="D23" s="796">
        <v>94415.402959999992</v>
      </c>
      <c r="E23" s="303"/>
      <c r="F23" s="303"/>
      <c r="G23" s="303"/>
      <c r="H23" s="303"/>
      <c r="I23" s="303"/>
      <c r="J23" s="303"/>
      <c r="K23" s="303"/>
      <c r="L23" s="303"/>
      <c r="M23" s="303"/>
    </row>
    <row r="24" spans="1:14" s="272" customFormat="1">
      <c r="A24" s="799" t="s">
        <v>855</v>
      </c>
      <c r="B24" s="796">
        <v>2133.9073900000003</v>
      </c>
      <c r="C24" s="796">
        <v>-197.48589999999967</v>
      </c>
      <c r="D24" s="796">
        <v>2133.9073900000003</v>
      </c>
      <c r="E24" s="303"/>
      <c r="F24" s="303"/>
      <c r="G24" s="303"/>
      <c r="H24" s="303"/>
      <c r="I24" s="303"/>
      <c r="J24" s="303"/>
      <c r="K24" s="303"/>
      <c r="L24" s="303"/>
      <c r="M24" s="303"/>
    </row>
    <row r="25" spans="1:14" s="272" customFormat="1" ht="30.75" customHeight="1">
      <c r="A25" s="800" t="s">
        <v>856</v>
      </c>
      <c r="B25" s="796">
        <v>2203.0194900000001</v>
      </c>
      <c r="C25" s="796">
        <v>-561.77492999999959</v>
      </c>
      <c r="D25" s="796">
        <v>2203.0194900000001</v>
      </c>
      <c r="E25" s="303"/>
      <c r="F25" s="303"/>
      <c r="G25" s="303"/>
      <c r="H25" s="303"/>
      <c r="I25" s="303"/>
      <c r="J25" s="303"/>
      <c r="K25" s="303"/>
      <c r="L25" s="303"/>
      <c r="M25" s="303"/>
    </row>
    <row r="26" spans="1:14">
      <c r="A26" s="801" t="s">
        <v>857</v>
      </c>
      <c r="B26" s="802">
        <v>919327.15795000002</v>
      </c>
      <c r="C26" s="802">
        <v>-116053.4519300001</v>
      </c>
      <c r="D26" s="802">
        <v>919327.15795000002</v>
      </c>
      <c r="E26" s="304"/>
      <c r="F26" s="304"/>
      <c r="G26" s="304"/>
      <c r="H26" s="304"/>
      <c r="I26" s="304"/>
      <c r="J26" s="304"/>
      <c r="K26" s="305"/>
      <c r="L26" s="304"/>
      <c r="M26" s="304"/>
      <c r="N26" s="53"/>
    </row>
    <row r="27" spans="1:14">
      <c r="A27" s="374" t="s">
        <v>994</v>
      </c>
      <c r="B27" s="796">
        <v>31734.320979999611</v>
      </c>
      <c r="C27" s="796">
        <v>4067.4971199999563</v>
      </c>
      <c r="D27" s="796">
        <v>31734.320979999728</v>
      </c>
      <c r="E27" s="304"/>
      <c r="F27" s="304"/>
      <c r="G27" s="304"/>
      <c r="H27" s="304"/>
      <c r="I27" s="304"/>
      <c r="J27" s="304"/>
      <c r="K27" s="305"/>
      <c r="L27" s="304"/>
      <c r="M27" s="304"/>
      <c r="N27" s="53"/>
    </row>
    <row r="28" spans="1:14" ht="12.75" customHeight="1">
      <c r="A28" s="13" t="s">
        <v>635</v>
      </c>
      <c r="B28" s="876"/>
      <c r="C28" s="882"/>
    </row>
    <row r="29" spans="1:14" s="272" customFormat="1" ht="12.75" customHeight="1">
      <c r="A29" s="48" t="s">
        <v>993</v>
      </c>
      <c r="B29" s="876"/>
      <c r="C29" s="876"/>
    </row>
    <row r="30" spans="1:14" ht="12.75" customHeight="1">
      <c r="A30" s="881" t="s">
        <v>1012</v>
      </c>
    </row>
    <row r="31" spans="1:14" ht="12.75" customHeight="1">
      <c r="D31" s="8" t="str">
        <f>Naslovnica!A20</f>
        <v>Siječanj 2021.</v>
      </c>
    </row>
    <row r="32" spans="1:14" ht="12.75" customHeight="1">
      <c r="A32" s="354" t="s">
        <v>693</v>
      </c>
      <c r="B32" s="313"/>
      <c r="C32" s="313"/>
      <c r="D32" s="552" t="str">
        <f>Naslovnica!A24</f>
        <v>January 2021</v>
      </c>
      <c r="E32" s="272"/>
      <c r="G32" s="272"/>
      <c r="H32" s="272"/>
      <c r="I32" s="272"/>
    </row>
    <row r="33" spans="1:14" ht="12.75" customHeight="1">
      <c r="A33" s="574" t="s">
        <v>825</v>
      </c>
      <c r="B33" s="313"/>
      <c r="C33" s="313"/>
      <c r="D33" s="65" t="s">
        <v>634</v>
      </c>
      <c r="E33" s="272"/>
      <c r="F33" s="272"/>
      <c r="G33" s="272"/>
      <c r="H33" s="272"/>
      <c r="I33" s="272"/>
    </row>
    <row r="34" spans="1:14" ht="28.5" customHeight="1">
      <c r="A34" s="704"/>
      <c r="B34" s="792" t="str">
        <f>$D$1</f>
        <v>Siječanj 2021.</v>
      </c>
      <c r="C34" s="793" t="str">
        <f>$C$5</f>
        <v>Promjena u odnosu na prethodni mjesec</v>
      </c>
      <c r="D34" s="793" t="s">
        <v>18</v>
      </c>
      <c r="E34" s="272"/>
      <c r="F34" s="272"/>
      <c r="G34" s="272"/>
      <c r="H34" s="272"/>
      <c r="I34" s="272"/>
      <c r="J34" s="311"/>
      <c r="K34" s="311"/>
      <c r="L34" s="311"/>
      <c r="M34" s="311"/>
    </row>
    <row r="35" spans="1:14" s="272" customFormat="1" ht="24">
      <c r="A35" s="704"/>
      <c r="B35" s="794" t="str">
        <f>D2</f>
        <v>January 2021</v>
      </c>
      <c r="C35" s="794" t="s">
        <v>45</v>
      </c>
      <c r="D35" s="812" t="s">
        <v>262</v>
      </c>
      <c r="J35" s="311"/>
      <c r="K35" s="311"/>
      <c r="L35" s="311"/>
      <c r="M35" s="311"/>
    </row>
    <row r="36" spans="1:14" ht="25.5">
      <c r="A36" s="788" t="s">
        <v>824</v>
      </c>
      <c r="B36" s="350">
        <v>342471.13946000009</v>
      </c>
      <c r="C36" s="350">
        <v>5308.3343600000371</v>
      </c>
      <c r="D36" s="350">
        <v>342471.13946000003</v>
      </c>
      <c r="E36" s="309"/>
      <c r="F36" s="309"/>
      <c r="G36" s="309"/>
      <c r="H36" s="309"/>
      <c r="I36" s="310"/>
      <c r="J36" s="1080"/>
      <c r="K36" s="1080"/>
      <c r="L36" s="1082"/>
      <c r="M36" s="1080"/>
    </row>
    <row r="37" spans="1:14" ht="14.25" customHeight="1">
      <c r="A37" s="352" t="s">
        <v>816</v>
      </c>
      <c r="B37" s="350"/>
      <c r="C37" s="350"/>
      <c r="D37" s="350"/>
      <c r="E37" s="303"/>
      <c r="F37" s="303"/>
      <c r="G37" s="303"/>
      <c r="H37" s="303"/>
      <c r="I37" s="312"/>
      <c r="J37" s="1081"/>
      <c r="K37" s="1080"/>
      <c r="L37" s="1081"/>
      <c r="M37" s="1081"/>
    </row>
    <row r="38" spans="1:14">
      <c r="A38" s="353" t="s">
        <v>817</v>
      </c>
      <c r="B38" s="350">
        <v>32937.212769999998</v>
      </c>
      <c r="C38" s="350">
        <v>2788.2211399999978</v>
      </c>
      <c r="D38" s="350">
        <v>32937.212769999998</v>
      </c>
      <c r="E38" s="307"/>
      <c r="F38" s="307"/>
      <c r="G38" s="307"/>
      <c r="H38" s="307"/>
      <c r="I38" s="307"/>
      <c r="J38" s="307"/>
      <c r="K38" s="307"/>
      <c r="L38" s="307"/>
      <c r="M38" s="307"/>
      <c r="N38" s="53"/>
    </row>
    <row r="39" spans="1:14" ht="26.25" customHeight="1">
      <c r="A39" s="353" t="s">
        <v>818</v>
      </c>
      <c r="B39" s="350">
        <v>462.61376000000001</v>
      </c>
      <c r="C39" s="350">
        <v>-234.80194999999998</v>
      </c>
      <c r="D39" s="350">
        <v>462.61376000000001</v>
      </c>
      <c r="E39" s="307"/>
      <c r="F39" s="307"/>
      <c r="G39" s="307"/>
      <c r="H39" s="307"/>
      <c r="I39" s="307"/>
      <c r="J39" s="307"/>
      <c r="K39" s="307"/>
      <c r="L39" s="307"/>
      <c r="M39" s="307"/>
      <c r="N39" s="53"/>
    </row>
    <row r="40" spans="1:14" s="272" customFormat="1" ht="25.5">
      <c r="A40" s="353" t="s">
        <v>819</v>
      </c>
      <c r="B40" s="350">
        <v>27.887820000000001</v>
      </c>
      <c r="C40" s="350">
        <v>-8.2653099999999959</v>
      </c>
      <c r="D40" s="350">
        <v>27.887820000000001</v>
      </c>
      <c r="E40" s="307"/>
      <c r="F40" s="307"/>
      <c r="G40" s="307"/>
      <c r="H40" s="307"/>
      <c r="I40" s="307"/>
      <c r="J40" s="307"/>
      <c r="K40" s="307"/>
      <c r="L40" s="307"/>
      <c r="M40" s="307"/>
      <c r="N40" s="53"/>
    </row>
    <row r="41" spans="1:14" s="272" customFormat="1">
      <c r="A41" s="706" t="s">
        <v>820</v>
      </c>
      <c r="B41" s="705">
        <v>33427.714350000002</v>
      </c>
      <c r="C41" s="705">
        <v>2545.1538800000017</v>
      </c>
      <c r="D41" s="705">
        <v>33427.714350000002</v>
      </c>
      <c r="E41" s="307"/>
      <c r="F41" s="307"/>
      <c r="G41" s="307"/>
      <c r="H41" s="307"/>
      <c r="I41" s="307"/>
      <c r="J41" s="307"/>
      <c r="K41" s="307"/>
      <c r="L41" s="307"/>
      <c r="M41" s="307"/>
      <c r="N41" s="53"/>
    </row>
    <row r="42" spans="1:14" s="272" customFormat="1">
      <c r="A42" s="352" t="s">
        <v>821</v>
      </c>
      <c r="B42" s="350"/>
      <c r="C42" s="350"/>
      <c r="D42" s="350"/>
      <c r="E42" s="307"/>
      <c r="F42" s="307"/>
      <c r="G42" s="307"/>
      <c r="H42" s="307"/>
      <c r="I42" s="307"/>
      <c r="J42" s="307"/>
      <c r="K42" s="307"/>
      <c r="L42" s="307"/>
      <c r="M42" s="307"/>
      <c r="N42" s="53"/>
    </row>
    <row r="43" spans="1:14" ht="25.5">
      <c r="A43" s="353" t="s">
        <v>822</v>
      </c>
      <c r="B43" s="350">
        <v>21055.279670000004</v>
      </c>
      <c r="C43" s="350">
        <v>-4482.7933099999973</v>
      </c>
      <c r="D43" s="350">
        <v>21055.279670000004</v>
      </c>
      <c r="E43" s="306"/>
      <c r="F43" s="306"/>
      <c r="G43" s="306"/>
      <c r="H43" s="306"/>
      <c r="I43" s="306"/>
      <c r="J43" s="306"/>
      <c r="K43" s="306"/>
      <c r="L43" s="306"/>
      <c r="M43" s="306"/>
      <c r="N43" s="53"/>
    </row>
    <row r="44" spans="1:14" ht="25.5">
      <c r="A44" s="353" t="s">
        <v>823</v>
      </c>
      <c r="B44" s="350">
        <v>27.887820000000001</v>
      </c>
      <c r="C44" s="350">
        <v>-8.2653099999999959</v>
      </c>
      <c r="D44" s="350">
        <v>27.887820000000001</v>
      </c>
      <c r="E44" s="307"/>
      <c r="F44" s="307"/>
      <c r="G44" s="307"/>
      <c r="H44" s="307"/>
      <c r="I44" s="307"/>
      <c r="J44" s="307"/>
      <c r="K44" s="307"/>
      <c r="L44" s="307"/>
      <c r="M44" s="307"/>
      <c r="N44" s="44"/>
    </row>
    <row r="45" spans="1:14">
      <c r="A45" s="706" t="s">
        <v>820</v>
      </c>
      <c r="B45" s="705">
        <v>21083.167490000003</v>
      </c>
      <c r="C45" s="705">
        <v>-4491.0586199999962</v>
      </c>
      <c r="D45" s="705">
        <v>21083.167490000003</v>
      </c>
      <c r="E45" s="306"/>
      <c r="F45" s="306"/>
      <c r="G45" s="306"/>
      <c r="H45" s="306"/>
      <c r="I45" s="306"/>
      <c r="J45" s="306"/>
      <c r="K45" s="306"/>
      <c r="L45" s="306"/>
      <c r="M45" s="306"/>
    </row>
    <row r="46" spans="1:14">
      <c r="A46" s="349" t="s">
        <v>815</v>
      </c>
      <c r="B46" s="350">
        <v>354815.6863200001</v>
      </c>
      <c r="C46" s="350">
        <v>12344.546860000002</v>
      </c>
      <c r="D46" s="350">
        <v>354815.68632000004</v>
      </c>
      <c r="E46" s="308"/>
      <c r="F46" s="308"/>
      <c r="G46" s="308"/>
      <c r="H46" s="308"/>
      <c r="I46" s="308"/>
      <c r="J46" s="308"/>
      <c r="K46" s="308"/>
      <c r="L46" s="308"/>
      <c r="M46" s="308"/>
    </row>
    <row r="47" spans="1:14" ht="12.75" customHeight="1">
      <c r="A47" s="13" t="s">
        <v>635</v>
      </c>
    </row>
    <row r="48" spans="1:14" ht="12.75" customHeight="1"/>
    <row r="49" spans="1:4" ht="12.75" customHeight="1">
      <c r="A49" s="637" t="s">
        <v>87</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858</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mergeCells count="7">
    <mergeCell ref="J36:J37"/>
    <mergeCell ref="M5:M7"/>
    <mergeCell ref="K5:K7"/>
    <mergeCell ref="L5:L7"/>
    <mergeCell ref="K36:K37"/>
    <mergeCell ref="L36:L37"/>
    <mergeCell ref="M36:M37"/>
  </mergeCells>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3" t="s">
        <v>694</v>
      </c>
      <c r="E1" s="140" t="str">
        <f>Naslovnica!A20</f>
        <v>Siječanj 2021.</v>
      </c>
    </row>
    <row r="2" spans="1:7" ht="12.75" customHeight="1">
      <c r="A2" s="574" t="s">
        <v>996</v>
      </c>
      <c r="E2" s="552" t="str">
        <f>Naslovnica!A24</f>
        <v>January 2021</v>
      </c>
    </row>
    <row r="3" spans="1:7">
      <c r="A3" s="314"/>
      <c r="B3" s="309"/>
      <c r="C3" s="309"/>
      <c r="D3" s="65" t="s">
        <v>594</v>
      </c>
      <c r="F3" s="309"/>
      <c r="G3" s="315"/>
    </row>
    <row r="4" spans="1:7" ht="48.75" customHeight="1">
      <c r="A4" s="1083" t="s">
        <v>623</v>
      </c>
      <c r="B4" s="1085" t="s">
        <v>997</v>
      </c>
      <c r="C4" s="1085"/>
      <c r="D4" s="1085"/>
      <c r="E4" s="790"/>
      <c r="F4" s="314"/>
      <c r="G4" s="314"/>
    </row>
    <row r="5" spans="1:7" ht="60">
      <c r="A5" s="1083"/>
      <c r="B5" s="707" t="s">
        <v>624</v>
      </c>
      <c r="C5" s="707" t="s">
        <v>625</v>
      </c>
      <c r="D5" s="707" t="s">
        <v>626</v>
      </c>
      <c r="E5" s="316"/>
      <c r="F5" s="316"/>
    </row>
    <row r="6" spans="1:7" ht="12.75" customHeight="1">
      <c r="A6" s="357" t="s">
        <v>126</v>
      </c>
      <c r="B6" s="358">
        <v>4137.1899300000005</v>
      </c>
      <c r="C6" s="358">
        <v>4137.1899300000005</v>
      </c>
      <c r="D6" s="358">
        <v>133176.90899999999</v>
      </c>
      <c r="E6" s="317"/>
      <c r="F6" s="317"/>
      <c r="G6" s="53"/>
    </row>
    <row r="7" spans="1:7" ht="12.75" customHeight="1">
      <c r="A7" s="359" t="s">
        <v>127</v>
      </c>
      <c r="B7" s="358">
        <v>188430.91466000001</v>
      </c>
      <c r="C7" s="358">
        <v>188430.91466000001</v>
      </c>
      <c r="D7" s="358">
        <v>33139639.860089988</v>
      </c>
      <c r="E7" s="317"/>
      <c r="F7" s="317"/>
      <c r="G7" s="53"/>
    </row>
    <row r="8" spans="1:7" ht="12.75" customHeight="1">
      <c r="A8" s="359" t="s">
        <v>128</v>
      </c>
      <c r="B8" s="358">
        <v>9969.562609999999</v>
      </c>
      <c r="C8" s="358">
        <v>9969.562609999999</v>
      </c>
      <c r="D8" s="358">
        <v>439018.44092000008</v>
      </c>
      <c r="E8" s="317"/>
      <c r="F8" s="317"/>
      <c r="G8" s="53"/>
    </row>
    <row r="9" spans="1:7" ht="12.75" customHeight="1">
      <c r="A9" s="708" t="s">
        <v>255</v>
      </c>
      <c r="B9" s="709">
        <v>202537.6672</v>
      </c>
      <c r="C9" s="709">
        <v>202537.6672</v>
      </c>
      <c r="D9" s="709">
        <v>33711835.210009992</v>
      </c>
      <c r="E9" s="318"/>
      <c r="F9" s="318"/>
      <c r="G9" s="53"/>
    </row>
    <row r="10" spans="1:7" ht="12.75" customHeight="1">
      <c r="A10" s="359" t="s">
        <v>129</v>
      </c>
      <c r="B10" s="358">
        <v>3965.9021699999998</v>
      </c>
      <c r="C10" s="358">
        <v>3965.9021699999998</v>
      </c>
      <c r="D10" s="358">
        <v>74412.959449999995</v>
      </c>
      <c r="E10" s="317"/>
      <c r="F10" s="317"/>
      <c r="G10" s="53"/>
    </row>
    <row r="11" spans="1:7" ht="12.75" customHeight="1">
      <c r="A11" s="359" t="s">
        <v>130</v>
      </c>
      <c r="B11" s="358">
        <v>79032.68998000001</v>
      </c>
      <c r="C11" s="358">
        <v>79032.68998000001</v>
      </c>
      <c r="D11" s="358">
        <v>11509415.349129995</v>
      </c>
      <c r="E11" s="317"/>
      <c r="F11" s="317"/>
      <c r="G11" s="53"/>
    </row>
    <row r="12" spans="1:7" ht="12.75" customHeight="1">
      <c r="A12" s="359" t="s">
        <v>131</v>
      </c>
      <c r="B12" s="358">
        <v>2441.28899</v>
      </c>
      <c r="C12" s="358">
        <v>2441.28899</v>
      </c>
      <c r="D12" s="358">
        <v>114451.91134000001</v>
      </c>
      <c r="E12" s="317"/>
      <c r="F12" s="317"/>
      <c r="G12" s="53"/>
    </row>
    <row r="13" spans="1:7" ht="12.75" customHeight="1">
      <c r="A13" s="708" t="s">
        <v>256</v>
      </c>
      <c r="B13" s="709">
        <v>85439.881140000012</v>
      </c>
      <c r="C13" s="709">
        <v>85439.881140000012</v>
      </c>
      <c r="D13" s="709">
        <v>11698280.219919996</v>
      </c>
      <c r="E13" s="318"/>
      <c r="F13" s="318"/>
      <c r="G13" s="53"/>
    </row>
    <row r="14" spans="1:7" ht="12.75" customHeight="1">
      <c r="A14" s="359" t="s">
        <v>132</v>
      </c>
      <c r="B14" s="358">
        <v>5183.7163300000002</v>
      </c>
      <c r="C14" s="358">
        <v>5183.7163300000002</v>
      </c>
      <c r="D14" s="358">
        <v>78753.414709999997</v>
      </c>
      <c r="E14" s="317"/>
      <c r="F14" s="317"/>
      <c r="G14" s="53"/>
    </row>
    <row r="15" spans="1:7" ht="12.75" customHeight="1">
      <c r="A15" s="359" t="s">
        <v>133</v>
      </c>
      <c r="B15" s="358">
        <v>94805.874370000005</v>
      </c>
      <c r="C15" s="358">
        <v>94805.874370000005</v>
      </c>
      <c r="D15" s="358">
        <v>15162604.465369994</v>
      </c>
      <c r="E15" s="317"/>
      <c r="F15" s="317"/>
      <c r="G15" s="53"/>
    </row>
    <row r="16" spans="1:7" ht="12.75" customHeight="1">
      <c r="A16" s="359" t="s">
        <v>134</v>
      </c>
      <c r="B16" s="358">
        <v>4161.3114399999995</v>
      </c>
      <c r="C16" s="358">
        <v>4161.3114399999995</v>
      </c>
      <c r="D16" s="358">
        <v>177842.15392999997</v>
      </c>
      <c r="E16" s="317"/>
      <c r="F16" s="317"/>
      <c r="G16" s="53"/>
    </row>
    <row r="17" spans="1:8" ht="12.75" customHeight="1">
      <c r="A17" s="708" t="s">
        <v>257</v>
      </c>
      <c r="B17" s="709">
        <v>104150.90214000001</v>
      </c>
      <c r="C17" s="709">
        <v>104150.90214000001</v>
      </c>
      <c r="D17" s="709">
        <v>15419200.034009993</v>
      </c>
      <c r="E17" s="318"/>
      <c r="F17" s="318"/>
      <c r="G17" s="53"/>
    </row>
    <row r="18" spans="1:8" ht="12.75" customHeight="1">
      <c r="A18" s="359" t="s">
        <v>135</v>
      </c>
      <c r="B18" s="358">
        <v>3642.7211600000001</v>
      </c>
      <c r="C18" s="358">
        <v>3642.7211600000001</v>
      </c>
      <c r="D18" s="358">
        <v>92293.830230000007</v>
      </c>
      <c r="E18" s="317"/>
      <c r="F18" s="317"/>
      <c r="G18" s="53"/>
    </row>
    <row r="19" spans="1:8" ht="12.75" customHeight="1">
      <c r="A19" s="359" t="s">
        <v>136</v>
      </c>
      <c r="B19" s="358">
        <v>152097.08211000002</v>
      </c>
      <c r="C19" s="358">
        <v>152097.08211000002</v>
      </c>
      <c r="D19" s="358">
        <v>25980372.167400006</v>
      </c>
      <c r="E19" s="317"/>
      <c r="F19" s="317"/>
      <c r="G19" s="53"/>
    </row>
    <row r="20" spans="1:8" ht="12.75" customHeight="1">
      <c r="A20" s="359" t="s">
        <v>137</v>
      </c>
      <c r="B20" s="358">
        <v>8118.1609400000007</v>
      </c>
      <c r="C20" s="358">
        <v>8118.1609400000007</v>
      </c>
      <c r="D20" s="358">
        <v>369553.07661000011</v>
      </c>
      <c r="E20" s="317"/>
      <c r="F20" s="317"/>
      <c r="G20" s="53"/>
    </row>
    <row r="21" spans="1:8" ht="12.75" customHeight="1">
      <c r="A21" s="708" t="s">
        <v>258</v>
      </c>
      <c r="B21" s="709">
        <v>163857.96421000001</v>
      </c>
      <c r="C21" s="709">
        <v>163857.96421000001</v>
      </c>
      <c r="D21" s="709">
        <v>26442219.074240007</v>
      </c>
      <c r="E21" s="318"/>
      <c r="F21" s="318"/>
      <c r="G21" s="53"/>
    </row>
    <row r="22" spans="1:8" ht="12.75" customHeight="1">
      <c r="A22" s="360" t="s">
        <v>259</v>
      </c>
      <c r="B22" s="361">
        <v>16929.529590000002</v>
      </c>
      <c r="C22" s="361">
        <v>16929.529590000002</v>
      </c>
      <c r="D22" s="361">
        <v>378637.11339000001</v>
      </c>
      <c r="E22" s="318"/>
      <c r="F22" s="318"/>
      <c r="G22" s="53"/>
      <c r="H22" s="135"/>
    </row>
    <row r="23" spans="1:8" ht="12.75" customHeight="1">
      <c r="A23" s="360" t="s">
        <v>260</v>
      </c>
      <c r="B23" s="361">
        <v>514366.56112000003</v>
      </c>
      <c r="C23" s="361">
        <v>514366.56112000003</v>
      </c>
      <c r="D23" s="361">
        <v>85792031.841989979</v>
      </c>
      <c r="E23" s="318"/>
      <c r="F23" s="318"/>
      <c r="G23" s="53"/>
      <c r="H23" s="135"/>
    </row>
    <row r="24" spans="1:8" ht="12.75" customHeight="1">
      <c r="A24" s="360" t="s">
        <v>261</v>
      </c>
      <c r="B24" s="361">
        <v>24690.323980000001</v>
      </c>
      <c r="C24" s="361">
        <v>24690.323980000001</v>
      </c>
      <c r="D24" s="361">
        <v>1100865.5828000002</v>
      </c>
      <c r="E24" s="318"/>
      <c r="F24" s="318"/>
      <c r="G24" s="53"/>
      <c r="H24" s="135"/>
    </row>
    <row r="25" spans="1:8">
      <c r="A25" s="710" t="s">
        <v>627</v>
      </c>
      <c r="B25" s="711">
        <v>555986.41469000001</v>
      </c>
      <c r="C25" s="711">
        <v>555986.41469000001</v>
      </c>
      <c r="D25" s="711">
        <v>87271534.538179979</v>
      </c>
      <c r="E25" s="318"/>
      <c r="F25" s="318"/>
      <c r="H25" s="135"/>
    </row>
    <row r="26" spans="1:8" ht="21.75" customHeight="1">
      <c r="A26" s="1087" t="s">
        <v>23</v>
      </c>
      <c r="B26" s="1087"/>
      <c r="C26" s="1087"/>
      <c r="D26" s="1087"/>
      <c r="E26" s="1087"/>
      <c r="F26" s="808"/>
      <c r="G26" s="808"/>
    </row>
    <row r="27" spans="1:8" ht="21" customHeight="1">
      <c r="A27" s="1088" t="s">
        <v>24</v>
      </c>
      <c r="B27" s="1088"/>
      <c r="C27" s="1088"/>
      <c r="D27" s="1088"/>
      <c r="E27" s="1088"/>
      <c r="F27" s="809"/>
      <c r="G27" s="809"/>
    </row>
    <row r="28" spans="1:8" ht="12.75" customHeight="1"/>
    <row r="29" spans="1:8" ht="12.75" customHeight="1">
      <c r="A29" s="153" t="s">
        <v>695</v>
      </c>
      <c r="E29" s="140" t="str">
        <f>Naslovnica!A20</f>
        <v>Siječanj 2021.</v>
      </c>
    </row>
    <row r="30" spans="1:8" ht="12.75" customHeight="1">
      <c r="A30" s="574" t="s">
        <v>1009</v>
      </c>
      <c r="E30" s="552" t="str">
        <f>Naslovnica!A24</f>
        <v>January 2021</v>
      </c>
    </row>
    <row r="31" spans="1:8" ht="12.75" customHeight="1">
      <c r="D31" s="311"/>
      <c r="E31" s="65" t="s">
        <v>344</v>
      </c>
    </row>
    <row r="32" spans="1:8" ht="25.5" customHeight="1">
      <c r="A32" s="1083" t="s">
        <v>628</v>
      </c>
      <c r="B32" s="1086" t="s">
        <v>872</v>
      </c>
      <c r="C32" s="1086"/>
      <c r="D32" s="1086" t="s">
        <v>871</v>
      </c>
      <c r="E32" s="1086"/>
      <c r="F32" s="805"/>
      <c r="G32" s="805"/>
    </row>
    <row r="33" spans="1:6" ht="60">
      <c r="A33" s="1083"/>
      <c r="B33" s="707" t="s">
        <v>624</v>
      </c>
      <c r="C33" s="707" t="s">
        <v>629</v>
      </c>
      <c r="D33" s="707" t="s">
        <v>624</v>
      </c>
      <c r="E33" s="707" t="s">
        <v>629</v>
      </c>
    </row>
    <row r="34" spans="1:6">
      <c r="A34" s="357" t="s">
        <v>126</v>
      </c>
      <c r="B34" s="362">
        <v>20.79355</v>
      </c>
      <c r="C34" s="362">
        <v>20.79355</v>
      </c>
      <c r="D34" s="363">
        <v>0.11940000000000001</v>
      </c>
      <c r="E34" s="364">
        <v>0.11940000000000001</v>
      </c>
    </row>
    <row r="35" spans="1:6" ht="12.75" customHeight="1">
      <c r="A35" s="359" t="s">
        <v>127</v>
      </c>
      <c r="B35" s="362">
        <v>946.89774</v>
      </c>
      <c r="C35" s="362">
        <v>946.89774</v>
      </c>
      <c r="D35" s="363">
        <v>0</v>
      </c>
      <c r="E35" s="364">
        <v>0</v>
      </c>
      <c r="F35" s="53"/>
    </row>
    <row r="36" spans="1:6" ht="12.75" customHeight="1">
      <c r="A36" s="359" t="s">
        <v>128</v>
      </c>
      <c r="B36" s="362">
        <v>50.097300000000004</v>
      </c>
      <c r="C36" s="362">
        <v>50.097300000000004</v>
      </c>
      <c r="D36" s="363">
        <v>0</v>
      </c>
      <c r="E36" s="364">
        <v>0</v>
      </c>
      <c r="F36" s="53"/>
    </row>
    <row r="37" spans="1:6" ht="12.75" customHeight="1">
      <c r="A37" s="708" t="s">
        <v>255</v>
      </c>
      <c r="B37" s="712">
        <v>1017.78859</v>
      </c>
      <c r="C37" s="712">
        <v>1017.78859</v>
      </c>
      <c r="D37" s="713">
        <v>0.11940000000000001</v>
      </c>
      <c r="E37" s="714">
        <v>0.11940000000000001</v>
      </c>
      <c r="F37" s="53"/>
    </row>
    <row r="38" spans="1:6" ht="12.75" customHeight="1">
      <c r="A38" s="359" t="s">
        <v>129</v>
      </c>
      <c r="B38" s="362">
        <v>19.934150000000002</v>
      </c>
      <c r="C38" s="362">
        <v>19.934150000000002</v>
      </c>
      <c r="D38" s="363">
        <v>7.980000000000001E-3</v>
      </c>
      <c r="E38" s="364">
        <v>7.980000000000001E-3</v>
      </c>
      <c r="F38" s="53"/>
    </row>
    <row r="39" spans="1:6" ht="12.75" customHeight="1">
      <c r="A39" s="359" t="s">
        <v>130</v>
      </c>
      <c r="B39" s="362">
        <v>397.16156000000001</v>
      </c>
      <c r="C39" s="362">
        <v>397.16156000000001</v>
      </c>
      <c r="D39" s="363">
        <v>0.28242</v>
      </c>
      <c r="E39" s="364">
        <v>0.28242</v>
      </c>
      <c r="F39" s="53"/>
    </row>
    <row r="40" spans="1:6" ht="12.75" customHeight="1">
      <c r="A40" s="359" t="s">
        <v>131</v>
      </c>
      <c r="B40" s="362">
        <v>12.26736</v>
      </c>
      <c r="C40" s="362">
        <v>12.26736</v>
      </c>
      <c r="D40" s="363">
        <v>0</v>
      </c>
      <c r="E40" s="364">
        <v>0</v>
      </c>
      <c r="F40" s="53"/>
    </row>
    <row r="41" spans="1:6" ht="12.75" customHeight="1">
      <c r="A41" s="708" t="s">
        <v>256</v>
      </c>
      <c r="B41" s="712">
        <v>429.36306999999999</v>
      </c>
      <c r="C41" s="712">
        <v>429.36306999999999</v>
      </c>
      <c r="D41" s="713">
        <v>0.29039999999999999</v>
      </c>
      <c r="E41" s="714">
        <v>0.29039999999999999</v>
      </c>
      <c r="F41" s="53"/>
    </row>
    <row r="42" spans="1:6" ht="12.75" customHeight="1">
      <c r="A42" s="359" t="s">
        <v>132</v>
      </c>
      <c r="B42" s="362">
        <v>26.054749999999999</v>
      </c>
      <c r="C42" s="362">
        <v>26.054749999999999</v>
      </c>
      <c r="D42" s="363">
        <v>0</v>
      </c>
      <c r="E42" s="364">
        <v>0</v>
      </c>
      <c r="F42" s="53"/>
    </row>
    <row r="43" spans="1:6" ht="12.75" customHeight="1">
      <c r="A43" s="359" t="s">
        <v>133</v>
      </c>
      <c r="B43" s="362">
        <v>476.41884000000005</v>
      </c>
      <c r="C43" s="362">
        <v>476.41884000000005</v>
      </c>
      <c r="D43" s="363">
        <v>0</v>
      </c>
      <c r="E43" s="364">
        <v>0</v>
      </c>
      <c r="F43" s="53"/>
    </row>
    <row r="44" spans="1:6" ht="12.75" customHeight="1">
      <c r="A44" s="359" t="s">
        <v>134</v>
      </c>
      <c r="B44" s="362">
        <v>20.911290000000001</v>
      </c>
      <c r="C44" s="362">
        <v>20.911290000000001</v>
      </c>
      <c r="D44" s="363">
        <v>0</v>
      </c>
      <c r="E44" s="364">
        <v>0</v>
      </c>
      <c r="F44" s="53"/>
    </row>
    <row r="45" spans="1:6" ht="12.75" customHeight="1">
      <c r="A45" s="708" t="s">
        <v>257</v>
      </c>
      <c r="B45" s="712">
        <v>497.33013000000005</v>
      </c>
      <c r="C45" s="712">
        <v>523.38488000000007</v>
      </c>
      <c r="D45" s="713">
        <v>0</v>
      </c>
      <c r="E45" s="714">
        <v>0</v>
      </c>
      <c r="F45" s="53"/>
    </row>
    <row r="46" spans="1:6" ht="12.75" customHeight="1">
      <c r="A46" s="359" t="s">
        <v>135</v>
      </c>
      <c r="B46" s="362">
        <v>18.308869999999999</v>
      </c>
      <c r="C46" s="362">
        <v>18.308869999999999</v>
      </c>
      <c r="D46" s="363">
        <v>1.86324</v>
      </c>
      <c r="E46" s="364">
        <v>1.86324</v>
      </c>
      <c r="F46" s="53"/>
    </row>
    <row r="47" spans="1:6" ht="12.75" customHeight="1">
      <c r="A47" s="359" t="s">
        <v>136</v>
      </c>
      <c r="B47" s="362">
        <v>764.32295999999997</v>
      </c>
      <c r="C47" s="362">
        <v>764.32295999999997</v>
      </c>
      <c r="D47" s="363">
        <v>2.3859999999999999E-2</v>
      </c>
      <c r="E47" s="364">
        <v>2.3859999999999999E-2</v>
      </c>
      <c r="F47" s="53"/>
    </row>
    <row r="48" spans="1:6" ht="12.75" customHeight="1">
      <c r="A48" s="359" t="s">
        <v>137</v>
      </c>
      <c r="B48" s="362">
        <v>40.7941</v>
      </c>
      <c r="C48" s="362">
        <v>40.7941</v>
      </c>
      <c r="D48" s="363">
        <v>0</v>
      </c>
      <c r="E48" s="364">
        <v>0</v>
      </c>
      <c r="F48" s="53"/>
    </row>
    <row r="49" spans="1:6" ht="12.75" customHeight="1">
      <c r="A49" s="708" t="s">
        <v>258</v>
      </c>
      <c r="B49" s="712">
        <v>823.42592999999988</v>
      </c>
      <c r="C49" s="712">
        <v>823.42592999999988</v>
      </c>
      <c r="D49" s="713">
        <v>1.8871</v>
      </c>
      <c r="E49" s="714">
        <v>1.8871</v>
      </c>
      <c r="F49" s="53"/>
    </row>
    <row r="50" spans="1:6" ht="12.75" customHeight="1">
      <c r="A50" s="360" t="s">
        <v>259</v>
      </c>
      <c r="B50" s="365">
        <v>85.091319999999996</v>
      </c>
      <c r="C50" s="365">
        <v>85.091319999999996</v>
      </c>
      <c r="D50" s="366">
        <v>1.9906200000000001</v>
      </c>
      <c r="E50" s="367">
        <v>1.9906200000000001</v>
      </c>
      <c r="F50" s="53"/>
    </row>
    <row r="51" spans="1:6" ht="12.75" customHeight="1">
      <c r="A51" s="360" t="s">
        <v>260</v>
      </c>
      <c r="B51" s="365">
        <v>2584.8010999999997</v>
      </c>
      <c r="C51" s="365">
        <v>2584.8010999999997</v>
      </c>
      <c r="D51" s="366">
        <v>0.30628</v>
      </c>
      <c r="E51" s="367">
        <v>0.30628</v>
      </c>
      <c r="F51" s="53"/>
    </row>
    <row r="52" spans="1:6" ht="12.75" customHeight="1">
      <c r="A52" s="360" t="s">
        <v>261</v>
      </c>
      <c r="B52" s="365">
        <v>124.07004999999999</v>
      </c>
      <c r="C52" s="365">
        <v>124.07004999999999</v>
      </c>
      <c r="D52" s="366">
        <v>0</v>
      </c>
      <c r="E52" s="367">
        <v>0</v>
      </c>
      <c r="F52" s="44"/>
    </row>
    <row r="53" spans="1:6" ht="12.75" customHeight="1">
      <c r="A53" s="710" t="s">
        <v>627</v>
      </c>
      <c r="B53" s="715">
        <v>2793.9624699999995</v>
      </c>
      <c r="C53" s="715">
        <v>2793.9624699999995</v>
      </c>
      <c r="D53" s="716">
        <v>2.2968999999999999</v>
      </c>
      <c r="E53" s="717">
        <v>2.2968999999999999</v>
      </c>
    </row>
    <row r="54" spans="1:6" ht="24.75" customHeight="1">
      <c r="A54" s="1089" t="s">
        <v>25</v>
      </c>
      <c r="B54" s="1089"/>
      <c r="C54" s="1089"/>
      <c r="D54" s="1089"/>
      <c r="E54" s="1089"/>
      <c r="F54" s="810"/>
    </row>
    <row r="55" spans="1:6">
      <c r="A55" s="580" t="s">
        <v>26</v>
      </c>
      <c r="B55" s="177"/>
      <c r="C55" s="177"/>
      <c r="D55" s="177"/>
      <c r="E55" s="177"/>
      <c r="F55" s="177"/>
    </row>
    <row r="56" spans="1:6" ht="12.75" customHeight="1">
      <c r="A56" s="17" t="s">
        <v>630</v>
      </c>
    </row>
    <row r="57" spans="1:6" ht="12.75" customHeight="1"/>
    <row r="58" spans="1:6" ht="12.75" customHeight="1">
      <c r="A58" s="319" t="s">
        <v>696</v>
      </c>
      <c r="D58" s="140" t="str">
        <f t="shared" ref="D58:D59" si="0">E1</f>
        <v>Siječanj 2021.</v>
      </c>
    </row>
    <row r="59" spans="1:6" ht="12.75" customHeight="1">
      <c r="A59" s="581" t="s">
        <v>697</v>
      </c>
      <c r="D59" s="552" t="str">
        <f t="shared" si="0"/>
        <v>January 2021</v>
      </c>
    </row>
    <row r="60" spans="1:6" ht="12.75" customHeight="1">
      <c r="D60" s="65" t="s">
        <v>594</v>
      </c>
    </row>
    <row r="61" spans="1:6" ht="42.75" customHeight="1">
      <c r="A61" s="1084" t="s">
        <v>628</v>
      </c>
      <c r="B61" s="1085" t="s">
        <v>631</v>
      </c>
      <c r="C61" s="1085"/>
      <c r="D61" s="1085"/>
      <c r="E61" s="806"/>
    </row>
    <row r="62" spans="1:6" ht="60">
      <c r="A62" s="1084"/>
      <c r="B62" s="707" t="s">
        <v>624</v>
      </c>
      <c r="C62" s="707" t="s">
        <v>629</v>
      </c>
      <c r="D62" s="707" t="s">
        <v>632</v>
      </c>
    </row>
    <row r="63" spans="1:6" ht="12.75" customHeight="1">
      <c r="A63" s="357" t="s">
        <v>126</v>
      </c>
      <c r="B63" s="358">
        <v>0</v>
      </c>
      <c r="C63" s="358">
        <v>0</v>
      </c>
      <c r="D63" s="358">
        <v>2297.1046799999995</v>
      </c>
    </row>
    <row r="64" spans="1:6" ht="12.75" customHeight="1">
      <c r="A64" s="359" t="s">
        <v>127</v>
      </c>
      <c r="B64" s="358">
        <v>14083.865179999999</v>
      </c>
      <c r="C64" s="358">
        <v>14083.865179999999</v>
      </c>
      <c r="D64" s="358">
        <v>2671154.1039499999</v>
      </c>
    </row>
    <row r="65" spans="1:4" ht="12.75" customHeight="1">
      <c r="A65" s="359" t="s">
        <v>128</v>
      </c>
      <c r="B65" s="358">
        <v>24723.42065</v>
      </c>
      <c r="C65" s="358">
        <v>24723.42065</v>
      </c>
      <c r="D65" s="358">
        <v>1302531.18282</v>
      </c>
    </row>
    <row r="66" spans="1:4" ht="12.75" customHeight="1">
      <c r="A66" s="708" t="s">
        <v>255</v>
      </c>
      <c r="B66" s="709">
        <v>38807.285830000001</v>
      </c>
      <c r="C66" s="709">
        <v>38807.285830000001</v>
      </c>
      <c r="D66" s="709">
        <v>3975982.39145</v>
      </c>
    </row>
    <row r="67" spans="1:4" ht="12.75" customHeight="1">
      <c r="A67" s="359" t="s">
        <v>129</v>
      </c>
      <c r="B67" s="358">
        <v>0</v>
      </c>
      <c r="C67" s="358">
        <v>0</v>
      </c>
      <c r="D67" s="358">
        <v>597.65409000000011</v>
      </c>
    </row>
    <row r="68" spans="1:4" ht="12.75" customHeight="1">
      <c r="A68" s="359" t="s">
        <v>130</v>
      </c>
      <c r="B68" s="358">
        <v>4073.2937999999999</v>
      </c>
      <c r="C68" s="358">
        <v>4073.2937999999999</v>
      </c>
      <c r="D68" s="358">
        <v>1051794.1871199999</v>
      </c>
    </row>
    <row r="69" spans="1:4" ht="12.75" customHeight="1">
      <c r="A69" s="359" t="s">
        <v>131</v>
      </c>
      <c r="B69" s="358">
        <v>6343.8812800000005</v>
      </c>
      <c r="C69" s="358">
        <v>6343.8812800000005</v>
      </c>
      <c r="D69" s="358">
        <v>402839.77241000003</v>
      </c>
    </row>
    <row r="70" spans="1:4" ht="12.75" customHeight="1">
      <c r="A70" s="708" t="s">
        <v>256</v>
      </c>
      <c r="B70" s="709">
        <v>10417.175080000001</v>
      </c>
      <c r="C70" s="709">
        <v>10417.175080000001</v>
      </c>
      <c r="D70" s="709">
        <v>1455231.61362</v>
      </c>
    </row>
    <row r="71" spans="1:4">
      <c r="A71" s="359" t="s">
        <v>132</v>
      </c>
      <c r="B71" s="358">
        <v>0</v>
      </c>
      <c r="C71" s="358">
        <v>0</v>
      </c>
      <c r="D71" s="358">
        <v>2639.9452500000007</v>
      </c>
    </row>
    <row r="72" spans="1:4">
      <c r="A72" s="359" t="s">
        <v>133</v>
      </c>
      <c r="B72" s="358">
        <v>5724.9114800000007</v>
      </c>
      <c r="C72" s="358">
        <v>5724.9114800000007</v>
      </c>
      <c r="D72" s="358">
        <v>1568371.3503799995</v>
      </c>
    </row>
    <row r="73" spans="1:4">
      <c r="A73" s="359" t="s">
        <v>134</v>
      </c>
      <c r="B73" s="358">
        <v>8210.3516099999997</v>
      </c>
      <c r="C73" s="358">
        <v>8210.3516099999997</v>
      </c>
      <c r="D73" s="358">
        <v>585594.17186999985</v>
      </c>
    </row>
    <row r="74" spans="1:4">
      <c r="A74" s="708" t="s">
        <v>257</v>
      </c>
      <c r="B74" s="709">
        <v>13935.26309</v>
      </c>
      <c r="C74" s="709">
        <v>13935.26309</v>
      </c>
      <c r="D74" s="709">
        <v>2156605.4674999993</v>
      </c>
    </row>
    <row r="75" spans="1:4">
      <c r="A75" s="359" t="s">
        <v>135</v>
      </c>
      <c r="B75" s="358">
        <v>292.74457000000001</v>
      </c>
      <c r="C75" s="358">
        <v>292.74457000000001</v>
      </c>
      <c r="D75" s="358">
        <v>3028.4991599999998</v>
      </c>
    </row>
    <row r="76" spans="1:4">
      <c r="A76" s="359" t="s">
        <v>136</v>
      </c>
      <c r="B76" s="358">
        <v>8236.53449</v>
      </c>
      <c r="C76" s="358">
        <v>8236.53449</v>
      </c>
      <c r="D76" s="358">
        <v>2094727.2820599999</v>
      </c>
    </row>
    <row r="77" spans="1:4">
      <c r="A77" s="359" t="s">
        <v>137</v>
      </c>
      <c r="B77" s="358">
        <v>18544.883140000002</v>
      </c>
      <c r="C77" s="358">
        <v>18544.883140000002</v>
      </c>
      <c r="D77" s="358">
        <v>1193636.32384</v>
      </c>
    </row>
    <row r="78" spans="1:4">
      <c r="A78" s="708" t="s">
        <v>258</v>
      </c>
      <c r="B78" s="709">
        <v>27074.162200000002</v>
      </c>
      <c r="C78" s="709">
        <v>27074.162200000002</v>
      </c>
      <c r="D78" s="709">
        <v>3291392.10506</v>
      </c>
    </row>
    <row r="79" spans="1:4">
      <c r="A79" s="360" t="s">
        <v>259</v>
      </c>
      <c r="B79" s="361">
        <v>292.74457000000001</v>
      </c>
      <c r="C79" s="361">
        <v>292.74457000000001</v>
      </c>
      <c r="D79" s="361">
        <v>8563.2031800000004</v>
      </c>
    </row>
    <row r="80" spans="1:4">
      <c r="A80" s="360" t="s">
        <v>260</v>
      </c>
      <c r="B80" s="361">
        <v>32118.604950000001</v>
      </c>
      <c r="C80" s="361">
        <v>32118.604950000001</v>
      </c>
      <c r="D80" s="361">
        <v>7386046.9235099992</v>
      </c>
    </row>
    <row r="81" spans="1:5">
      <c r="A81" s="360" t="s">
        <v>261</v>
      </c>
      <c r="B81" s="361">
        <v>57822.536680000005</v>
      </c>
      <c r="C81" s="361">
        <v>57822.536680000005</v>
      </c>
      <c r="D81" s="361">
        <v>3484601.4509399999</v>
      </c>
    </row>
    <row r="82" spans="1:5">
      <c r="A82" s="710" t="s">
        <v>633</v>
      </c>
      <c r="B82" s="711">
        <v>90233.886200000008</v>
      </c>
      <c r="C82" s="711">
        <v>90233.886200000008</v>
      </c>
      <c r="D82" s="711">
        <v>10879211.577629998</v>
      </c>
    </row>
    <row r="83" spans="1:5">
      <c r="A83" s="17" t="s">
        <v>630</v>
      </c>
    </row>
    <row r="85" spans="1:5">
      <c r="A85" s="637" t="s">
        <v>87</v>
      </c>
      <c r="E85" s="14" t="s">
        <v>860</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39" t="s">
        <v>698</v>
      </c>
      <c r="G1" s="140" t="str">
        <f>Naslovnica!A20</f>
        <v>Siječanj 2021.</v>
      </c>
    </row>
    <row r="2" spans="1:10" ht="12.75" customHeight="1">
      <c r="A2" s="550" t="s">
        <v>1000</v>
      </c>
      <c r="G2" s="552" t="str">
        <f>Naslovnica!A24</f>
        <v>January 2021</v>
      </c>
    </row>
    <row r="3" spans="1:10" ht="12.75" customHeight="1">
      <c r="E3" s="14" t="s">
        <v>344</v>
      </c>
      <c r="F3" s="320"/>
      <c r="G3" s="320"/>
    </row>
    <row r="4" spans="1:10" ht="16.5" customHeight="1">
      <c r="A4" s="1091" t="s">
        <v>613</v>
      </c>
      <c r="B4" s="1098" t="s">
        <v>612</v>
      </c>
      <c r="C4" s="1098"/>
      <c r="D4" s="1098"/>
      <c r="E4" s="1098"/>
      <c r="F4" s="272"/>
      <c r="G4" s="272"/>
    </row>
    <row r="5" spans="1:10" ht="12.75" customHeight="1">
      <c r="A5" s="1091"/>
      <c r="B5" s="1096" t="str">
        <f>Naslovnica!A20</f>
        <v>Siječanj 2021.</v>
      </c>
      <c r="C5" s="1096"/>
      <c r="D5" s="1097" t="s">
        <v>17</v>
      </c>
      <c r="E5" s="1097"/>
    </row>
    <row r="6" spans="1:10" ht="12.75" customHeight="1">
      <c r="A6" s="1091"/>
      <c r="B6" s="1094" t="str">
        <f>Naslovnica!A24</f>
        <v>January 2021</v>
      </c>
      <c r="C6" s="1094"/>
      <c r="D6" s="1095" t="s">
        <v>45</v>
      </c>
      <c r="E6" s="1095"/>
    </row>
    <row r="7" spans="1:10" ht="12.75" customHeight="1">
      <c r="A7" s="1091"/>
      <c r="B7" s="775" t="s">
        <v>27</v>
      </c>
      <c r="C7" s="718" t="s">
        <v>28</v>
      </c>
      <c r="D7" s="718" t="s">
        <v>156</v>
      </c>
      <c r="E7" s="718" t="s">
        <v>154</v>
      </c>
    </row>
    <row r="8" spans="1:10" ht="12.75" customHeight="1">
      <c r="A8" s="1091"/>
      <c r="B8" s="774" t="s">
        <v>29</v>
      </c>
      <c r="C8" s="719" t="s">
        <v>30</v>
      </c>
      <c r="D8" s="719" t="s">
        <v>29</v>
      </c>
      <c r="E8" s="719" t="s">
        <v>155</v>
      </c>
    </row>
    <row r="9" spans="1:10" ht="12.75" customHeight="1">
      <c r="A9" s="368" t="s">
        <v>126</v>
      </c>
      <c r="B9" s="369">
        <v>383634.74400999997</v>
      </c>
      <c r="C9" s="370">
        <v>3.1904473047245619E-3</v>
      </c>
      <c r="D9" s="369">
        <v>4373.2017599999672</v>
      </c>
      <c r="E9" s="370">
        <v>1.1530833667066753E-2</v>
      </c>
      <c r="G9" s="135"/>
      <c r="H9" s="869"/>
      <c r="I9" s="849"/>
      <c r="J9" s="77"/>
    </row>
    <row r="10" spans="1:10" ht="12.75" customHeight="1">
      <c r="A10" s="368" t="s">
        <v>127</v>
      </c>
      <c r="B10" s="369">
        <v>42424981.357440002</v>
      </c>
      <c r="C10" s="370">
        <v>0.3528217126791468</v>
      </c>
      <c r="D10" s="369">
        <v>235463.41051000357</v>
      </c>
      <c r="E10" s="370">
        <v>5.5810879566386973E-3</v>
      </c>
      <c r="G10" s="135"/>
      <c r="H10" s="869"/>
      <c r="I10" s="849"/>
      <c r="J10" s="77"/>
    </row>
    <row r="11" spans="1:10" ht="12.75" customHeight="1">
      <c r="A11" s="368" t="s">
        <v>128</v>
      </c>
      <c r="B11" s="369">
        <v>2984606.62267</v>
      </c>
      <c r="C11" s="370">
        <v>2.4821083865939862E-2</v>
      </c>
      <c r="D11" s="369">
        <v>88371.759659999516</v>
      </c>
      <c r="E11" s="370">
        <v>3.0512635832356638E-2</v>
      </c>
      <c r="G11" s="135"/>
      <c r="H11" s="869"/>
      <c r="I11" s="849"/>
      <c r="J11" s="77"/>
    </row>
    <row r="12" spans="1:10" ht="12.75" customHeight="1">
      <c r="A12" s="720" t="s">
        <v>614</v>
      </c>
      <c r="B12" s="721">
        <v>45793222.724120006</v>
      </c>
      <c r="C12" s="722">
        <v>0.38083324384981126</v>
      </c>
      <c r="D12" s="721">
        <v>328208.37193000317</v>
      </c>
      <c r="E12" s="722">
        <v>7.2189215511420102E-3</v>
      </c>
      <c r="G12" s="135"/>
      <c r="H12" s="869"/>
      <c r="I12" s="849"/>
      <c r="J12" s="77"/>
    </row>
    <row r="13" spans="1:10" ht="12.75" customHeight="1">
      <c r="A13" s="368" t="s">
        <v>129</v>
      </c>
      <c r="B13" s="369">
        <v>167442.90388999999</v>
      </c>
      <c r="C13" s="370">
        <v>1.3925166313851366E-3</v>
      </c>
      <c r="D13" s="369">
        <v>6100.4736699999776</v>
      </c>
      <c r="E13" s="370">
        <v>3.781072134392427E-2</v>
      </c>
      <c r="G13" s="135"/>
      <c r="H13" s="869"/>
      <c r="I13" s="849"/>
      <c r="J13" s="77"/>
    </row>
    <row r="14" spans="1:10" ht="12.75" customHeight="1">
      <c r="A14" s="368" t="s">
        <v>130</v>
      </c>
      <c r="B14" s="369">
        <v>16028177.045909999</v>
      </c>
      <c r="C14" s="370">
        <v>0.13329620180188553</v>
      </c>
      <c r="D14" s="369">
        <v>143697.71438999847</v>
      </c>
      <c r="E14" s="370">
        <v>9.0464226992228447E-3</v>
      </c>
      <c r="G14" s="135"/>
      <c r="H14" s="869"/>
      <c r="I14" s="849"/>
      <c r="J14" s="77"/>
    </row>
    <row r="15" spans="1:10" ht="12.75" customHeight="1">
      <c r="A15" s="368" t="s">
        <v>131</v>
      </c>
      <c r="B15" s="369">
        <v>810709.67411000002</v>
      </c>
      <c r="C15" s="370">
        <v>6.742159137210357E-3</v>
      </c>
      <c r="D15" s="369">
        <v>22727.016519999946</v>
      </c>
      <c r="E15" s="868">
        <v>2.8842026282036803E-2</v>
      </c>
      <c r="G15" s="135"/>
      <c r="H15" s="869"/>
      <c r="I15" s="849"/>
      <c r="J15" s="77"/>
    </row>
    <row r="16" spans="1:10" ht="12.75" customHeight="1">
      <c r="A16" s="723" t="s">
        <v>615</v>
      </c>
      <c r="B16" s="721">
        <v>17006329.623909999</v>
      </c>
      <c r="C16" s="722">
        <v>0.14143087757048101</v>
      </c>
      <c r="D16" s="721">
        <v>172525.20457999781</v>
      </c>
      <c r="E16" s="722">
        <v>1.0248735240258044E-2</v>
      </c>
      <c r="G16" s="135"/>
      <c r="H16" s="869"/>
      <c r="I16" s="849"/>
      <c r="J16" s="77"/>
    </row>
    <row r="17" spans="1:10" ht="12.75" customHeight="1">
      <c r="A17" s="368" t="s">
        <v>132</v>
      </c>
      <c r="B17" s="369">
        <v>188320.19465000002</v>
      </c>
      <c r="C17" s="370">
        <v>1.5661398422001009E-3</v>
      </c>
      <c r="D17" s="369">
        <v>10786.532090000022</v>
      </c>
      <c r="E17" s="370">
        <v>6.0757672288513476E-2</v>
      </c>
      <c r="G17" s="135"/>
      <c r="H17" s="869"/>
      <c r="I17" s="849"/>
      <c r="J17" s="77"/>
    </row>
    <row r="18" spans="1:10" ht="12.75" customHeight="1">
      <c r="A18" s="368" t="s">
        <v>133</v>
      </c>
      <c r="B18" s="369">
        <v>19434232.49382</v>
      </c>
      <c r="C18" s="370">
        <v>0.16162220874781433</v>
      </c>
      <c r="D18" s="369">
        <v>225935.4776100032</v>
      </c>
      <c r="E18" s="370">
        <v>1.1762389837023823E-2</v>
      </c>
      <c r="G18" s="135"/>
      <c r="H18" s="869"/>
      <c r="I18" s="849"/>
      <c r="J18" s="77"/>
    </row>
    <row r="19" spans="1:10" ht="12.75" customHeight="1">
      <c r="A19" s="368" t="s">
        <v>134</v>
      </c>
      <c r="B19" s="369">
        <v>1207673.1341800001</v>
      </c>
      <c r="C19" s="370">
        <v>1.0043452935619437E-2</v>
      </c>
      <c r="D19" s="369">
        <v>34843.923860000214</v>
      </c>
      <c r="E19" s="370">
        <v>2.9709290622539353E-2</v>
      </c>
      <c r="G19" s="135"/>
      <c r="H19" s="869"/>
      <c r="I19" s="849"/>
      <c r="J19" s="77"/>
    </row>
    <row r="20" spans="1:10" ht="12.75" customHeight="1">
      <c r="A20" s="720" t="s">
        <v>616</v>
      </c>
      <c r="B20" s="721">
        <v>20830225.82265</v>
      </c>
      <c r="C20" s="722">
        <v>0.17323180152563386</v>
      </c>
      <c r="D20" s="721">
        <v>271565.9335600026</v>
      </c>
      <c r="E20" s="722">
        <v>1.320932079352688E-2</v>
      </c>
      <c r="G20" s="135"/>
      <c r="H20" s="869"/>
      <c r="I20" s="849"/>
      <c r="J20" s="77"/>
    </row>
    <row r="21" spans="1:10" ht="12.75" customHeight="1">
      <c r="A21" s="368" t="s">
        <v>135</v>
      </c>
      <c r="B21" s="369">
        <v>272380.75458000001</v>
      </c>
      <c r="C21" s="370">
        <v>2.265218304330515E-3</v>
      </c>
      <c r="D21" s="369">
        <v>5152.6208399999887</v>
      </c>
      <c r="E21" s="370">
        <v>1.9281730437159972E-2</v>
      </c>
      <c r="G21" s="135"/>
      <c r="H21" s="869"/>
      <c r="I21" s="849"/>
      <c r="J21" s="77"/>
    </row>
    <row r="22" spans="1:10" ht="12.75" customHeight="1">
      <c r="A22" s="368" t="s">
        <v>136</v>
      </c>
      <c r="B22" s="369">
        <v>33876259.935869999</v>
      </c>
      <c r="C22" s="370">
        <v>0.28172740841149629</v>
      </c>
      <c r="D22" s="369">
        <v>344813.02863999829</v>
      </c>
      <c r="E22" s="370">
        <v>1.0283273179173547E-2</v>
      </c>
      <c r="G22" s="135"/>
      <c r="H22" s="869"/>
      <c r="I22" s="849"/>
      <c r="J22" s="77"/>
    </row>
    <row r="23" spans="1:10" ht="12.75" customHeight="1">
      <c r="A23" s="368" t="s">
        <v>137</v>
      </c>
      <c r="B23" s="369">
        <v>2466395.5389999999</v>
      </c>
      <c r="C23" s="370">
        <v>2.0511450338247045E-2</v>
      </c>
      <c r="D23" s="369">
        <v>54491.010619999841</v>
      </c>
      <c r="E23" s="370">
        <v>2.2592523866025394E-2</v>
      </c>
      <c r="G23" s="135"/>
      <c r="H23" s="869"/>
      <c r="I23" s="849"/>
      <c r="J23" s="77"/>
    </row>
    <row r="24" spans="1:10" ht="12.75" customHeight="1">
      <c r="A24" s="720" t="s">
        <v>617</v>
      </c>
      <c r="B24" s="721">
        <v>36615036.229449995</v>
      </c>
      <c r="C24" s="722">
        <v>0.30450407705407384</v>
      </c>
      <c r="D24" s="721">
        <v>404456.66009999812</v>
      </c>
      <c r="E24" s="722">
        <v>1.1169571570247561E-2</v>
      </c>
      <c r="G24" s="135"/>
      <c r="H24" s="869"/>
      <c r="I24" s="849"/>
      <c r="J24" s="77"/>
    </row>
    <row r="25" spans="1:10" ht="12.75" customHeight="1">
      <c r="A25" s="371" t="s">
        <v>618</v>
      </c>
      <c r="B25" s="372">
        <v>1011778.5971299999</v>
      </c>
      <c r="C25" s="373">
        <v>8.4143220826403131E-3</v>
      </c>
      <c r="D25" s="372">
        <v>26412.828359999927</v>
      </c>
      <c r="E25" s="373">
        <v>2.6805100397358173E-2</v>
      </c>
      <c r="G25" s="135"/>
      <c r="H25" s="869"/>
      <c r="I25" s="849"/>
      <c r="J25" s="77"/>
    </row>
    <row r="26" spans="1:10" ht="12.75" customHeight="1">
      <c r="A26" s="371" t="s">
        <v>619</v>
      </c>
      <c r="B26" s="372">
        <v>111763650.83304</v>
      </c>
      <c r="C26" s="373">
        <v>0.9294675316403429</v>
      </c>
      <c r="D26" s="372">
        <v>949909.63114999235</v>
      </c>
      <c r="E26" s="373">
        <v>8.5721285180631046E-3</v>
      </c>
      <c r="G26" s="135"/>
      <c r="H26" s="869"/>
      <c r="I26" s="849"/>
      <c r="J26" s="77"/>
    </row>
    <row r="27" spans="1:10" ht="12.75" customHeight="1">
      <c r="A27" s="371" t="s">
        <v>620</v>
      </c>
      <c r="B27" s="372">
        <v>7469384.9699599994</v>
      </c>
      <c r="C27" s="373">
        <v>6.21181462770167E-2</v>
      </c>
      <c r="D27" s="372">
        <v>200433.7106599994</v>
      </c>
      <c r="E27" s="373">
        <v>2.7573951662361429E-2</v>
      </c>
      <c r="G27" s="135"/>
      <c r="H27" s="869"/>
      <c r="I27" s="849"/>
      <c r="J27" s="77"/>
    </row>
    <row r="28" spans="1:10" ht="18.75" customHeight="1">
      <c r="A28" s="710" t="s">
        <v>621</v>
      </c>
      <c r="B28" s="724">
        <v>120244814.40013</v>
      </c>
      <c r="C28" s="725">
        <v>1</v>
      </c>
      <c r="D28" s="724">
        <v>1176756.1701700091</v>
      </c>
      <c r="E28" s="725">
        <v>9.8830550162940511E-3</v>
      </c>
      <c r="G28" s="870"/>
      <c r="H28" s="77"/>
      <c r="I28" s="849"/>
      <c r="J28" s="77"/>
    </row>
    <row r="29" spans="1:10" ht="12.75" customHeight="1">
      <c r="A29" s="20" t="s">
        <v>622</v>
      </c>
    </row>
    <row r="30" spans="1:10" ht="12.75" customHeight="1">
      <c r="C30" s="77"/>
    </row>
    <row r="31" spans="1:10" ht="12.75" customHeight="1"/>
    <row r="32" spans="1:10" s="272" customFormat="1" ht="12.75" customHeight="1">
      <c r="A32" s="154" t="s">
        <v>700</v>
      </c>
      <c r="I32" s="140" t="str">
        <f>Naslovnica!A20</f>
        <v>Siječanj 2021.</v>
      </c>
    </row>
    <row r="33" spans="1:9" s="272" customFormat="1" ht="12.75" customHeight="1">
      <c r="A33" s="578" t="s">
        <v>1001</v>
      </c>
      <c r="I33" s="552" t="str">
        <f>Naslovnica!A24</f>
        <v>January 2021</v>
      </c>
    </row>
    <row r="34" spans="1:9" s="272" customFormat="1" ht="12.75" customHeight="1"/>
    <row r="35" spans="1:9" s="272" customFormat="1" ht="15" customHeight="1">
      <c r="A35" s="754"/>
      <c r="B35" s="1090" t="s">
        <v>1011</v>
      </c>
      <c r="C35" s="1090"/>
      <c r="D35" s="1090"/>
      <c r="E35" s="1090"/>
      <c r="F35" s="1090" t="s">
        <v>1010</v>
      </c>
      <c r="G35" s="1090"/>
      <c r="H35" s="1090"/>
      <c r="I35" s="1090"/>
    </row>
    <row r="36" spans="1:9" s="272" customFormat="1" ht="22.5">
      <c r="A36" s="1091" t="s">
        <v>590</v>
      </c>
      <c r="B36" s="833" t="s">
        <v>68</v>
      </c>
      <c r="C36" s="832" t="s">
        <v>106</v>
      </c>
      <c r="D36" s="832" t="s">
        <v>108</v>
      </c>
      <c r="E36" s="832" t="s">
        <v>110</v>
      </c>
      <c r="F36" s="832" t="s">
        <v>685</v>
      </c>
      <c r="G36" s="830" t="s">
        <v>60</v>
      </c>
      <c r="H36" s="830" t="s">
        <v>50</v>
      </c>
      <c r="I36" s="830" t="s">
        <v>684</v>
      </c>
    </row>
    <row r="37" spans="1:9" s="272" customFormat="1" ht="34.5" customHeight="1">
      <c r="A37" s="1091"/>
      <c r="B37" s="739" t="s">
        <v>680</v>
      </c>
      <c r="C37" s="831" t="s">
        <v>107</v>
      </c>
      <c r="D37" s="831" t="s">
        <v>109</v>
      </c>
      <c r="E37" s="831" t="s">
        <v>111</v>
      </c>
      <c r="F37" s="831" t="s">
        <v>264</v>
      </c>
      <c r="G37" s="831" t="s">
        <v>51</v>
      </c>
      <c r="H37" s="831" t="s">
        <v>52</v>
      </c>
      <c r="I37" s="834" t="s">
        <v>683</v>
      </c>
    </row>
    <row r="38" spans="1:9" s="272" customFormat="1">
      <c r="A38" s="374" t="s">
        <v>126</v>
      </c>
      <c r="B38" s="375">
        <v>149.8663</v>
      </c>
      <c r="C38" s="376">
        <v>149.27780000000001</v>
      </c>
      <c r="D38" s="375">
        <v>151.1996</v>
      </c>
      <c r="E38" s="835">
        <v>1.9217999999999904</v>
      </c>
      <c r="F38" s="836">
        <v>3.2850077254920063E-3</v>
      </c>
      <c r="G38" s="771">
        <v>3.2850077254920063E-3</v>
      </c>
      <c r="H38" s="771">
        <v>-7.0976350491859241E-3</v>
      </c>
      <c r="I38" s="771">
        <v>6.471225403190406E-2</v>
      </c>
    </row>
    <row r="39" spans="1:9" s="272" customFormat="1">
      <c r="A39" s="374" t="s">
        <v>129</v>
      </c>
      <c r="B39" s="375">
        <v>155.23920000000001</v>
      </c>
      <c r="C39" s="376">
        <v>153.38489999999999</v>
      </c>
      <c r="D39" s="375">
        <v>157.10140000000001</v>
      </c>
      <c r="E39" s="835">
        <v>3.7165000000000248</v>
      </c>
      <c r="F39" s="836">
        <v>1.1207103759998116E-2</v>
      </c>
      <c r="G39" s="771">
        <v>1.1207103759998116E-2</v>
      </c>
      <c r="H39" s="771">
        <v>3.9533615861044868E-3</v>
      </c>
      <c r="I39" s="771">
        <v>7.0540714146878347E-2</v>
      </c>
    </row>
    <row r="40" spans="1:9" s="272" customFormat="1">
      <c r="A40" s="374" t="s">
        <v>132</v>
      </c>
      <c r="B40" s="375">
        <v>165.8614</v>
      </c>
      <c r="C40" s="376">
        <v>162.9845</v>
      </c>
      <c r="D40" s="375">
        <v>167.07769999999999</v>
      </c>
      <c r="E40" s="835">
        <v>4.093199999999996</v>
      </c>
      <c r="F40" s="836">
        <v>1.801926769028328E-2</v>
      </c>
      <c r="G40" s="771">
        <v>1.801926769028328E-2</v>
      </c>
      <c r="H40" s="771">
        <v>2.6750633434051485E-2</v>
      </c>
      <c r="I40" s="771">
        <v>8.1578866800830152E-2</v>
      </c>
    </row>
    <row r="41" spans="1:9" s="272" customFormat="1">
      <c r="A41" s="374" t="s">
        <v>135</v>
      </c>
      <c r="B41" s="375">
        <v>153.34729999999999</v>
      </c>
      <c r="C41" s="376">
        <v>151.3083</v>
      </c>
      <c r="D41" s="375">
        <v>155.51400000000001</v>
      </c>
      <c r="E41" s="835">
        <v>4.2057000000000073</v>
      </c>
      <c r="F41" s="836">
        <v>1.3940857808407703E-2</v>
      </c>
      <c r="G41" s="771">
        <v>1.3940857808407703E-2</v>
      </c>
      <c r="H41" s="771">
        <v>1.9958549112517376E-2</v>
      </c>
      <c r="I41" s="771">
        <v>6.8508126793221269E-2</v>
      </c>
    </row>
    <row r="42" spans="1:9" s="272" customFormat="1">
      <c r="A42" s="726" t="s">
        <v>138</v>
      </c>
      <c r="B42" s="727">
        <v>154.66973401633089</v>
      </c>
      <c r="C42" s="728">
        <v>153.05461355814273</v>
      </c>
      <c r="D42" s="727">
        <v>156.23653236819507</v>
      </c>
      <c r="E42" s="837">
        <v>3.1819188100523377</v>
      </c>
      <c r="F42" s="838">
        <v>1.0909234523039268E-2</v>
      </c>
      <c r="G42" s="819">
        <v>1.0909234523039268E-2</v>
      </c>
      <c r="H42" s="819">
        <v>1.1024933458561037E-2</v>
      </c>
      <c r="I42" s="819">
        <v>6.9931113194160677E-2</v>
      </c>
    </row>
    <row r="43" spans="1:9" s="272" customFormat="1">
      <c r="A43" s="374" t="s">
        <v>127</v>
      </c>
      <c r="B43" s="375">
        <v>265.14550000000003</v>
      </c>
      <c r="C43" s="376">
        <v>264.23970000000003</v>
      </c>
      <c r="D43" s="375">
        <v>266.5865</v>
      </c>
      <c r="E43" s="835">
        <v>2.3467999999999734</v>
      </c>
      <c r="F43" s="836">
        <v>3.7990929121458628E-3</v>
      </c>
      <c r="G43" s="772">
        <v>3.7990929121458628E-3</v>
      </c>
      <c r="H43" s="772">
        <v>1.4169157030015533E-2</v>
      </c>
      <c r="I43" s="772">
        <v>5.3323869803678647E-2</v>
      </c>
    </row>
    <row r="44" spans="1:9" s="272" customFormat="1">
      <c r="A44" s="374" t="s">
        <v>130</v>
      </c>
      <c r="B44" s="375">
        <v>283.31</v>
      </c>
      <c r="C44" s="376">
        <v>281.72359999999998</v>
      </c>
      <c r="D44" s="375">
        <v>285.68959999999998</v>
      </c>
      <c r="E44" s="835">
        <v>3.9660000000000082</v>
      </c>
      <c r="F44" s="836">
        <v>6.0017086866761549E-3</v>
      </c>
      <c r="G44" s="772">
        <v>6.0017086866761549E-3</v>
      </c>
      <c r="H44" s="772">
        <v>5.2620240781742211E-4</v>
      </c>
      <c r="I44" s="772">
        <v>5.7048975112115263E-2</v>
      </c>
    </row>
    <row r="45" spans="1:9" s="272" customFormat="1">
      <c r="A45" s="374" t="s">
        <v>133</v>
      </c>
      <c r="B45" s="375">
        <v>258.77319999999997</v>
      </c>
      <c r="C45" s="376">
        <v>256.51080000000002</v>
      </c>
      <c r="D45" s="375">
        <v>260.52890000000002</v>
      </c>
      <c r="E45" s="835">
        <v>4.018100000000004</v>
      </c>
      <c r="F45" s="836">
        <v>9.2645100698989236E-3</v>
      </c>
      <c r="G45" s="772">
        <v>9.2645100698989236E-3</v>
      </c>
      <c r="H45" s="772">
        <v>2.3217339557100258E-2</v>
      </c>
      <c r="I45" s="772">
        <v>5.1959590956745183E-2</v>
      </c>
    </row>
    <row r="46" spans="1:9" s="272" customFormat="1">
      <c r="A46" s="374" t="s">
        <v>136</v>
      </c>
      <c r="B46" s="375">
        <v>274.20530000000002</v>
      </c>
      <c r="C46" s="376">
        <v>272.18150000000003</v>
      </c>
      <c r="D46" s="375">
        <v>276.24430000000001</v>
      </c>
      <c r="E46" s="835">
        <v>4.0627999999999815</v>
      </c>
      <c r="F46" s="836">
        <v>8.0113665605494599E-3</v>
      </c>
      <c r="G46" s="772">
        <v>8.0113665605494599E-3</v>
      </c>
      <c r="H46" s="772">
        <v>8.0632472096819896E-3</v>
      </c>
      <c r="I46" s="772">
        <v>5.5211025397617686E-2</v>
      </c>
    </row>
    <row r="47" spans="1:9" s="272" customFormat="1">
      <c r="A47" s="726" t="s">
        <v>139</v>
      </c>
      <c r="B47" s="727">
        <v>269.38851817686208</v>
      </c>
      <c r="C47" s="728">
        <v>267.82035558753523</v>
      </c>
      <c r="D47" s="727">
        <v>271.1908144921025</v>
      </c>
      <c r="E47" s="837">
        <v>3.3704589045672719</v>
      </c>
      <c r="F47" s="838">
        <v>6.3427994231248785E-3</v>
      </c>
      <c r="G47" s="819">
        <v>6.3427994231248785E-3</v>
      </c>
      <c r="H47" s="819">
        <v>1.1518929922145649E-2</v>
      </c>
      <c r="I47" s="819">
        <v>5.4215168278845205E-2</v>
      </c>
    </row>
    <row r="48" spans="1:9" s="272" customFormat="1">
      <c r="A48" s="374" t="s">
        <v>128</v>
      </c>
      <c r="B48" s="375">
        <v>133.6046</v>
      </c>
      <c r="C48" s="376">
        <v>133.25110000000001</v>
      </c>
      <c r="D48" s="375">
        <v>133.6046</v>
      </c>
      <c r="E48" s="835">
        <v>0.35349999999999682</v>
      </c>
      <c r="F48" s="836">
        <v>2.8869539108242748E-3</v>
      </c>
      <c r="G48" s="772">
        <v>2.8869539108242748E-3</v>
      </c>
      <c r="H48" s="772">
        <v>5.4348807667532473E-3</v>
      </c>
      <c r="I48" s="772">
        <v>4.5926057954171373E-2</v>
      </c>
    </row>
    <row r="49" spans="1:9" s="272" customFormat="1">
      <c r="A49" s="374" t="s">
        <v>131</v>
      </c>
      <c r="B49" s="375">
        <v>142.44470000000001</v>
      </c>
      <c r="C49" s="376">
        <v>142.11330000000001</v>
      </c>
      <c r="D49" s="375">
        <v>142.44990000000001</v>
      </c>
      <c r="E49" s="835">
        <v>0.33660000000000423</v>
      </c>
      <c r="F49" s="836">
        <v>2.6084979598675062E-3</v>
      </c>
      <c r="G49" s="772">
        <v>2.6084979598675062E-3</v>
      </c>
      <c r="H49" s="772">
        <v>1.7072023088287036E-2</v>
      </c>
      <c r="I49" s="772">
        <v>5.6363883853226771E-2</v>
      </c>
    </row>
    <row r="50" spans="1:9" s="272" customFormat="1">
      <c r="A50" s="374" t="s">
        <v>134</v>
      </c>
      <c r="B50" s="375">
        <v>138.91730000000001</v>
      </c>
      <c r="C50" s="376">
        <v>138.8065</v>
      </c>
      <c r="D50" s="375">
        <v>139.0025</v>
      </c>
      <c r="E50" s="835">
        <v>0.19599999999999795</v>
      </c>
      <c r="F50" s="836">
        <v>9.5687919039955105E-4</v>
      </c>
      <c r="G50" s="772">
        <v>9.5687919039955105E-4</v>
      </c>
      <c r="H50" s="772">
        <v>2.0586988511928528E-2</v>
      </c>
      <c r="I50" s="772">
        <v>5.2266431847476591E-2</v>
      </c>
    </row>
    <row r="51" spans="1:9" s="272" customFormat="1">
      <c r="A51" s="374" t="s">
        <v>137</v>
      </c>
      <c r="B51" s="375">
        <v>140.85140000000001</v>
      </c>
      <c r="C51" s="376">
        <v>140.6781</v>
      </c>
      <c r="D51" s="375">
        <v>140.92859999999999</v>
      </c>
      <c r="E51" s="835">
        <v>0.25049999999998818</v>
      </c>
      <c r="F51" s="836">
        <v>1.6156536357185836E-3</v>
      </c>
      <c r="G51" s="772">
        <v>1.6156536357185836E-3</v>
      </c>
      <c r="H51" s="772">
        <v>1.1888221407706956E-2</v>
      </c>
      <c r="I51" s="772">
        <v>5.4523838547691383E-2</v>
      </c>
    </row>
    <row r="52" spans="1:9" s="272" customFormat="1">
      <c r="A52" s="726" t="s">
        <v>140</v>
      </c>
      <c r="B52" s="727">
        <v>137.81595541528415</v>
      </c>
      <c r="C52" s="728">
        <v>137.57433073660408</v>
      </c>
      <c r="D52" s="727">
        <v>137.81672330452184</v>
      </c>
      <c r="E52" s="837">
        <v>0.24239256791776143</v>
      </c>
      <c r="F52" s="838">
        <v>2.047017661822359E-3</v>
      </c>
      <c r="G52" s="819">
        <v>2.047017661822359E-3</v>
      </c>
      <c r="H52" s="819">
        <v>1.1273209114995408E-2</v>
      </c>
      <c r="I52" s="819">
        <v>5.0969091371842135E-2</v>
      </c>
    </row>
    <row r="53" spans="1:9" s="272" customFormat="1" ht="12.75" customHeight="1">
      <c r="A53" s="23" t="s">
        <v>589</v>
      </c>
      <c r="G53" s="769"/>
      <c r="H53" s="769"/>
      <c r="I53" s="769"/>
    </row>
    <row r="54" spans="1:9" s="272" customFormat="1" ht="25.5" customHeight="1">
      <c r="A54" s="1093" t="s">
        <v>141</v>
      </c>
      <c r="B54" s="1093"/>
      <c r="C54" s="1093"/>
      <c r="D54" s="1093"/>
      <c r="E54" s="1093"/>
      <c r="F54" s="1093"/>
      <c r="G54" s="1093"/>
      <c r="H54" s="1093"/>
      <c r="I54" s="1093"/>
    </row>
    <row r="55" spans="1:9" s="272" customFormat="1" ht="21.75" customHeight="1">
      <c r="A55" s="1092" t="s">
        <v>189</v>
      </c>
      <c r="B55" s="1092"/>
      <c r="C55" s="1092"/>
      <c r="D55" s="1092"/>
      <c r="E55" s="1092"/>
      <c r="F55" s="1092"/>
      <c r="G55" s="1092"/>
      <c r="H55" s="1092"/>
      <c r="I55" s="1092"/>
    </row>
    <row r="56" spans="1:9" s="272" customFormat="1" ht="12.75" customHeight="1">
      <c r="A56" s="181" t="s">
        <v>142</v>
      </c>
      <c r="B56" s="181"/>
      <c r="C56" s="181"/>
      <c r="D56" s="181"/>
      <c r="E56" s="181"/>
    </row>
    <row r="57" spans="1:9" s="272" customFormat="1" ht="10.5" customHeight="1">
      <c r="A57" s="579" t="s">
        <v>1013</v>
      </c>
      <c r="B57" s="182"/>
      <c r="C57" s="182"/>
      <c r="D57" s="182"/>
      <c r="E57" s="182"/>
      <c r="F57" s="140"/>
    </row>
    <row r="58" spans="1:9" s="272" customFormat="1" ht="12.75" customHeight="1">
      <c r="F58" s="182"/>
    </row>
    <row r="59" spans="1:9" s="272" customFormat="1" ht="12.75" customHeight="1">
      <c r="A59" s="181"/>
    </row>
    <row r="60" spans="1:9" s="272" customFormat="1" ht="12.75" customHeight="1">
      <c r="A60" s="637" t="s">
        <v>87</v>
      </c>
    </row>
    <row r="61" spans="1:9" s="272" customFormat="1" ht="12.75" customHeight="1"/>
    <row r="62" spans="1:9" s="272" customFormat="1" ht="12.75" customHeight="1"/>
    <row r="63" spans="1:9" s="272" customFormat="1" ht="12.75" customHeight="1">
      <c r="I63" s="68" t="s">
        <v>861</v>
      </c>
    </row>
  </sheetData>
  <mergeCells count="11">
    <mergeCell ref="A4:A8"/>
    <mergeCell ref="B6:C6"/>
    <mergeCell ref="D6:E6"/>
    <mergeCell ref="B5:C5"/>
    <mergeCell ref="D5:E5"/>
    <mergeCell ref="B4:E4"/>
    <mergeCell ref="B35:E35"/>
    <mergeCell ref="F35:I35"/>
    <mergeCell ref="A36:A37"/>
    <mergeCell ref="A55:I55"/>
    <mergeCell ref="A54:I54"/>
  </mergeCells>
  <hyperlinks>
    <hyperlink ref="A60" location="'2 Sadržaj'!A1" display="Sadržaj / Contents"/>
  </hyperlinks>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3" t="s">
        <v>701</v>
      </c>
      <c r="AG1" s="140" t="str">
        <f>Naslovnica!A20</f>
        <v>Siječanj 2021.</v>
      </c>
    </row>
    <row r="2" spans="1:33" ht="12.75" customHeight="1">
      <c r="A2" s="574" t="s">
        <v>1002</v>
      </c>
      <c r="AG2" s="552" t="str">
        <f>Naslovnica!A24</f>
        <v>January 2021</v>
      </c>
    </row>
    <row r="3" spans="1:33" ht="12.75" customHeight="1">
      <c r="A3" s="67"/>
      <c r="AG3" s="66"/>
    </row>
    <row r="4" spans="1:33" ht="12.75" customHeight="1">
      <c r="I4" s="180"/>
      <c r="J4" s="180"/>
      <c r="K4" s="180"/>
      <c r="AG4" s="14" t="s">
        <v>565</v>
      </c>
    </row>
    <row r="5" spans="1:33" ht="15" customHeight="1">
      <c r="A5" s="729" t="s">
        <v>143</v>
      </c>
      <c r="B5" s="1099" t="s">
        <v>608</v>
      </c>
      <c r="C5" s="1099"/>
      <c r="D5" s="1099"/>
      <c r="E5" s="1099"/>
      <c r="F5" s="1099"/>
      <c r="G5" s="1099"/>
      <c r="H5" s="1099"/>
      <c r="I5" s="1099"/>
      <c r="J5" s="1100" t="s">
        <v>602</v>
      </c>
      <c r="K5" s="1100"/>
      <c r="L5" s="1099" t="s">
        <v>607</v>
      </c>
      <c r="M5" s="1099"/>
      <c r="N5" s="1099"/>
      <c r="O5" s="1099"/>
      <c r="P5" s="1099"/>
      <c r="Q5" s="1099"/>
      <c r="R5" s="1099"/>
      <c r="S5" s="1099"/>
      <c r="T5" s="1100" t="s">
        <v>603</v>
      </c>
      <c r="U5" s="1100"/>
      <c r="V5" s="1099" t="s">
        <v>606</v>
      </c>
      <c r="W5" s="1099"/>
      <c r="X5" s="1099"/>
      <c r="Y5" s="1099"/>
      <c r="Z5" s="1099"/>
      <c r="AA5" s="1099"/>
      <c r="AB5" s="1099"/>
      <c r="AC5" s="1099"/>
      <c r="AD5" s="1100" t="s">
        <v>604</v>
      </c>
      <c r="AE5" s="1100"/>
      <c r="AF5" s="1102" t="s">
        <v>605</v>
      </c>
      <c r="AG5" s="1102"/>
    </row>
    <row r="6" spans="1:33" ht="22.5" customHeight="1">
      <c r="A6" s="1101" t="s">
        <v>609</v>
      </c>
      <c r="B6" s="1090" t="s">
        <v>144</v>
      </c>
      <c r="C6" s="1090"/>
      <c r="D6" s="1090" t="s">
        <v>145</v>
      </c>
      <c r="E6" s="1090"/>
      <c r="F6" s="1090" t="s">
        <v>146</v>
      </c>
      <c r="G6" s="1090"/>
      <c r="H6" s="1090" t="s">
        <v>147</v>
      </c>
      <c r="I6" s="1090"/>
      <c r="J6" s="1100"/>
      <c r="K6" s="1100"/>
      <c r="L6" s="1090" t="s">
        <v>144</v>
      </c>
      <c r="M6" s="1090"/>
      <c r="N6" s="1090" t="s">
        <v>145</v>
      </c>
      <c r="O6" s="1090"/>
      <c r="P6" s="1090" t="s">
        <v>146</v>
      </c>
      <c r="Q6" s="1090"/>
      <c r="R6" s="1090" t="s">
        <v>147</v>
      </c>
      <c r="S6" s="1090"/>
      <c r="T6" s="1100"/>
      <c r="U6" s="1100"/>
      <c r="V6" s="1090" t="s">
        <v>144</v>
      </c>
      <c r="W6" s="1090"/>
      <c r="X6" s="1090" t="s">
        <v>145</v>
      </c>
      <c r="Y6" s="1090"/>
      <c r="Z6" s="1090" t="s">
        <v>146</v>
      </c>
      <c r="AA6" s="1090"/>
      <c r="AB6" s="1090" t="s">
        <v>147</v>
      </c>
      <c r="AC6" s="1090"/>
      <c r="AD6" s="1100"/>
      <c r="AE6" s="1100"/>
      <c r="AF6" s="1102"/>
      <c r="AG6" s="1102"/>
    </row>
    <row r="7" spans="1:33">
      <c r="A7" s="1101"/>
      <c r="B7" s="729" t="s">
        <v>31</v>
      </c>
      <c r="C7" s="729" t="s">
        <v>32</v>
      </c>
      <c r="D7" s="729" t="s">
        <v>31</v>
      </c>
      <c r="E7" s="729" t="s">
        <v>32</v>
      </c>
      <c r="F7" s="729" t="s">
        <v>31</v>
      </c>
      <c r="G7" s="729" t="s">
        <v>32</v>
      </c>
      <c r="H7" s="729" t="s">
        <v>31</v>
      </c>
      <c r="I7" s="729" t="s">
        <v>32</v>
      </c>
      <c r="J7" s="729" t="s">
        <v>31</v>
      </c>
      <c r="K7" s="729" t="s">
        <v>32</v>
      </c>
      <c r="L7" s="729" t="s">
        <v>31</v>
      </c>
      <c r="M7" s="729" t="s">
        <v>32</v>
      </c>
      <c r="N7" s="729" t="s">
        <v>31</v>
      </c>
      <c r="O7" s="729" t="s">
        <v>32</v>
      </c>
      <c r="P7" s="729" t="s">
        <v>31</v>
      </c>
      <c r="Q7" s="729" t="s">
        <v>32</v>
      </c>
      <c r="R7" s="729" t="s">
        <v>31</v>
      </c>
      <c r="S7" s="729" t="s">
        <v>32</v>
      </c>
      <c r="T7" s="729" t="s">
        <v>31</v>
      </c>
      <c r="U7" s="729" t="s">
        <v>32</v>
      </c>
      <c r="V7" s="729" t="s">
        <v>31</v>
      </c>
      <c r="W7" s="729" t="s">
        <v>32</v>
      </c>
      <c r="X7" s="729" t="s">
        <v>31</v>
      </c>
      <c r="Y7" s="729" t="s">
        <v>32</v>
      </c>
      <c r="Z7" s="729" t="s">
        <v>31</v>
      </c>
      <c r="AA7" s="729" t="s">
        <v>32</v>
      </c>
      <c r="AB7" s="729" t="s">
        <v>31</v>
      </c>
      <c r="AC7" s="729" t="s">
        <v>32</v>
      </c>
      <c r="AD7" s="729" t="s">
        <v>31</v>
      </c>
      <c r="AE7" s="729" t="s">
        <v>32</v>
      </c>
      <c r="AF7" s="729" t="s">
        <v>31</v>
      </c>
      <c r="AG7" s="729" t="s">
        <v>32</v>
      </c>
    </row>
    <row r="8" spans="1:33">
      <c r="A8" s="1101"/>
      <c r="B8" s="730" t="s">
        <v>29</v>
      </c>
      <c r="C8" s="730" t="s">
        <v>30</v>
      </c>
      <c r="D8" s="730" t="s">
        <v>29</v>
      </c>
      <c r="E8" s="730" t="s">
        <v>30</v>
      </c>
      <c r="F8" s="730" t="s">
        <v>29</v>
      </c>
      <c r="G8" s="730" t="s">
        <v>30</v>
      </c>
      <c r="H8" s="730" t="s">
        <v>29</v>
      </c>
      <c r="I8" s="730" t="s">
        <v>30</v>
      </c>
      <c r="J8" s="730" t="s">
        <v>29</v>
      </c>
      <c r="K8" s="730" t="s">
        <v>30</v>
      </c>
      <c r="L8" s="730" t="s">
        <v>29</v>
      </c>
      <c r="M8" s="730" t="s">
        <v>30</v>
      </c>
      <c r="N8" s="730" t="s">
        <v>29</v>
      </c>
      <c r="O8" s="730" t="s">
        <v>30</v>
      </c>
      <c r="P8" s="730" t="s">
        <v>29</v>
      </c>
      <c r="Q8" s="730" t="s">
        <v>30</v>
      </c>
      <c r="R8" s="730" t="s">
        <v>29</v>
      </c>
      <c r="S8" s="730" t="s">
        <v>30</v>
      </c>
      <c r="T8" s="730" t="s">
        <v>29</v>
      </c>
      <c r="U8" s="730" t="s">
        <v>30</v>
      </c>
      <c r="V8" s="730" t="s">
        <v>29</v>
      </c>
      <c r="W8" s="730" t="s">
        <v>30</v>
      </c>
      <c r="X8" s="730" t="s">
        <v>29</v>
      </c>
      <c r="Y8" s="730" t="s">
        <v>30</v>
      </c>
      <c r="Z8" s="730" t="s">
        <v>29</v>
      </c>
      <c r="AA8" s="730" t="s">
        <v>30</v>
      </c>
      <c r="AB8" s="730" t="s">
        <v>29</v>
      </c>
      <c r="AC8" s="730" t="s">
        <v>30</v>
      </c>
      <c r="AD8" s="730" t="s">
        <v>29</v>
      </c>
      <c r="AE8" s="730" t="s">
        <v>30</v>
      </c>
      <c r="AF8" s="730" t="s">
        <v>29</v>
      </c>
      <c r="AG8" s="730" t="s">
        <v>30</v>
      </c>
    </row>
    <row r="9" spans="1:33" ht="18">
      <c r="A9" s="377" t="s">
        <v>455</v>
      </c>
      <c r="B9" s="378">
        <v>6709.6425999999992</v>
      </c>
      <c r="C9" s="379">
        <v>1.7489663553062085E-2</v>
      </c>
      <c r="D9" s="378">
        <v>4608.1242599999996</v>
      </c>
      <c r="E9" s="379">
        <v>2.7520570612101083E-2</v>
      </c>
      <c r="F9" s="378">
        <v>5751.2410599999994</v>
      </c>
      <c r="G9" s="379">
        <v>3.0539693688660913E-2</v>
      </c>
      <c r="H9" s="378">
        <v>13034.128279999999</v>
      </c>
      <c r="I9" s="379">
        <v>4.7852603610332507E-2</v>
      </c>
      <c r="J9" s="378">
        <v>30103.136200000001</v>
      </c>
      <c r="K9" s="379">
        <v>2.9752691236393243E-2</v>
      </c>
      <c r="L9" s="378">
        <v>248090.34372</v>
      </c>
      <c r="M9" s="379">
        <v>5.8477419619771447E-3</v>
      </c>
      <c r="N9" s="378">
        <v>87000.91966</v>
      </c>
      <c r="O9" s="379">
        <v>5.427998418709788E-3</v>
      </c>
      <c r="P9" s="378">
        <v>214224.74838999999</v>
      </c>
      <c r="Q9" s="379">
        <v>1.1023061932500937E-2</v>
      </c>
      <c r="R9" s="378">
        <v>1137532.68004</v>
      </c>
      <c r="S9" s="379">
        <v>3.3579051589326114E-2</v>
      </c>
      <c r="T9" s="378">
        <v>1686848.69181</v>
      </c>
      <c r="U9" s="379">
        <v>1.5092999192822781E-2</v>
      </c>
      <c r="V9" s="378">
        <v>41974.832139999999</v>
      </c>
      <c r="W9" s="379">
        <v>1.4063773705108824E-2</v>
      </c>
      <c r="X9" s="378">
        <v>23631.505160000001</v>
      </c>
      <c r="Y9" s="379">
        <v>2.9149158958714477E-2</v>
      </c>
      <c r="Z9" s="378">
        <v>91492.765910000002</v>
      </c>
      <c r="AA9" s="379">
        <v>7.575954396975372E-2</v>
      </c>
      <c r="AB9" s="378">
        <v>215199.60856999998</v>
      </c>
      <c r="AC9" s="379">
        <v>8.7252675074677058E-2</v>
      </c>
      <c r="AD9" s="378">
        <v>372298.71178000001</v>
      </c>
      <c r="AE9" s="379">
        <v>4.9843288741615588E-2</v>
      </c>
      <c r="AF9" s="378">
        <v>2089250.5397900001</v>
      </c>
      <c r="AG9" s="379">
        <v>1.7374974132670296E-2</v>
      </c>
    </row>
    <row r="10" spans="1:33" ht="18">
      <c r="A10" s="377" t="s">
        <v>456</v>
      </c>
      <c r="B10" s="380">
        <v>1199.37355</v>
      </c>
      <c r="C10" s="381">
        <v>3.1263423574814085E-3</v>
      </c>
      <c r="D10" s="380">
        <v>1426.0337</v>
      </c>
      <c r="E10" s="381">
        <v>8.5165370814210151E-3</v>
      </c>
      <c r="F10" s="380">
        <v>892.6263100000001</v>
      </c>
      <c r="G10" s="381">
        <v>4.7399393976784001E-3</v>
      </c>
      <c r="H10" s="380">
        <v>684.08504000000005</v>
      </c>
      <c r="I10" s="381">
        <v>2.5115028448130681E-3</v>
      </c>
      <c r="J10" s="380">
        <v>4202.1186000000007</v>
      </c>
      <c r="K10" s="381">
        <v>4.1531997335382299E-3</v>
      </c>
      <c r="L10" s="380">
        <v>170430.54431999999</v>
      </c>
      <c r="M10" s="381">
        <v>4.0172214310263184E-3</v>
      </c>
      <c r="N10" s="380">
        <v>70768.621150000006</v>
      </c>
      <c r="O10" s="381">
        <v>4.4152632546605435E-3</v>
      </c>
      <c r="P10" s="380">
        <v>16976.680789999999</v>
      </c>
      <c r="Q10" s="381">
        <v>8.7354521437358072E-4</v>
      </c>
      <c r="R10" s="380">
        <v>22180.799190000002</v>
      </c>
      <c r="S10" s="381">
        <v>6.5475938701585479E-4</v>
      </c>
      <c r="T10" s="380">
        <v>280356.64545000001</v>
      </c>
      <c r="U10" s="379">
        <v>2.5084778759492696E-3</v>
      </c>
      <c r="V10" s="380">
        <v>7161.8648899999998</v>
      </c>
      <c r="W10" s="381">
        <v>2.3996009509598504E-3</v>
      </c>
      <c r="X10" s="380">
        <v>62.07443</v>
      </c>
      <c r="Y10" s="381">
        <v>7.6568014398182099E-5</v>
      </c>
      <c r="Z10" s="380">
        <v>1374.0133000000001</v>
      </c>
      <c r="AA10" s="381">
        <v>1.1377360819845874E-3</v>
      </c>
      <c r="AB10" s="380">
        <v>3019.1901000000003</v>
      </c>
      <c r="AC10" s="381">
        <v>1.224130538779733E-3</v>
      </c>
      <c r="AD10" s="380">
        <v>11617.14272</v>
      </c>
      <c r="AE10" s="381">
        <v>1.5553011080190998E-3</v>
      </c>
      <c r="AF10" s="380">
        <v>296175.90677</v>
      </c>
      <c r="AG10" s="379">
        <v>2.4631075214972408E-3</v>
      </c>
    </row>
    <row r="11" spans="1:33" ht="27">
      <c r="A11" s="377" t="s">
        <v>457</v>
      </c>
      <c r="B11" s="380">
        <v>377843.10950000002</v>
      </c>
      <c r="C11" s="381">
        <v>0.98490325863225514</v>
      </c>
      <c r="D11" s="380">
        <v>161859.41934999998</v>
      </c>
      <c r="E11" s="381">
        <v>0.96665439734807745</v>
      </c>
      <c r="F11" s="380">
        <v>182337.37013</v>
      </c>
      <c r="G11" s="381">
        <v>0.96823057383134448</v>
      </c>
      <c r="H11" s="380">
        <v>258749.42811000001</v>
      </c>
      <c r="I11" s="381">
        <v>0.94995488396006933</v>
      </c>
      <c r="J11" s="380">
        <v>980789.32709000004</v>
      </c>
      <c r="K11" s="381">
        <v>0.96937149083020369</v>
      </c>
      <c r="L11" s="380">
        <v>42189228.51647</v>
      </c>
      <c r="M11" s="381">
        <v>0.99444306553764328</v>
      </c>
      <c r="N11" s="380">
        <v>15890899.137739999</v>
      </c>
      <c r="O11" s="381">
        <v>0.9914352138875937</v>
      </c>
      <c r="P11" s="380">
        <v>19533792.091810003</v>
      </c>
      <c r="Q11" s="381">
        <v>1.0051228983712972</v>
      </c>
      <c r="R11" s="380">
        <v>32741352.805209998</v>
      </c>
      <c r="S11" s="381">
        <v>0.96649845252077848</v>
      </c>
      <c r="T11" s="380">
        <v>110355272.55123</v>
      </c>
      <c r="U11" s="381">
        <v>0.98739860168030902</v>
      </c>
      <c r="V11" s="380">
        <v>2943875.9161199997</v>
      </c>
      <c r="W11" s="381">
        <v>0.98635307372146652</v>
      </c>
      <c r="X11" s="380">
        <v>789290.73776000005</v>
      </c>
      <c r="Y11" s="381">
        <v>0.97358001633135338</v>
      </c>
      <c r="Z11" s="380">
        <v>1128588.6165799999</v>
      </c>
      <c r="AA11" s="381">
        <v>0.93451496488435348</v>
      </c>
      <c r="AB11" s="380">
        <v>2256104.8809600002</v>
      </c>
      <c r="AC11" s="381">
        <v>0.91473765877582547</v>
      </c>
      <c r="AD11" s="380">
        <v>7117860.1514199991</v>
      </c>
      <c r="AE11" s="381">
        <v>0.95293791658165361</v>
      </c>
      <c r="AF11" s="380">
        <v>118453922.02973999</v>
      </c>
      <c r="AG11" s="381">
        <v>0.98510628188563221</v>
      </c>
    </row>
    <row r="12" spans="1:33" ht="18.75">
      <c r="A12" s="377" t="s">
        <v>458</v>
      </c>
      <c r="B12" s="382">
        <v>288002.99582999997</v>
      </c>
      <c r="C12" s="383">
        <v>0.75072187888824993</v>
      </c>
      <c r="D12" s="382">
        <v>98975.856440000003</v>
      </c>
      <c r="E12" s="383">
        <v>0.59110212580296173</v>
      </c>
      <c r="F12" s="382">
        <v>113503.18875</v>
      </c>
      <c r="G12" s="383">
        <v>0.60271384575058373</v>
      </c>
      <c r="H12" s="382">
        <v>170226.72414999999</v>
      </c>
      <c r="I12" s="383">
        <v>0.62495870683845733</v>
      </c>
      <c r="J12" s="382">
        <v>670708.76517000003</v>
      </c>
      <c r="K12" s="383">
        <v>0.66290072459777771</v>
      </c>
      <c r="L12" s="382">
        <v>35095937.888279997</v>
      </c>
      <c r="M12" s="383">
        <v>0.82724698433191601</v>
      </c>
      <c r="N12" s="382">
        <v>11841983.106959999</v>
      </c>
      <c r="O12" s="383">
        <v>0.73882282888694351</v>
      </c>
      <c r="P12" s="382">
        <v>14982227.812959999</v>
      </c>
      <c r="Q12" s="383">
        <v>0.77091944936463441</v>
      </c>
      <c r="R12" s="382">
        <v>25508398.083759997</v>
      </c>
      <c r="S12" s="383">
        <v>0.75298743521419076</v>
      </c>
      <c r="T12" s="382">
        <v>87428546.891959995</v>
      </c>
      <c r="U12" s="383">
        <v>0.78226280405394577</v>
      </c>
      <c r="V12" s="382">
        <v>2893750.3302199999</v>
      </c>
      <c r="W12" s="383">
        <v>0.96955836934760897</v>
      </c>
      <c r="X12" s="382">
        <v>739169.83383000002</v>
      </c>
      <c r="Y12" s="383">
        <v>0.91175652324793499</v>
      </c>
      <c r="Z12" s="382">
        <v>1006819.8589400001</v>
      </c>
      <c r="AA12" s="383">
        <v>0.83368573038897842</v>
      </c>
      <c r="AB12" s="382">
        <v>2111293.1053800001</v>
      </c>
      <c r="AC12" s="383">
        <v>0.85602372855248665</v>
      </c>
      <c r="AD12" s="382">
        <v>6751033.12837</v>
      </c>
      <c r="AE12" s="383">
        <v>0.9038271766043614</v>
      </c>
      <c r="AF12" s="382">
        <v>94850288.78549999</v>
      </c>
      <c r="AG12" s="383">
        <v>0.78880980654910826</v>
      </c>
    </row>
    <row r="13" spans="1:33" ht="19.5">
      <c r="A13" s="384" t="s">
        <v>459</v>
      </c>
      <c r="B13" s="382">
        <v>103308.40181</v>
      </c>
      <c r="C13" s="383">
        <v>0.26928844017138115</v>
      </c>
      <c r="D13" s="382">
        <v>37439.143700000001</v>
      </c>
      <c r="E13" s="383">
        <v>0.22359349264866601</v>
      </c>
      <c r="F13" s="382">
        <v>53123.469210000003</v>
      </c>
      <c r="G13" s="383">
        <v>0.28209119743494276</v>
      </c>
      <c r="H13" s="382">
        <v>56228.761229999996</v>
      </c>
      <c r="I13" s="383">
        <v>0.2064344131680759</v>
      </c>
      <c r="J13" s="382">
        <v>250099.77595000001</v>
      </c>
      <c r="K13" s="383">
        <v>0.24718824519458138</v>
      </c>
      <c r="L13" s="382">
        <v>4466020.7594499998</v>
      </c>
      <c r="M13" s="383">
        <v>0.10526865579085989</v>
      </c>
      <c r="N13" s="382">
        <v>2396052.2438300001</v>
      </c>
      <c r="O13" s="383">
        <v>0.14949000357101833</v>
      </c>
      <c r="P13" s="382">
        <v>2838003.0171399997</v>
      </c>
      <c r="Q13" s="383">
        <v>0.146031134393523</v>
      </c>
      <c r="R13" s="382">
        <v>2992847.3025700003</v>
      </c>
      <c r="S13" s="383">
        <v>8.8346449939741223E-2</v>
      </c>
      <c r="T13" s="382">
        <v>12692923.32299</v>
      </c>
      <c r="U13" s="383">
        <v>0.11356933339580626</v>
      </c>
      <c r="V13" s="382">
        <v>0</v>
      </c>
      <c r="W13" s="383">
        <v>0</v>
      </c>
      <c r="X13" s="382">
        <v>0</v>
      </c>
      <c r="Y13" s="383">
        <v>0</v>
      </c>
      <c r="Z13" s="382">
        <v>0</v>
      </c>
      <c r="AA13" s="383">
        <v>0</v>
      </c>
      <c r="AB13" s="382">
        <v>0</v>
      </c>
      <c r="AC13" s="383">
        <v>0</v>
      </c>
      <c r="AD13" s="382">
        <v>0</v>
      </c>
      <c r="AE13" s="383">
        <v>0</v>
      </c>
      <c r="AF13" s="382">
        <v>12943023.09894</v>
      </c>
      <c r="AG13" s="383">
        <v>0.10763892949154907</v>
      </c>
    </row>
    <row r="14" spans="1:33" ht="19.5">
      <c r="A14" s="384" t="s">
        <v>460</v>
      </c>
      <c r="B14" s="382">
        <v>153512.67383000001</v>
      </c>
      <c r="C14" s="383">
        <v>0.40015320881885108</v>
      </c>
      <c r="D14" s="382">
        <v>48932.456640000004</v>
      </c>
      <c r="E14" s="383">
        <v>0.29223368386005605</v>
      </c>
      <c r="F14" s="382">
        <v>58750.717600000004</v>
      </c>
      <c r="G14" s="383">
        <v>0.31197247703142178</v>
      </c>
      <c r="H14" s="382">
        <v>104199.77978</v>
      </c>
      <c r="I14" s="383">
        <v>0.38255191685870688</v>
      </c>
      <c r="J14" s="382">
        <v>365395.62785000005</v>
      </c>
      <c r="K14" s="383">
        <v>0.36114188310217005</v>
      </c>
      <c r="L14" s="382">
        <v>27750705.12514</v>
      </c>
      <c r="M14" s="383">
        <v>0.65411237052372684</v>
      </c>
      <c r="N14" s="382">
        <v>8770136.9852200001</v>
      </c>
      <c r="O14" s="383">
        <v>0.54716995950939562</v>
      </c>
      <c r="P14" s="382">
        <v>11297867.46618</v>
      </c>
      <c r="Q14" s="383">
        <v>0.58133849483238775</v>
      </c>
      <c r="R14" s="382">
        <v>21387693.267349999</v>
      </c>
      <c r="S14" s="383">
        <v>0.63134753682485367</v>
      </c>
      <c r="T14" s="382">
        <v>69206402.843889996</v>
      </c>
      <c r="U14" s="383">
        <v>0.61922102873388718</v>
      </c>
      <c r="V14" s="382">
        <v>2489723.6417100001</v>
      </c>
      <c r="W14" s="383">
        <v>0.83418820517215009</v>
      </c>
      <c r="X14" s="382">
        <v>607963.42739999993</v>
      </c>
      <c r="Y14" s="383">
        <v>0.74991510131839045</v>
      </c>
      <c r="Z14" s="382">
        <v>838481.36927999998</v>
      </c>
      <c r="AA14" s="383">
        <v>0.69429495908205474</v>
      </c>
      <c r="AB14" s="382">
        <v>1919570.8570399999</v>
      </c>
      <c r="AC14" s="383">
        <v>0.77828994850448441</v>
      </c>
      <c r="AD14" s="382">
        <v>5855739.2954299999</v>
      </c>
      <c r="AE14" s="383">
        <v>0.78396538924962633</v>
      </c>
      <c r="AF14" s="382">
        <v>75427537.767169997</v>
      </c>
      <c r="AG14" s="383">
        <v>0.62728308196455962</v>
      </c>
    </row>
    <row r="15" spans="1:33" ht="19.5">
      <c r="A15" s="384" t="s">
        <v>461</v>
      </c>
      <c r="B15" s="382">
        <v>0</v>
      </c>
      <c r="C15" s="383">
        <v>0</v>
      </c>
      <c r="D15" s="382">
        <v>0</v>
      </c>
      <c r="E15" s="383">
        <v>0</v>
      </c>
      <c r="F15" s="382">
        <v>0</v>
      </c>
      <c r="G15" s="383">
        <v>0</v>
      </c>
      <c r="H15" s="382">
        <v>0</v>
      </c>
      <c r="I15" s="383">
        <v>0</v>
      </c>
      <c r="J15" s="382">
        <v>0</v>
      </c>
      <c r="K15" s="383">
        <v>0</v>
      </c>
      <c r="L15" s="382">
        <v>0</v>
      </c>
      <c r="M15" s="383">
        <v>0</v>
      </c>
      <c r="N15" s="382">
        <v>0</v>
      </c>
      <c r="O15" s="383">
        <v>0</v>
      </c>
      <c r="P15" s="382">
        <v>0</v>
      </c>
      <c r="Q15" s="383">
        <v>0</v>
      </c>
      <c r="R15" s="382">
        <v>0</v>
      </c>
      <c r="S15" s="383">
        <v>0</v>
      </c>
      <c r="T15" s="382">
        <v>0</v>
      </c>
      <c r="U15" s="383">
        <v>0</v>
      </c>
      <c r="V15" s="382">
        <v>0</v>
      </c>
      <c r="W15" s="383">
        <v>0</v>
      </c>
      <c r="X15" s="382">
        <v>0</v>
      </c>
      <c r="Y15" s="383">
        <v>0</v>
      </c>
      <c r="Z15" s="382">
        <v>0</v>
      </c>
      <c r="AA15" s="383">
        <v>0</v>
      </c>
      <c r="AB15" s="382">
        <v>0</v>
      </c>
      <c r="AC15" s="383">
        <v>0</v>
      </c>
      <c r="AD15" s="382">
        <v>0</v>
      </c>
      <c r="AE15" s="383">
        <v>0</v>
      </c>
      <c r="AF15" s="382">
        <v>0</v>
      </c>
      <c r="AG15" s="383">
        <v>0</v>
      </c>
    </row>
    <row r="16" spans="1:33" ht="19.5">
      <c r="A16" s="384" t="s">
        <v>462</v>
      </c>
      <c r="B16" s="382">
        <v>8181.3165599999993</v>
      </c>
      <c r="C16" s="383">
        <v>2.1325796705698643E-2</v>
      </c>
      <c r="D16" s="382">
        <v>3544.4386500000001</v>
      </c>
      <c r="E16" s="383">
        <v>2.116804336078933E-2</v>
      </c>
      <c r="F16" s="382">
        <v>1629.0019399999999</v>
      </c>
      <c r="G16" s="383">
        <v>8.6501712842191984E-3</v>
      </c>
      <c r="H16" s="382">
        <v>7000.2587999999996</v>
      </c>
      <c r="I16" s="383">
        <v>2.570026950249886E-2</v>
      </c>
      <c r="J16" s="382">
        <v>20355.015950000001</v>
      </c>
      <c r="K16" s="383">
        <v>2.011805350275131E-2</v>
      </c>
      <c r="L16" s="382">
        <v>308425.42206999997</v>
      </c>
      <c r="M16" s="383">
        <v>7.2699011808973228E-3</v>
      </c>
      <c r="N16" s="382">
        <v>300474.54981</v>
      </c>
      <c r="O16" s="383">
        <v>1.8746645295303486E-2</v>
      </c>
      <c r="P16" s="382">
        <v>417148.99473000003</v>
      </c>
      <c r="Q16" s="383">
        <v>2.1464649806090957E-2</v>
      </c>
      <c r="R16" s="382">
        <v>461046.06319999998</v>
      </c>
      <c r="S16" s="383">
        <v>1.3609709692651748E-2</v>
      </c>
      <c r="T16" s="382">
        <v>1487095.02981</v>
      </c>
      <c r="U16" s="383">
        <v>1.3305712713622084E-2</v>
      </c>
      <c r="V16" s="382">
        <v>53585.488810000003</v>
      </c>
      <c r="W16" s="383">
        <v>1.7953953597430183E-2</v>
      </c>
      <c r="X16" s="382">
        <v>40831.033149999996</v>
      </c>
      <c r="Y16" s="383">
        <v>5.0364556454595727E-2</v>
      </c>
      <c r="Z16" s="382">
        <v>52871.307850000005</v>
      </c>
      <c r="AA16" s="383">
        <v>4.3779484989453853E-2</v>
      </c>
      <c r="AB16" s="382">
        <v>88740.646200000003</v>
      </c>
      <c r="AC16" s="383">
        <v>3.5979892436871622E-2</v>
      </c>
      <c r="AD16" s="382">
        <v>236028.47600999998</v>
      </c>
      <c r="AE16" s="383">
        <v>3.1599452559915919E-2</v>
      </c>
      <c r="AF16" s="382">
        <v>1743478.52177</v>
      </c>
      <c r="AG16" s="383">
        <v>1.4499407150884294E-2</v>
      </c>
    </row>
    <row r="17" spans="1:33" ht="19.5">
      <c r="A17" s="385" t="s">
        <v>463</v>
      </c>
      <c r="B17" s="382">
        <v>0</v>
      </c>
      <c r="C17" s="383">
        <v>0</v>
      </c>
      <c r="D17" s="382">
        <v>4.7513000000000005</v>
      </c>
      <c r="E17" s="383">
        <v>2.8375642619775164E-5</v>
      </c>
      <c r="F17" s="382">
        <v>0</v>
      </c>
      <c r="G17" s="383">
        <v>0</v>
      </c>
      <c r="H17" s="382">
        <v>0</v>
      </c>
      <c r="I17" s="383">
        <v>0</v>
      </c>
      <c r="J17" s="382">
        <v>4.7513000000000005</v>
      </c>
      <c r="K17" s="383">
        <v>4.6959878509759804E-6</v>
      </c>
      <c r="L17" s="382">
        <v>11264.976140000001</v>
      </c>
      <c r="M17" s="383">
        <v>2.6552695557105954E-4</v>
      </c>
      <c r="N17" s="382">
        <v>12026.91509</v>
      </c>
      <c r="O17" s="383">
        <v>7.5036075877817781E-4</v>
      </c>
      <c r="P17" s="382">
        <v>30162.423420000003</v>
      </c>
      <c r="Q17" s="383">
        <v>1.5520254494017975E-3</v>
      </c>
      <c r="R17" s="382">
        <v>10766.10067</v>
      </c>
      <c r="S17" s="383">
        <v>3.1780664956464915E-4</v>
      </c>
      <c r="T17" s="382">
        <v>64220.41532</v>
      </c>
      <c r="U17" s="383">
        <v>5.7460914028244073E-4</v>
      </c>
      <c r="V17" s="382">
        <v>0</v>
      </c>
      <c r="W17" s="383">
        <v>0</v>
      </c>
      <c r="X17" s="382">
        <v>0</v>
      </c>
      <c r="Y17" s="383">
        <v>0</v>
      </c>
      <c r="Z17" s="382">
        <v>0</v>
      </c>
      <c r="AA17" s="383">
        <v>0</v>
      </c>
      <c r="AB17" s="382">
        <v>0</v>
      </c>
      <c r="AC17" s="383">
        <v>0</v>
      </c>
      <c r="AD17" s="382">
        <v>0</v>
      </c>
      <c r="AE17" s="383">
        <v>0</v>
      </c>
      <c r="AF17" s="382">
        <v>64225.166620000004</v>
      </c>
      <c r="AG17" s="383">
        <v>5.3412005283057392E-4</v>
      </c>
    </row>
    <row r="18" spans="1:33" ht="19.5">
      <c r="A18" s="385" t="s">
        <v>464</v>
      </c>
      <c r="B18" s="382">
        <v>0</v>
      </c>
      <c r="C18" s="383">
        <v>0</v>
      </c>
      <c r="D18" s="382">
        <v>2655.0542999999998</v>
      </c>
      <c r="E18" s="383">
        <v>1.585647548100463E-2</v>
      </c>
      <c r="F18" s="382">
        <v>0</v>
      </c>
      <c r="G18" s="383">
        <v>0</v>
      </c>
      <c r="H18" s="382">
        <v>2797.92434</v>
      </c>
      <c r="I18" s="383">
        <v>1.0272107309175662E-2</v>
      </c>
      <c r="J18" s="382">
        <v>5452.9786399999994</v>
      </c>
      <c r="K18" s="383">
        <v>5.389497915322442E-3</v>
      </c>
      <c r="L18" s="382">
        <v>114000.93839</v>
      </c>
      <c r="M18" s="383">
        <v>2.6871181728877255E-3</v>
      </c>
      <c r="N18" s="382">
        <v>123287.52132</v>
      </c>
      <c r="O18" s="383">
        <v>7.6919241013412663E-3</v>
      </c>
      <c r="P18" s="382">
        <v>139080.75149</v>
      </c>
      <c r="Q18" s="383">
        <v>7.1564828471732582E-3</v>
      </c>
      <c r="R18" s="382">
        <v>226102.96997000001</v>
      </c>
      <c r="S18" s="383">
        <v>6.6743781751004358E-3</v>
      </c>
      <c r="T18" s="382">
        <v>602472.18117</v>
      </c>
      <c r="U18" s="383">
        <v>5.3905914550877818E-3</v>
      </c>
      <c r="V18" s="382">
        <v>25466.63954</v>
      </c>
      <c r="W18" s="383">
        <v>8.5326620086427982E-3</v>
      </c>
      <c r="X18" s="382">
        <v>20373.31163</v>
      </c>
      <c r="Y18" s="383">
        <v>2.5130218968172413E-2</v>
      </c>
      <c r="Z18" s="382">
        <v>25466.63954</v>
      </c>
      <c r="AA18" s="383">
        <v>2.1087361156950497E-2</v>
      </c>
      <c r="AB18" s="382">
        <v>23021.842140000001</v>
      </c>
      <c r="AC18" s="383">
        <v>9.3342052302503777E-3</v>
      </c>
      <c r="AD18" s="382">
        <v>94328.432850000012</v>
      </c>
      <c r="AE18" s="383">
        <v>1.2628674680628378E-2</v>
      </c>
      <c r="AF18" s="382">
        <v>702253.59265999997</v>
      </c>
      <c r="AG18" s="383">
        <v>5.8401985662613377E-3</v>
      </c>
    </row>
    <row r="19" spans="1:33" ht="19.5">
      <c r="A19" s="386" t="s">
        <v>465</v>
      </c>
      <c r="B19" s="382">
        <v>0</v>
      </c>
      <c r="C19" s="383">
        <v>0</v>
      </c>
      <c r="D19" s="382">
        <v>0</v>
      </c>
      <c r="E19" s="383">
        <v>0</v>
      </c>
      <c r="F19" s="382">
        <v>0</v>
      </c>
      <c r="G19" s="383">
        <v>0</v>
      </c>
      <c r="H19" s="382">
        <v>0</v>
      </c>
      <c r="I19" s="383">
        <v>0</v>
      </c>
      <c r="J19" s="382">
        <v>0</v>
      </c>
      <c r="K19" s="383">
        <v>0</v>
      </c>
      <c r="L19" s="382">
        <v>974822.15</v>
      </c>
      <c r="M19" s="383">
        <v>2.297755046223602E-2</v>
      </c>
      <c r="N19" s="382">
        <v>0</v>
      </c>
      <c r="O19" s="383">
        <v>0</v>
      </c>
      <c r="P19" s="382">
        <v>259965.16</v>
      </c>
      <c r="Q19" s="383">
        <v>1.3376662036057651E-2</v>
      </c>
      <c r="R19" s="382">
        <v>429942.38</v>
      </c>
      <c r="S19" s="383">
        <v>1.2691553932279106E-2</v>
      </c>
      <c r="T19" s="382">
        <v>1664729.69</v>
      </c>
      <c r="U19" s="383">
        <v>1.4895090466281244E-2</v>
      </c>
      <c r="V19" s="382">
        <v>59970.84</v>
      </c>
      <c r="W19" s="383">
        <v>2.0093381668620257E-2</v>
      </c>
      <c r="X19" s="382">
        <v>0</v>
      </c>
      <c r="Y19" s="383">
        <v>0</v>
      </c>
      <c r="Z19" s="382">
        <v>0</v>
      </c>
      <c r="AA19" s="383">
        <v>0</v>
      </c>
      <c r="AB19" s="382">
        <v>79959.759999999995</v>
      </c>
      <c r="AC19" s="383">
        <v>3.241968238088027E-2</v>
      </c>
      <c r="AD19" s="382">
        <v>139930.59999999998</v>
      </c>
      <c r="AE19" s="383">
        <v>1.8733885127459077E-2</v>
      </c>
      <c r="AF19" s="382">
        <v>1804660.29</v>
      </c>
      <c r="AG19" s="383">
        <v>1.5008217185938363E-2</v>
      </c>
    </row>
    <row r="20" spans="1:33" ht="17.25" customHeight="1">
      <c r="A20" s="377" t="s">
        <v>466</v>
      </c>
      <c r="B20" s="382">
        <v>23000.603629999998</v>
      </c>
      <c r="C20" s="383">
        <v>5.9954433192319141E-2</v>
      </c>
      <c r="D20" s="382">
        <v>6400.0118499999999</v>
      </c>
      <c r="E20" s="383">
        <v>3.8222054809825962E-2</v>
      </c>
      <c r="F20" s="382">
        <v>0</v>
      </c>
      <c r="G20" s="383">
        <v>0</v>
      </c>
      <c r="H20" s="382">
        <v>0</v>
      </c>
      <c r="I20" s="383">
        <v>0</v>
      </c>
      <c r="J20" s="382">
        <v>29400.615479999997</v>
      </c>
      <c r="K20" s="383">
        <v>2.9058348895101619E-2</v>
      </c>
      <c r="L20" s="382">
        <v>1470698.51709</v>
      </c>
      <c r="M20" s="383">
        <v>3.4665861245737138E-2</v>
      </c>
      <c r="N20" s="382">
        <v>240004.89168999999</v>
      </c>
      <c r="O20" s="383">
        <v>1.4973935651106586E-2</v>
      </c>
      <c r="P20" s="382">
        <v>0</v>
      </c>
      <c r="Q20" s="383">
        <v>0</v>
      </c>
      <c r="R20" s="382">
        <v>0</v>
      </c>
      <c r="S20" s="383">
        <v>0</v>
      </c>
      <c r="T20" s="382">
        <v>1710703.4087799999</v>
      </c>
      <c r="U20" s="383">
        <v>1.530643814897889E-2</v>
      </c>
      <c r="V20" s="382">
        <v>265003.72015999997</v>
      </c>
      <c r="W20" s="383">
        <v>8.8790166900765716E-2</v>
      </c>
      <c r="X20" s="382">
        <v>70002.061650000003</v>
      </c>
      <c r="Y20" s="383">
        <v>8.6346646506776328E-2</v>
      </c>
      <c r="Z20" s="382">
        <v>90000.542269999991</v>
      </c>
      <c r="AA20" s="383">
        <v>7.4523925160519214E-2</v>
      </c>
      <c r="AB20" s="382">
        <v>0</v>
      </c>
      <c r="AC20" s="383">
        <v>0</v>
      </c>
      <c r="AD20" s="382">
        <v>425006.32407999993</v>
      </c>
      <c r="AE20" s="383">
        <v>5.6899774986731738E-2</v>
      </c>
      <c r="AF20" s="382">
        <v>2165110.34834</v>
      </c>
      <c r="AG20" s="383">
        <v>1.8005852137085249E-2</v>
      </c>
    </row>
    <row r="21" spans="1:33" ht="19.5">
      <c r="A21" s="384" t="s">
        <v>467</v>
      </c>
      <c r="B21" s="382">
        <v>89840.113670000006</v>
      </c>
      <c r="C21" s="383">
        <v>0.23418137974400513</v>
      </c>
      <c r="D21" s="382">
        <v>62883.562909999993</v>
      </c>
      <c r="E21" s="383">
        <v>0.37555227154511578</v>
      </c>
      <c r="F21" s="382">
        <v>68834.181379999995</v>
      </c>
      <c r="G21" s="383">
        <v>0.3655167280807608</v>
      </c>
      <c r="H21" s="382">
        <v>88522.703959999999</v>
      </c>
      <c r="I21" s="383">
        <v>0.32499617712161194</v>
      </c>
      <c r="J21" s="382">
        <v>310080.56192000001</v>
      </c>
      <c r="K21" s="383">
        <v>0.30647076623242586</v>
      </c>
      <c r="L21" s="382">
        <v>7093290.6281899996</v>
      </c>
      <c r="M21" s="383">
        <v>0.16719608120572715</v>
      </c>
      <c r="N21" s="382">
        <v>4048916.0307800001</v>
      </c>
      <c r="O21" s="383">
        <v>0.25261238500065014</v>
      </c>
      <c r="P21" s="382">
        <v>4551564.2788500004</v>
      </c>
      <c r="Q21" s="383">
        <v>0.23420344900666273</v>
      </c>
      <c r="R21" s="382">
        <v>7232954.7214500001</v>
      </c>
      <c r="S21" s="383">
        <v>0.21351101730658761</v>
      </c>
      <c r="T21" s="382">
        <v>22926725.65927</v>
      </c>
      <c r="U21" s="383">
        <v>0.20513579762636308</v>
      </c>
      <c r="V21" s="382">
        <v>50125.585899999998</v>
      </c>
      <c r="W21" s="383">
        <v>1.6794704373857529E-2</v>
      </c>
      <c r="X21" s="382">
        <v>50120.90393</v>
      </c>
      <c r="Y21" s="383">
        <v>6.1823493083418432E-2</v>
      </c>
      <c r="Z21" s="382">
        <v>121768.75764</v>
      </c>
      <c r="AA21" s="383">
        <v>0.10082923449537524</v>
      </c>
      <c r="AB21" s="382">
        <v>144811.77558000002</v>
      </c>
      <c r="AC21" s="383">
        <v>5.8713930223338769E-2</v>
      </c>
      <c r="AD21" s="382">
        <v>366827.02305000002</v>
      </c>
      <c r="AE21" s="383">
        <v>4.9110739977292192E-2</v>
      </c>
      <c r="AF21" s="382">
        <v>23603633.244239997</v>
      </c>
      <c r="AG21" s="383">
        <v>0.19629647533652375</v>
      </c>
    </row>
    <row r="22" spans="1:33" ht="19.5">
      <c r="A22" s="384" t="s">
        <v>468</v>
      </c>
      <c r="B22" s="382">
        <v>38754.519159999996</v>
      </c>
      <c r="C22" s="383">
        <v>0.10101931528649502</v>
      </c>
      <c r="D22" s="382">
        <v>25577.326089999999</v>
      </c>
      <c r="E22" s="383">
        <v>0.1527525233724015</v>
      </c>
      <c r="F22" s="382">
        <v>27349.429329999999</v>
      </c>
      <c r="G22" s="383">
        <v>0.14522834038500182</v>
      </c>
      <c r="H22" s="382">
        <v>31294.223819999999</v>
      </c>
      <c r="I22" s="383">
        <v>0.11489146459064047</v>
      </c>
      <c r="J22" s="382">
        <v>122975.4984</v>
      </c>
      <c r="K22" s="383">
        <v>0.12154388198053503</v>
      </c>
      <c r="L22" s="382">
        <v>3106437.9523899998</v>
      </c>
      <c r="M22" s="383">
        <v>7.3221904948350167E-2</v>
      </c>
      <c r="N22" s="382">
        <v>1531824.40732</v>
      </c>
      <c r="O22" s="383">
        <v>9.5570719173637048E-2</v>
      </c>
      <c r="P22" s="382">
        <v>2736786.1365</v>
      </c>
      <c r="Q22" s="383">
        <v>0.14082295955707466</v>
      </c>
      <c r="R22" s="382">
        <v>1946639.37359</v>
      </c>
      <c r="S22" s="383">
        <v>5.7463231693082914E-2</v>
      </c>
      <c r="T22" s="382">
        <v>9321687.8697999995</v>
      </c>
      <c r="U22" s="383">
        <v>8.3405363016687398E-2</v>
      </c>
      <c r="V22" s="382">
        <v>0</v>
      </c>
      <c r="W22" s="383">
        <v>0</v>
      </c>
      <c r="X22" s="382">
        <v>0</v>
      </c>
      <c r="Y22" s="383">
        <v>0</v>
      </c>
      <c r="Z22" s="382">
        <v>0</v>
      </c>
      <c r="AA22" s="383">
        <v>0</v>
      </c>
      <c r="AB22" s="382">
        <v>0</v>
      </c>
      <c r="AC22" s="383">
        <v>0</v>
      </c>
      <c r="AD22" s="382">
        <v>0</v>
      </c>
      <c r="AE22" s="383">
        <v>0</v>
      </c>
      <c r="AF22" s="382">
        <v>9444663.3682000004</v>
      </c>
      <c r="AG22" s="383">
        <v>7.8545286258845826E-2</v>
      </c>
    </row>
    <row r="23" spans="1:33" ht="19.5">
      <c r="A23" s="384" t="s">
        <v>469</v>
      </c>
      <c r="B23" s="382">
        <v>4083.1806699999997</v>
      </c>
      <c r="C23" s="383">
        <v>1.0643406870086735E-2</v>
      </c>
      <c r="D23" s="382">
        <v>5323.2697600000001</v>
      </c>
      <c r="E23" s="383">
        <v>3.1791551844424955E-2</v>
      </c>
      <c r="F23" s="382">
        <v>11232.502199999999</v>
      </c>
      <c r="G23" s="383">
        <v>5.9645765664569417E-2</v>
      </c>
      <c r="H23" s="382">
        <v>3731.3690999999999</v>
      </c>
      <c r="I23" s="383">
        <v>1.3699092308315317E-2</v>
      </c>
      <c r="J23" s="382">
        <v>24370.32173</v>
      </c>
      <c r="K23" s="383">
        <v>2.4086615193411473E-2</v>
      </c>
      <c r="L23" s="382">
        <v>1463204.2299600001</v>
      </c>
      <c r="M23" s="383">
        <v>3.4489213268761997E-2</v>
      </c>
      <c r="N23" s="382">
        <v>295511.55273</v>
      </c>
      <c r="O23" s="383">
        <v>1.8437003277637701E-2</v>
      </c>
      <c r="P23" s="382">
        <v>120832.23334999999</v>
      </c>
      <c r="Q23" s="383">
        <v>6.2174944849725409E-3</v>
      </c>
      <c r="R23" s="382">
        <v>419669.82280000002</v>
      </c>
      <c r="S23" s="383">
        <v>1.2388316289769377E-2</v>
      </c>
      <c r="T23" s="382">
        <v>2299217.8388400003</v>
      </c>
      <c r="U23" s="383">
        <v>2.0572143283639911E-2</v>
      </c>
      <c r="V23" s="382">
        <v>50125.585899999998</v>
      </c>
      <c r="W23" s="383">
        <v>1.6794704373857529E-2</v>
      </c>
      <c r="X23" s="382">
        <v>15982.269249999999</v>
      </c>
      <c r="Y23" s="383">
        <v>1.9713924429908145E-2</v>
      </c>
      <c r="Z23" s="382">
        <v>110129.25512999999</v>
      </c>
      <c r="AA23" s="383">
        <v>9.119127685553495E-2</v>
      </c>
      <c r="AB23" s="382">
        <v>48828.014320000002</v>
      </c>
      <c r="AC23" s="383">
        <v>1.9797316994741774E-2</v>
      </c>
      <c r="AD23" s="382">
        <v>225065.12459999998</v>
      </c>
      <c r="AE23" s="383">
        <v>3.0131680922211895E-2</v>
      </c>
      <c r="AF23" s="382">
        <v>2548653.28517</v>
      </c>
      <c r="AG23" s="383">
        <v>2.119553593961258E-2</v>
      </c>
    </row>
    <row r="24" spans="1:33" ht="19.5">
      <c r="A24" s="384" t="s">
        <v>461</v>
      </c>
      <c r="B24" s="382">
        <v>0</v>
      </c>
      <c r="C24" s="383">
        <v>0</v>
      </c>
      <c r="D24" s="382">
        <v>0</v>
      </c>
      <c r="E24" s="383">
        <v>0</v>
      </c>
      <c r="F24" s="382">
        <v>1551.9337</v>
      </c>
      <c r="G24" s="383">
        <v>8.2409308406054156E-3</v>
      </c>
      <c r="H24" s="382">
        <v>0</v>
      </c>
      <c r="I24" s="383">
        <v>0</v>
      </c>
      <c r="J24" s="382">
        <v>1551.9337</v>
      </c>
      <c r="K24" s="383">
        <v>1.5338668997369564E-3</v>
      </c>
      <c r="L24" s="382">
        <v>0</v>
      </c>
      <c r="M24" s="383">
        <v>0</v>
      </c>
      <c r="N24" s="382">
        <v>0</v>
      </c>
      <c r="O24" s="383">
        <v>0</v>
      </c>
      <c r="P24" s="382">
        <v>96995.854420000003</v>
      </c>
      <c r="Q24" s="383">
        <v>4.9909794199922359E-3</v>
      </c>
      <c r="R24" s="382">
        <v>0</v>
      </c>
      <c r="S24" s="383">
        <v>0</v>
      </c>
      <c r="T24" s="382">
        <v>96995.854420000003</v>
      </c>
      <c r="U24" s="383">
        <v>8.6786583739018042E-4</v>
      </c>
      <c r="V24" s="382">
        <v>0</v>
      </c>
      <c r="W24" s="383">
        <v>0</v>
      </c>
      <c r="X24" s="382">
        <v>0</v>
      </c>
      <c r="Y24" s="383">
        <v>0</v>
      </c>
      <c r="Z24" s="382">
        <v>11639.50251</v>
      </c>
      <c r="AA24" s="383">
        <v>9.6379576398402909E-3</v>
      </c>
      <c r="AB24" s="382">
        <v>0</v>
      </c>
      <c r="AC24" s="383">
        <v>0</v>
      </c>
      <c r="AD24" s="382">
        <v>11639.50251</v>
      </c>
      <c r="AE24" s="383">
        <v>1.5582946329331224E-3</v>
      </c>
      <c r="AF24" s="382">
        <v>110187.29063</v>
      </c>
      <c r="AG24" s="383">
        <v>9.1635794175154775E-4</v>
      </c>
    </row>
    <row r="25" spans="1:33" ht="19.5">
      <c r="A25" s="384" t="s">
        <v>470</v>
      </c>
      <c r="B25" s="382">
        <v>0</v>
      </c>
      <c r="C25" s="383">
        <v>0</v>
      </c>
      <c r="D25" s="382">
        <v>0</v>
      </c>
      <c r="E25" s="383">
        <v>0</v>
      </c>
      <c r="F25" s="382">
        <v>0</v>
      </c>
      <c r="G25" s="383">
        <v>0</v>
      </c>
      <c r="H25" s="382">
        <v>9981.9411300000011</v>
      </c>
      <c r="I25" s="383">
        <v>3.6647013278863064E-2</v>
      </c>
      <c r="J25" s="382">
        <v>9981.9411300000011</v>
      </c>
      <c r="K25" s="383">
        <v>9.8657365932770923E-3</v>
      </c>
      <c r="L25" s="382">
        <v>0</v>
      </c>
      <c r="M25" s="383">
        <v>0</v>
      </c>
      <c r="N25" s="382">
        <v>48420.172630000001</v>
      </c>
      <c r="O25" s="383">
        <v>3.0209407152983533E-3</v>
      </c>
      <c r="P25" s="382">
        <v>0</v>
      </c>
      <c r="Q25" s="383">
        <v>0</v>
      </c>
      <c r="R25" s="382">
        <v>861812.34547000006</v>
      </c>
      <c r="S25" s="383">
        <v>2.5440008640312355E-2</v>
      </c>
      <c r="T25" s="382">
        <v>910232.5181000001</v>
      </c>
      <c r="U25" s="383">
        <v>8.1442625694087781E-3</v>
      </c>
      <c r="V25" s="382">
        <v>0</v>
      </c>
      <c r="W25" s="383">
        <v>0</v>
      </c>
      <c r="X25" s="382">
        <v>11246.543750000001</v>
      </c>
      <c r="Y25" s="383">
        <v>1.3872467677589387E-2</v>
      </c>
      <c r="Z25" s="382">
        <v>0</v>
      </c>
      <c r="AA25" s="383">
        <v>0</v>
      </c>
      <c r="AB25" s="382">
        <v>62883.629860000001</v>
      </c>
      <c r="AC25" s="383">
        <v>2.5496165909177797E-2</v>
      </c>
      <c r="AD25" s="382">
        <v>74130.173609999998</v>
      </c>
      <c r="AE25" s="383">
        <v>9.9245351401933413E-3</v>
      </c>
      <c r="AF25" s="382">
        <v>994344.63284000009</v>
      </c>
      <c r="AG25" s="383">
        <v>8.2693348382674604E-3</v>
      </c>
    </row>
    <row r="26" spans="1:33" ht="19.5">
      <c r="A26" s="385" t="s">
        <v>463</v>
      </c>
      <c r="B26" s="382">
        <v>0</v>
      </c>
      <c r="C26" s="383">
        <v>0</v>
      </c>
      <c r="D26" s="382">
        <v>221.66043999999999</v>
      </c>
      <c r="E26" s="383">
        <v>1.3237971562271621E-3</v>
      </c>
      <c r="F26" s="382">
        <v>6442.5480800000005</v>
      </c>
      <c r="G26" s="383">
        <v>3.4210606525623619E-2</v>
      </c>
      <c r="H26" s="382">
        <v>0</v>
      </c>
      <c r="I26" s="383">
        <v>0</v>
      </c>
      <c r="J26" s="382">
        <v>6664.2085200000001</v>
      </c>
      <c r="K26" s="383">
        <v>6.5866272906974135E-3</v>
      </c>
      <c r="L26" s="382">
        <v>998.60113000000001</v>
      </c>
      <c r="M26" s="383">
        <v>2.3538045228271548E-5</v>
      </c>
      <c r="N26" s="382">
        <v>183674.07928000001</v>
      </c>
      <c r="O26" s="383">
        <v>1.1459449116009681E-2</v>
      </c>
      <c r="P26" s="382">
        <v>319108.67037000001</v>
      </c>
      <c r="Q26" s="383">
        <v>1.6419926563679587E-2</v>
      </c>
      <c r="R26" s="382">
        <v>18744.818760000002</v>
      </c>
      <c r="S26" s="383">
        <v>5.5333200286823822E-4</v>
      </c>
      <c r="T26" s="382">
        <v>522526.16953999997</v>
      </c>
      <c r="U26" s="383">
        <v>4.6752782827449366E-3</v>
      </c>
      <c r="V26" s="382">
        <v>0</v>
      </c>
      <c r="W26" s="383">
        <v>0</v>
      </c>
      <c r="X26" s="382">
        <v>0</v>
      </c>
      <c r="Y26" s="383">
        <v>0</v>
      </c>
      <c r="Z26" s="382">
        <v>0</v>
      </c>
      <c r="AA26" s="383">
        <v>0</v>
      </c>
      <c r="AB26" s="382">
        <v>0</v>
      </c>
      <c r="AC26" s="383">
        <v>0</v>
      </c>
      <c r="AD26" s="382">
        <v>0</v>
      </c>
      <c r="AE26" s="383">
        <v>0</v>
      </c>
      <c r="AF26" s="382">
        <v>529190.37806000002</v>
      </c>
      <c r="AG26" s="383">
        <v>4.4009413686568735E-3</v>
      </c>
    </row>
    <row r="27" spans="1:33" ht="39">
      <c r="A27" s="385" t="s">
        <v>471</v>
      </c>
      <c r="B27" s="382">
        <v>47002.413840000001</v>
      </c>
      <c r="C27" s="383">
        <v>0.12251865758742336</v>
      </c>
      <c r="D27" s="382">
        <v>31761.306619999999</v>
      </c>
      <c r="E27" s="383">
        <v>0.18968439917206217</v>
      </c>
      <c r="F27" s="382">
        <v>22257.768070000002</v>
      </c>
      <c r="G27" s="383">
        <v>0.11819108466496055</v>
      </c>
      <c r="H27" s="382">
        <v>43515.169909999997</v>
      </c>
      <c r="I27" s="383">
        <v>0.15975860694379312</v>
      </c>
      <c r="J27" s="382">
        <v>144536.65844</v>
      </c>
      <c r="K27" s="383">
        <v>0.14285403827476792</v>
      </c>
      <c r="L27" s="382">
        <v>2522649.8447099999</v>
      </c>
      <c r="M27" s="383">
        <v>5.9461424943386729E-2</v>
      </c>
      <c r="N27" s="382">
        <v>1989485.8188199999</v>
      </c>
      <c r="O27" s="383">
        <v>0.12412427271806735</v>
      </c>
      <c r="P27" s="382">
        <v>1277841.38421</v>
      </c>
      <c r="Q27" s="383">
        <v>6.5752088980943701E-2</v>
      </c>
      <c r="R27" s="382">
        <v>3986088.3608300001</v>
      </c>
      <c r="S27" s="383">
        <v>0.11766612868055473</v>
      </c>
      <c r="T27" s="382">
        <v>9776065.408569999</v>
      </c>
      <c r="U27" s="383">
        <v>8.7470884636491858E-2</v>
      </c>
      <c r="V27" s="382">
        <v>0</v>
      </c>
      <c r="W27" s="383">
        <v>0</v>
      </c>
      <c r="X27" s="382">
        <v>22892.090929999998</v>
      </c>
      <c r="Y27" s="383">
        <v>2.8237100975920904E-2</v>
      </c>
      <c r="Z27" s="382">
        <v>0</v>
      </c>
      <c r="AA27" s="383">
        <v>0</v>
      </c>
      <c r="AB27" s="382">
        <v>33100.131399999998</v>
      </c>
      <c r="AC27" s="383">
        <v>1.3420447319419189E-2</v>
      </c>
      <c r="AD27" s="382">
        <v>55992.222329999997</v>
      </c>
      <c r="AE27" s="383">
        <v>7.4962292819538319E-3</v>
      </c>
      <c r="AF27" s="382">
        <v>9976594.2893399987</v>
      </c>
      <c r="AG27" s="383">
        <v>8.2969018989389465E-2</v>
      </c>
    </row>
    <row r="28" spans="1:33" ht="19.5" customHeight="1">
      <c r="A28" s="386" t="s">
        <v>465</v>
      </c>
      <c r="B28" s="382">
        <v>0</v>
      </c>
      <c r="C28" s="383">
        <v>0</v>
      </c>
      <c r="D28" s="382">
        <v>0</v>
      </c>
      <c r="E28" s="383">
        <v>0</v>
      </c>
      <c r="F28" s="382">
        <v>0</v>
      </c>
      <c r="G28" s="383">
        <v>0</v>
      </c>
      <c r="H28" s="382">
        <v>0</v>
      </c>
      <c r="I28" s="383">
        <v>0</v>
      </c>
      <c r="J28" s="382">
        <v>0</v>
      </c>
      <c r="K28" s="383">
        <v>0</v>
      </c>
      <c r="L28" s="382">
        <v>0</v>
      </c>
      <c r="M28" s="383">
        <v>0</v>
      </c>
      <c r="N28" s="382">
        <v>0</v>
      </c>
      <c r="O28" s="383">
        <v>0</v>
      </c>
      <c r="P28" s="382">
        <v>0</v>
      </c>
      <c r="Q28" s="383">
        <v>0</v>
      </c>
      <c r="R28" s="382">
        <v>0</v>
      </c>
      <c r="S28" s="383">
        <v>0</v>
      </c>
      <c r="T28" s="382">
        <v>0</v>
      </c>
      <c r="U28" s="383">
        <v>0</v>
      </c>
      <c r="V28" s="382">
        <v>0</v>
      </c>
      <c r="W28" s="383">
        <v>0</v>
      </c>
      <c r="X28" s="382">
        <v>0</v>
      </c>
      <c r="Y28" s="383">
        <v>0</v>
      </c>
      <c r="Z28" s="382">
        <v>0</v>
      </c>
      <c r="AA28" s="383">
        <v>0</v>
      </c>
      <c r="AB28" s="382">
        <v>0</v>
      </c>
      <c r="AC28" s="383">
        <v>0</v>
      </c>
      <c r="AD28" s="382">
        <v>0</v>
      </c>
      <c r="AE28" s="383">
        <v>0</v>
      </c>
      <c r="AF28" s="382">
        <v>0</v>
      </c>
      <c r="AG28" s="383">
        <v>0</v>
      </c>
    </row>
    <row r="29" spans="1:33" ht="19.5">
      <c r="A29" s="384" t="s">
        <v>466</v>
      </c>
      <c r="B29" s="382">
        <v>0</v>
      </c>
      <c r="C29" s="383">
        <v>0</v>
      </c>
      <c r="D29" s="382">
        <v>0</v>
      </c>
      <c r="E29" s="383">
        <v>0</v>
      </c>
      <c r="F29" s="382">
        <v>0</v>
      </c>
      <c r="G29" s="383">
        <v>0</v>
      </c>
      <c r="H29" s="382">
        <v>0</v>
      </c>
      <c r="I29" s="383">
        <v>0</v>
      </c>
      <c r="J29" s="382">
        <v>0</v>
      </c>
      <c r="K29" s="383">
        <v>0</v>
      </c>
      <c r="L29" s="382">
        <v>0</v>
      </c>
      <c r="M29" s="383">
        <v>0</v>
      </c>
      <c r="N29" s="382">
        <v>0</v>
      </c>
      <c r="O29" s="383">
        <v>0</v>
      </c>
      <c r="P29" s="382">
        <v>0</v>
      </c>
      <c r="Q29" s="383">
        <v>0</v>
      </c>
      <c r="R29" s="382">
        <v>0</v>
      </c>
      <c r="S29" s="383">
        <v>0</v>
      </c>
      <c r="T29" s="382">
        <v>0</v>
      </c>
      <c r="U29" s="383">
        <v>0</v>
      </c>
      <c r="V29" s="382">
        <v>0</v>
      </c>
      <c r="W29" s="383">
        <v>0</v>
      </c>
      <c r="X29" s="382">
        <v>0</v>
      </c>
      <c r="Y29" s="383">
        <v>0</v>
      </c>
      <c r="Z29" s="382">
        <v>0</v>
      </c>
      <c r="AA29" s="383">
        <v>0</v>
      </c>
      <c r="AB29" s="382">
        <v>0</v>
      </c>
      <c r="AC29" s="383">
        <v>0</v>
      </c>
      <c r="AD29" s="382">
        <v>0</v>
      </c>
      <c r="AE29" s="383">
        <v>0</v>
      </c>
      <c r="AF29" s="382">
        <v>0</v>
      </c>
      <c r="AG29" s="383">
        <v>0</v>
      </c>
    </row>
    <row r="30" spans="1:33" ht="19.5">
      <c r="A30" s="384" t="s">
        <v>472</v>
      </c>
      <c r="B30" s="382">
        <v>0</v>
      </c>
      <c r="C30" s="383">
        <v>0</v>
      </c>
      <c r="D30" s="382">
        <v>0</v>
      </c>
      <c r="E30" s="383">
        <v>0</v>
      </c>
      <c r="F30" s="382">
        <v>0</v>
      </c>
      <c r="G30" s="383">
        <v>0</v>
      </c>
      <c r="H30" s="382">
        <v>0</v>
      </c>
      <c r="I30" s="383">
        <v>0</v>
      </c>
      <c r="J30" s="382">
        <v>0</v>
      </c>
      <c r="K30" s="383">
        <v>0</v>
      </c>
      <c r="L30" s="382">
        <v>0</v>
      </c>
      <c r="M30" s="383">
        <v>0</v>
      </c>
      <c r="N30" s="382">
        <v>0</v>
      </c>
      <c r="O30" s="383">
        <v>0</v>
      </c>
      <c r="P30" s="382">
        <v>0</v>
      </c>
      <c r="Q30" s="383">
        <v>0</v>
      </c>
      <c r="R30" s="382">
        <v>0</v>
      </c>
      <c r="S30" s="383">
        <v>0</v>
      </c>
      <c r="T30" s="382">
        <v>0</v>
      </c>
      <c r="U30" s="383">
        <v>0</v>
      </c>
      <c r="V30" s="382">
        <v>0</v>
      </c>
      <c r="W30" s="383">
        <v>0</v>
      </c>
      <c r="X30" s="382">
        <v>0</v>
      </c>
      <c r="Y30" s="383">
        <v>0</v>
      </c>
      <c r="Z30" s="382">
        <v>0</v>
      </c>
      <c r="AA30" s="383">
        <v>0</v>
      </c>
      <c r="AB30" s="382">
        <v>0</v>
      </c>
      <c r="AC30" s="383">
        <v>0</v>
      </c>
      <c r="AD30" s="382">
        <v>0</v>
      </c>
      <c r="AE30" s="383">
        <v>0</v>
      </c>
      <c r="AF30" s="382">
        <v>0</v>
      </c>
      <c r="AG30" s="383">
        <v>0</v>
      </c>
    </row>
    <row r="31" spans="1:33" ht="18">
      <c r="A31" s="377" t="s">
        <v>473</v>
      </c>
      <c r="B31" s="380">
        <v>385752.12565</v>
      </c>
      <c r="C31" s="381">
        <v>1.0055192645427986</v>
      </c>
      <c r="D31" s="380">
        <v>167893.57730999999</v>
      </c>
      <c r="E31" s="381">
        <v>1.0026915050415997</v>
      </c>
      <c r="F31" s="380">
        <v>188981.23749999999</v>
      </c>
      <c r="G31" s="381">
        <v>1.0035102069176838</v>
      </c>
      <c r="H31" s="380">
        <v>272467.64143000002</v>
      </c>
      <c r="I31" s="381">
        <v>1.000318990415215</v>
      </c>
      <c r="J31" s="380">
        <v>1015094.58189</v>
      </c>
      <c r="K31" s="381">
        <v>1.0032773818001353</v>
      </c>
      <c r="L31" s="380">
        <v>42607749.404509999</v>
      </c>
      <c r="M31" s="381">
        <v>1.0043080289306467</v>
      </c>
      <c r="N31" s="380">
        <v>16048668.678549999</v>
      </c>
      <c r="O31" s="381">
        <v>1.0012784755609641</v>
      </c>
      <c r="P31" s="380">
        <v>19764993.520990003</v>
      </c>
      <c r="Q31" s="381">
        <v>1.0170195055181717</v>
      </c>
      <c r="R31" s="380">
        <v>33901066.284439996</v>
      </c>
      <c r="S31" s="381">
        <v>1.0007322634971203</v>
      </c>
      <c r="T31" s="380">
        <v>112322477.88848999</v>
      </c>
      <c r="U31" s="381">
        <v>1.0050000787490811</v>
      </c>
      <c r="V31" s="380">
        <v>2993012.6131500001</v>
      </c>
      <c r="W31" s="381">
        <v>1.0028164483775353</v>
      </c>
      <c r="X31" s="380">
        <v>812984.31735000003</v>
      </c>
      <c r="Y31" s="381">
        <v>1.0028057433044661</v>
      </c>
      <c r="Z31" s="380">
        <v>1221455.39579</v>
      </c>
      <c r="AA31" s="381">
        <v>1.0114122449360918</v>
      </c>
      <c r="AB31" s="380">
        <v>2474323.6796300001</v>
      </c>
      <c r="AC31" s="381">
        <v>1.0032144643892822</v>
      </c>
      <c r="AD31" s="380">
        <v>7501776.0059200004</v>
      </c>
      <c r="AE31" s="381">
        <v>1.0043365064312884</v>
      </c>
      <c r="AF31" s="380">
        <v>120839348.4763</v>
      </c>
      <c r="AG31" s="381">
        <v>1.0049443635397997</v>
      </c>
    </row>
    <row r="32" spans="1:33" ht="18">
      <c r="A32" s="377" t="s">
        <v>610</v>
      </c>
      <c r="B32" s="380">
        <v>2117.3816400000001</v>
      </c>
      <c r="C32" s="381">
        <v>5.5192645427985729E-3</v>
      </c>
      <c r="D32" s="380">
        <v>450.67341999999996</v>
      </c>
      <c r="E32" s="381">
        <v>2.6915050415995266E-3</v>
      </c>
      <c r="F32" s="380">
        <v>661.04284999999993</v>
      </c>
      <c r="G32" s="381">
        <v>3.5102069176838543E-3</v>
      </c>
      <c r="H32" s="380">
        <v>86.88685000000001</v>
      </c>
      <c r="I32" s="381">
        <v>3.1899041521481935E-4</v>
      </c>
      <c r="J32" s="380">
        <v>3315.9847599999998</v>
      </c>
      <c r="K32" s="381">
        <v>3.2773818001350162E-3</v>
      </c>
      <c r="L32" s="380">
        <v>182768.04707</v>
      </c>
      <c r="M32" s="381">
        <v>4.308028930646737E-3</v>
      </c>
      <c r="N32" s="380">
        <v>20491.63264</v>
      </c>
      <c r="O32" s="381">
        <v>1.2784755609639941E-3</v>
      </c>
      <c r="P32" s="380">
        <v>330761.02717000002</v>
      </c>
      <c r="Q32" s="381">
        <v>1.7019505518171638E-2</v>
      </c>
      <c r="R32" s="380">
        <v>24806.348570000002</v>
      </c>
      <c r="S32" s="381">
        <v>7.3226349712040401E-4</v>
      </c>
      <c r="T32" s="380">
        <v>558827.05544999999</v>
      </c>
      <c r="U32" s="381">
        <v>5.0000787490810687E-3</v>
      </c>
      <c r="V32" s="380">
        <v>8405.9904800000004</v>
      </c>
      <c r="W32" s="381">
        <v>2.8164483775352891E-3</v>
      </c>
      <c r="X32" s="380">
        <v>2274.6432400000003</v>
      </c>
      <c r="Y32" s="381">
        <v>2.8057433044660677E-3</v>
      </c>
      <c r="Z32" s="380">
        <v>13782.26161</v>
      </c>
      <c r="AA32" s="381">
        <v>1.1412244936091949E-2</v>
      </c>
      <c r="AB32" s="380">
        <v>7928.1406299999999</v>
      </c>
      <c r="AC32" s="381">
        <v>3.2144643892822091E-3</v>
      </c>
      <c r="AD32" s="380">
        <v>32391.035960000001</v>
      </c>
      <c r="AE32" s="381">
        <v>4.3365064312883388E-3</v>
      </c>
      <c r="AF32" s="380">
        <v>594534.07617000001</v>
      </c>
      <c r="AG32" s="381">
        <v>4.9443635397998266E-3</v>
      </c>
    </row>
    <row r="33" spans="1:33" ht="22.5" customHeight="1">
      <c r="A33" s="731" t="s">
        <v>475</v>
      </c>
      <c r="B33" s="732">
        <v>383634.74400999997</v>
      </c>
      <c r="C33" s="733">
        <v>1</v>
      </c>
      <c r="D33" s="732">
        <v>167442.90388999999</v>
      </c>
      <c r="E33" s="733">
        <v>1</v>
      </c>
      <c r="F33" s="734">
        <v>188320.19465000002</v>
      </c>
      <c r="G33" s="733">
        <v>1</v>
      </c>
      <c r="H33" s="732">
        <v>272380.75458000001</v>
      </c>
      <c r="I33" s="733">
        <v>1</v>
      </c>
      <c r="J33" s="732">
        <v>1011778.5971299999</v>
      </c>
      <c r="K33" s="733">
        <v>1</v>
      </c>
      <c r="L33" s="732">
        <v>42424981.357440002</v>
      </c>
      <c r="M33" s="733">
        <v>1</v>
      </c>
      <c r="N33" s="732">
        <v>16028177.045909999</v>
      </c>
      <c r="O33" s="733">
        <v>1</v>
      </c>
      <c r="P33" s="734">
        <v>19434232.49382</v>
      </c>
      <c r="Q33" s="733">
        <v>1</v>
      </c>
      <c r="R33" s="732">
        <v>33876259.935869999</v>
      </c>
      <c r="S33" s="733">
        <v>1</v>
      </c>
      <c r="T33" s="732">
        <v>111763650.83304</v>
      </c>
      <c r="U33" s="733">
        <v>1</v>
      </c>
      <c r="V33" s="732">
        <v>2984606.62267</v>
      </c>
      <c r="W33" s="733">
        <v>1</v>
      </c>
      <c r="X33" s="732">
        <v>810709.67411000002</v>
      </c>
      <c r="Y33" s="733">
        <v>1</v>
      </c>
      <c r="Z33" s="734">
        <v>1207673.1341800001</v>
      </c>
      <c r="AA33" s="733">
        <v>1</v>
      </c>
      <c r="AB33" s="732">
        <v>2466395.5389999999</v>
      </c>
      <c r="AC33" s="733">
        <v>1</v>
      </c>
      <c r="AD33" s="732">
        <v>7469384.9699599994</v>
      </c>
      <c r="AE33" s="733">
        <v>1</v>
      </c>
      <c r="AF33" s="732">
        <v>120244814.40013</v>
      </c>
      <c r="AG33" s="733">
        <v>1</v>
      </c>
    </row>
    <row r="34" spans="1:33" ht="19.5">
      <c r="A34" s="386" t="s">
        <v>476</v>
      </c>
      <c r="B34" s="382">
        <v>1093.2623799999999</v>
      </c>
      <c r="C34" s="383">
        <v>2.8497480926062903E-3</v>
      </c>
      <c r="D34" s="382">
        <v>644.08142000000009</v>
      </c>
      <c r="E34" s="383">
        <v>3.8465733992712118E-3</v>
      </c>
      <c r="F34" s="382">
        <v>116.738</v>
      </c>
      <c r="G34" s="383">
        <v>6.1989103301938412E-4</v>
      </c>
      <c r="H34" s="382">
        <v>273.34359999999998</v>
      </c>
      <c r="I34" s="383">
        <v>1.0035349245635385E-3</v>
      </c>
      <c r="J34" s="382">
        <v>2127.4254000000001</v>
      </c>
      <c r="K34" s="383">
        <v>2.1026590264259706E-3</v>
      </c>
      <c r="L34" s="382">
        <v>167118.8682</v>
      </c>
      <c r="M34" s="383">
        <v>3.9391618535312006E-3</v>
      </c>
      <c r="N34" s="382">
        <v>42250.40193</v>
      </c>
      <c r="O34" s="383">
        <v>2.636007938331407E-3</v>
      </c>
      <c r="P34" s="382">
        <v>8801.0995000000003</v>
      </c>
      <c r="Q34" s="383">
        <v>4.5286581308516869E-4</v>
      </c>
      <c r="R34" s="382">
        <v>14021.2264</v>
      </c>
      <c r="S34" s="383">
        <v>4.1389534814478075E-4</v>
      </c>
      <c r="T34" s="382">
        <v>232191.59603000002</v>
      </c>
      <c r="U34" s="379">
        <v>2.0775233655964164E-3</v>
      </c>
      <c r="V34" s="382">
        <v>6745.26235</v>
      </c>
      <c r="W34" s="383">
        <v>2.2600172159256797E-3</v>
      </c>
      <c r="X34" s="382">
        <v>178.50730999999999</v>
      </c>
      <c r="Y34" s="383">
        <v>2.2018648068553761E-4</v>
      </c>
      <c r="Z34" s="382">
        <v>475.15690000000001</v>
      </c>
      <c r="AA34" s="383">
        <v>3.9344826555459277E-4</v>
      </c>
      <c r="AB34" s="382">
        <v>1508.0006000000001</v>
      </c>
      <c r="AC34" s="383">
        <v>6.114187996834518E-4</v>
      </c>
      <c r="AD34" s="382">
        <v>8906.9271599999993</v>
      </c>
      <c r="AE34" s="383">
        <v>1.1924579059482722E-3</v>
      </c>
      <c r="AF34" s="382">
        <v>243225.94859000001</v>
      </c>
      <c r="AG34" s="383">
        <v>2.0227562394552374E-3</v>
      </c>
    </row>
    <row r="35" spans="1:33" ht="28.5">
      <c r="A35" s="386" t="s">
        <v>477</v>
      </c>
      <c r="B35" s="382">
        <v>0</v>
      </c>
      <c r="C35" s="383">
        <v>0</v>
      </c>
      <c r="D35" s="382">
        <v>0</v>
      </c>
      <c r="E35" s="383">
        <v>0</v>
      </c>
      <c r="F35" s="382">
        <v>0</v>
      </c>
      <c r="G35" s="383">
        <v>0</v>
      </c>
      <c r="H35" s="382">
        <v>0</v>
      </c>
      <c r="I35" s="383">
        <v>0</v>
      </c>
      <c r="J35" s="382">
        <v>0</v>
      </c>
      <c r="K35" s="383">
        <v>0</v>
      </c>
      <c r="L35" s="382">
        <v>0</v>
      </c>
      <c r="M35" s="383">
        <v>0</v>
      </c>
      <c r="N35" s="382">
        <v>0</v>
      </c>
      <c r="O35" s="383">
        <v>0</v>
      </c>
      <c r="P35" s="382">
        <v>272077.91976000002</v>
      </c>
      <c r="Q35" s="383">
        <v>1.3999931298883019E-2</v>
      </c>
      <c r="R35" s="382">
        <v>0</v>
      </c>
      <c r="S35" s="383">
        <v>0</v>
      </c>
      <c r="T35" s="382">
        <v>272077.91976000002</v>
      </c>
      <c r="U35" s="379">
        <v>2.4344043678963933E-3</v>
      </c>
      <c r="V35" s="382">
        <v>0</v>
      </c>
      <c r="W35" s="383">
        <v>0</v>
      </c>
      <c r="X35" s="382">
        <v>0</v>
      </c>
      <c r="Y35" s="383">
        <v>0</v>
      </c>
      <c r="Z35" s="382">
        <v>0</v>
      </c>
      <c r="AA35" s="383">
        <v>0</v>
      </c>
      <c r="AB35" s="382">
        <v>0</v>
      </c>
      <c r="AC35" s="383">
        <v>0</v>
      </c>
      <c r="AD35" s="382">
        <v>0</v>
      </c>
      <c r="AE35" s="383">
        <v>0</v>
      </c>
      <c r="AF35" s="382">
        <v>272077.91976000002</v>
      </c>
      <c r="AG35" s="379">
        <v>2.26269981884313E-3</v>
      </c>
    </row>
    <row r="36" spans="1:33" ht="12.75" customHeight="1">
      <c r="A36" s="23" t="s">
        <v>611</v>
      </c>
    </row>
    <row r="37" spans="1:33" ht="12.75" customHeight="1">
      <c r="A37" s="23"/>
    </row>
    <row r="38" spans="1:33" ht="12.75" customHeight="1">
      <c r="A38" s="637" t="s">
        <v>87</v>
      </c>
      <c r="L38" s="135"/>
    </row>
    <row r="39" spans="1:33" ht="12.75" customHeight="1"/>
    <row r="40" spans="1:33" ht="12.75" customHeight="1"/>
    <row r="41" spans="1:33" ht="12.75" customHeight="1"/>
    <row r="42" spans="1:33" ht="12.75" customHeight="1">
      <c r="F42" s="135"/>
      <c r="P42" s="135"/>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862</v>
      </c>
    </row>
    <row r="52" spans="33:33" ht="12.75" customHeight="1"/>
    <row r="53" spans="33:33" ht="12.75" customHeight="1"/>
    <row r="54" spans="33: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9" t="s">
        <v>702</v>
      </c>
      <c r="J1" s="140" t="str">
        <f>Naslovnica!A20</f>
        <v>Siječanj 2021.</v>
      </c>
    </row>
    <row r="2" spans="1:17" ht="12.75" customHeight="1">
      <c r="A2" s="550" t="s">
        <v>1003</v>
      </c>
      <c r="I2" s="541"/>
      <c r="J2" s="552" t="str">
        <f>Naslovnica!A24</f>
        <v>January 2021</v>
      </c>
    </row>
    <row r="3" spans="1:17" ht="12.75" customHeight="1"/>
    <row r="4" spans="1:17" ht="33.75">
      <c r="A4" s="942" t="s">
        <v>595</v>
      </c>
      <c r="B4" s="943" t="s">
        <v>33</v>
      </c>
      <c r="C4" s="943" t="s">
        <v>34</v>
      </c>
      <c r="D4" s="943" t="s">
        <v>35</v>
      </c>
      <c r="E4" s="943" t="s">
        <v>239</v>
      </c>
      <c r="F4" s="943" t="s">
        <v>240</v>
      </c>
      <c r="G4" s="943" t="s">
        <v>36</v>
      </c>
      <c r="H4" s="943" t="s">
        <v>37</v>
      </c>
      <c r="I4" s="943" t="s">
        <v>38</v>
      </c>
      <c r="J4" s="943" t="s">
        <v>453</v>
      </c>
    </row>
    <row r="5" spans="1:17" ht="21.75">
      <c r="A5" s="735" t="s">
        <v>596</v>
      </c>
      <c r="B5" s="736">
        <v>49730</v>
      </c>
      <c r="C5" s="736">
        <v>100430</v>
      </c>
      <c r="D5" s="736">
        <v>34983</v>
      </c>
      <c r="E5" s="736">
        <v>2324</v>
      </c>
      <c r="F5" s="736">
        <v>1314</v>
      </c>
      <c r="G5" s="736">
        <v>24475</v>
      </c>
      <c r="H5" s="736">
        <v>36709</v>
      </c>
      <c r="I5" s="736">
        <v>85360</v>
      </c>
      <c r="J5" s="736">
        <v>335325</v>
      </c>
      <c r="K5" s="53"/>
    </row>
    <row r="6" spans="1:17" ht="22.5">
      <c r="A6" s="773" t="s">
        <v>597</v>
      </c>
      <c r="B6" s="387">
        <v>0.14830388429135913</v>
      </c>
      <c r="C6" s="387">
        <v>0.29950048460448819</v>
      </c>
      <c r="D6" s="387">
        <v>0.10432565421605905</v>
      </c>
      <c r="E6" s="387">
        <v>6.9305897263848507E-3</v>
      </c>
      <c r="F6" s="387">
        <v>3.9185864459852383E-3</v>
      </c>
      <c r="G6" s="387">
        <v>7.2988891374040105E-2</v>
      </c>
      <c r="H6" s="387">
        <v>0.10947289942593007</v>
      </c>
      <c r="I6" s="387">
        <v>0.25455900991575336</v>
      </c>
      <c r="J6" s="387">
        <v>1</v>
      </c>
      <c r="K6" s="53"/>
    </row>
    <row r="7" spans="1:17" ht="21.75">
      <c r="A7" s="878" t="s">
        <v>990</v>
      </c>
      <c r="B7" s="879">
        <v>323</v>
      </c>
      <c r="C7" s="879">
        <v>251</v>
      </c>
      <c r="D7" s="879">
        <v>223</v>
      </c>
      <c r="E7" s="879">
        <v>74</v>
      </c>
      <c r="F7" s="879">
        <v>34</v>
      </c>
      <c r="G7" s="879">
        <v>165</v>
      </c>
      <c r="H7" s="879">
        <v>409</v>
      </c>
      <c r="I7" s="879">
        <v>362</v>
      </c>
      <c r="J7" s="879">
        <v>1841</v>
      </c>
      <c r="K7" s="53"/>
    </row>
    <row r="8" spans="1:17" ht="22.5">
      <c r="A8" s="79" t="s">
        <v>598</v>
      </c>
      <c r="B8" s="224">
        <v>157</v>
      </c>
      <c r="C8" s="224">
        <v>57</v>
      </c>
      <c r="D8" s="224">
        <v>36</v>
      </c>
      <c r="E8" s="224">
        <v>0</v>
      </c>
      <c r="F8" s="224">
        <v>3</v>
      </c>
      <c r="G8" s="224">
        <v>16</v>
      </c>
      <c r="H8" s="224">
        <v>110</v>
      </c>
      <c r="I8" s="224">
        <v>162</v>
      </c>
      <c r="J8" s="224">
        <v>541</v>
      </c>
      <c r="K8" s="53"/>
    </row>
    <row r="9" spans="1:17" ht="22.5">
      <c r="A9" s="773" t="s">
        <v>686</v>
      </c>
      <c r="B9" s="225">
        <v>16</v>
      </c>
      <c r="C9" s="225">
        <v>8</v>
      </c>
      <c r="D9" s="225">
        <v>4</v>
      </c>
      <c r="E9" s="225">
        <v>0</v>
      </c>
      <c r="F9" s="225">
        <v>1</v>
      </c>
      <c r="G9" s="225">
        <v>2</v>
      </c>
      <c r="H9" s="225">
        <v>4</v>
      </c>
      <c r="I9" s="225">
        <v>13</v>
      </c>
      <c r="J9" s="225">
        <v>48</v>
      </c>
    </row>
    <row r="10" spans="1:17" ht="22.5">
      <c r="A10" s="773" t="s">
        <v>864</v>
      </c>
      <c r="B10" s="225">
        <v>13</v>
      </c>
      <c r="C10" s="225">
        <v>115</v>
      </c>
      <c r="D10" s="225">
        <v>8</v>
      </c>
      <c r="E10" s="225">
        <v>0</v>
      </c>
      <c r="F10" s="225">
        <v>5</v>
      </c>
      <c r="G10" s="225">
        <v>2211</v>
      </c>
      <c r="H10" s="225">
        <v>1722</v>
      </c>
      <c r="I10" s="225">
        <v>3</v>
      </c>
      <c r="J10" s="225">
        <v>4077</v>
      </c>
    </row>
    <row r="11" spans="1:17" ht="32.25">
      <c r="A11" s="878" t="s">
        <v>991</v>
      </c>
      <c r="B11" s="879">
        <v>186</v>
      </c>
      <c r="C11" s="879">
        <v>180</v>
      </c>
      <c r="D11" s="879">
        <v>48</v>
      </c>
      <c r="E11" s="879">
        <v>0</v>
      </c>
      <c r="F11" s="879">
        <v>9</v>
      </c>
      <c r="G11" s="879">
        <v>2229</v>
      </c>
      <c r="H11" s="879">
        <v>1836</v>
      </c>
      <c r="I11" s="879">
        <v>178</v>
      </c>
      <c r="J11" s="879">
        <v>4666</v>
      </c>
      <c r="M11" s="272"/>
      <c r="N11" s="272"/>
      <c r="O11" s="272"/>
      <c r="P11" s="272"/>
      <c r="Q11" s="272"/>
    </row>
    <row r="12" spans="1:17" ht="21.75">
      <c r="A12" s="735" t="s">
        <v>599</v>
      </c>
      <c r="B12" s="736">
        <v>49867</v>
      </c>
      <c r="C12" s="736">
        <v>100501</v>
      </c>
      <c r="D12" s="736">
        <v>35158</v>
      </c>
      <c r="E12" s="736">
        <v>2398</v>
      </c>
      <c r="F12" s="736">
        <v>1339</v>
      </c>
      <c r="G12" s="736">
        <v>22411</v>
      </c>
      <c r="H12" s="736">
        <v>35282</v>
      </c>
      <c r="I12" s="736">
        <v>85544</v>
      </c>
      <c r="J12" s="736">
        <v>332500</v>
      </c>
      <c r="M12" s="272"/>
      <c r="N12" s="272"/>
      <c r="O12" s="272"/>
      <c r="P12" s="272"/>
      <c r="Q12" s="272"/>
    </row>
    <row r="13" spans="1:17" s="272" customFormat="1" ht="22.5">
      <c r="A13" s="940" t="s">
        <v>689</v>
      </c>
      <c r="B13" s="225">
        <v>137</v>
      </c>
      <c r="C13" s="225">
        <v>71</v>
      </c>
      <c r="D13" s="225">
        <v>175</v>
      </c>
      <c r="E13" s="225">
        <v>74</v>
      </c>
      <c r="F13" s="225">
        <v>25</v>
      </c>
      <c r="G13" s="225">
        <v>-2064</v>
      </c>
      <c r="H13" s="225">
        <v>-1427</v>
      </c>
      <c r="I13" s="225">
        <v>184</v>
      </c>
      <c r="J13" s="225">
        <v>-2825</v>
      </c>
    </row>
    <row r="14" spans="1:17" s="272" customFormat="1" ht="22.5">
      <c r="A14" s="941" t="s">
        <v>665</v>
      </c>
      <c r="B14" s="944">
        <v>2.7548763321938452E-3</v>
      </c>
      <c r="C14" s="944">
        <v>7.0696007169179786E-4</v>
      </c>
      <c r="D14" s="944">
        <v>5.0024297515935956E-3</v>
      </c>
      <c r="E14" s="944">
        <v>3.184165232358005E-2</v>
      </c>
      <c r="F14" s="944">
        <v>1.9025875190258779E-2</v>
      </c>
      <c r="G14" s="944">
        <v>-8.4330949948927425E-2</v>
      </c>
      <c r="H14" s="944">
        <v>-3.8873300825410628E-2</v>
      </c>
      <c r="I14" s="944">
        <v>2.1555763823803975E-3</v>
      </c>
      <c r="J14" s="944">
        <v>-8.4246626407217251E-3</v>
      </c>
    </row>
    <row r="15" spans="1:17" ht="21.75" customHeight="1">
      <c r="A15" s="773" t="s">
        <v>600</v>
      </c>
      <c r="B15" s="387">
        <v>0.14997593984962407</v>
      </c>
      <c r="C15" s="387">
        <v>0.30225864661654134</v>
      </c>
      <c r="D15" s="387">
        <v>0.10573834586466166</v>
      </c>
      <c r="E15" s="387">
        <v>7.2120300751879699E-3</v>
      </c>
      <c r="F15" s="387">
        <v>4.027067669172932E-3</v>
      </c>
      <c r="G15" s="387">
        <v>6.740150375939849E-2</v>
      </c>
      <c r="H15" s="387">
        <v>0.10611127819548873</v>
      </c>
      <c r="I15" s="387">
        <v>0.25727518796992482</v>
      </c>
      <c r="J15" s="387">
        <v>1</v>
      </c>
      <c r="M15" s="272"/>
      <c r="N15" s="272"/>
      <c r="O15" s="272"/>
      <c r="P15" s="272"/>
      <c r="Q15" s="272"/>
    </row>
    <row r="16" spans="1:17" ht="12.75" customHeight="1">
      <c r="A16" s="22" t="s">
        <v>1014</v>
      </c>
      <c r="M16" s="272"/>
      <c r="N16" s="272"/>
      <c r="O16" s="272"/>
      <c r="P16" s="272"/>
      <c r="Q16" s="272"/>
    </row>
    <row r="17" spans="1:10" ht="12.75" customHeight="1">
      <c r="A17" s="29" t="s">
        <v>601</v>
      </c>
    </row>
    <row r="18" spans="1:10" ht="12.75" customHeight="1"/>
    <row r="19" spans="1:10" ht="12.75" customHeight="1"/>
    <row r="20" spans="1:10">
      <c r="A20" s="139" t="s">
        <v>704</v>
      </c>
      <c r="B20" s="272"/>
      <c r="C20" s="272"/>
      <c r="D20" s="272"/>
      <c r="E20" s="272"/>
      <c r="F20" s="272"/>
      <c r="G20" s="783"/>
      <c r="H20" s="783" t="s">
        <v>43</v>
      </c>
      <c r="I20" s="297"/>
      <c r="J20" s="737" t="s">
        <v>1491</v>
      </c>
    </row>
    <row r="21" spans="1:10">
      <c r="A21" s="550" t="s">
        <v>703</v>
      </c>
      <c r="B21" s="272"/>
      <c r="C21" s="272"/>
      <c r="D21" s="272"/>
      <c r="E21" s="272"/>
      <c r="F21" s="272"/>
      <c r="G21" s="564"/>
      <c r="H21" s="564" t="s">
        <v>44</v>
      </c>
      <c r="I21" s="738"/>
      <c r="J21" s="552" t="s">
        <v>1492</v>
      </c>
    </row>
    <row r="22" spans="1:10">
      <c r="A22" s="272"/>
      <c r="B22" s="272"/>
      <c r="C22" s="272"/>
      <c r="D22" s="272"/>
      <c r="E22" s="272"/>
      <c r="F22" s="272"/>
      <c r="G22" s="272"/>
      <c r="H22" s="272"/>
      <c r="I22" s="272"/>
      <c r="J22" s="272"/>
    </row>
    <row r="23" spans="1:10" ht="24" customHeight="1">
      <c r="A23" s="746"/>
      <c r="B23" s="747"/>
      <c r="C23" s="747" t="s">
        <v>1372</v>
      </c>
      <c r="D23" s="747"/>
      <c r="E23" s="1100" t="s">
        <v>673</v>
      </c>
      <c r="F23" s="1103"/>
      <c r="G23" s="1103"/>
      <c r="H23" s="1104"/>
      <c r="I23" s="1105"/>
      <c r="J23" s="1105"/>
    </row>
    <row r="24" spans="1:10" ht="24">
      <c r="A24" s="746"/>
      <c r="B24" s="748"/>
      <c r="C24" s="749" t="s">
        <v>1373</v>
      </c>
      <c r="D24" s="748"/>
      <c r="E24" s="1106" t="s">
        <v>579</v>
      </c>
      <c r="F24" s="1106"/>
      <c r="G24" s="750" t="s">
        <v>580</v>
      </c>
      <c r="H24" s="1107"/>
      <c r="I24" s="1107"/>
      <c r="J24" s="321"/>
    </row>
    <row r="25" spans="1:10" ht="21.75">
      <c r="A25" s="770" t="s">
        <v>581</v>
      </c>
      <c r="B25" s="770" t="s">
        <v>582</v>
      </c>
      <c r="C25" s="770" t="s">
        <v>583</v>
      </c>
      <c r="D25" s="770" t="s">
        <v>584</v>
      </c>
      <c r="E25" s="770" t="s">
        <v>582</v>
      </c>
      <c r="F25" s="770" t="s">
        <v>583</v>
      </c>
      <c r="G25" s="770" t="s">
        <v>584</v>
      </c>
      <c r="H25" s="322"/>
      <c r="I25" s="322"/>
      <c r="J25" s="322"/>
    </row>
    <row r="26" spans="1:10">
      <c r="A26" s="78" t="s">
        <v>6</v>
      </c>
      <c r="B26" s="388">
        <v>905</v>
      </c>
      <c r="C26" s="388">
        <v>863</v>
      </c>
      <c r="D26" s="388">
        <v>1768</v>
      </c>
      <c r="E26" s="388">
        <v>15</v>
      </c>
      <c r="F26" s="388">
        <v>38</v>
      </c>
      <c r="G26" s="389">
        <v>3.0903790087463578E-2</v>
      </c>
      <c r="H26" s="323"/>
      <c r="I26" s="323"/>
      <c r="J26" s="324"/>
    </row>
    <row r="27" spans="1:10">
      <c r="A27" s="78" t="s">
        <v>7</v>
      </c>
      <c r="B27" s="388">
        <v>5651</v>
      </c>
      <c r="C27" s="388">
        <v>3197</v>
      </c>
      <c r="D27" s="388">
        <v>8848</v>
      </c>
      <c r="E27" s="388">
        <v>-19</v>
      </c>
      <c r="F27" s="388">
        <v>-8</v>
      </c>
      <c r="G27" s="389">
        <v>-3.0422535211267476E-3</v>
      </c>
      <c r="H27" s="323"/>
      <c r="I27" s="323"/>
      <c r="J27" s="324"/>
    </row>
    <row r="28" spans="1:10">
      <c r="A28" s="78" t="s">
        <v>8</v>
      </c>
      <c r="B28" s="388">
        <v>10486</v>
      </c>
      <c r="C28" s="388">
        <v>6718</v>
      </c>
      <c r="D28" s="388">
        <v>17204</v>
      </c>
      <c r="E28" s="388">
        <v>56</v>
      </c>
      <c r="F28" s="388">
        <v>120</v>
      </c>
      <c r="G28" s="389">
        <v>1.0335917312661591E-2</v>
      </c>
      <c r="H28" s="323"/>
      <c r="I28" s="323"/>
      <c r="J28" s="324"/>
    </row>
    <row r="29" spans="1:10">
      <c r="A29" s="78" t="s">
        <v>9</v>
      </c>
      <c r="B29" s="388">
        <v>18536</v>
      </c>
      <c r="C29" s="388">
        <v>13088</v>
      </c>
      <c r="D29" s="388">
        <v>31624</v>
      </c>
      <c r="E29" s="388">
        <v>99</v>
      </c>
      <c r="F29" s="388">
        <v>67</v>
      </c>
      <c r="G29" s="389">
        <v>5.2768771059825692E-3</v>
      </c>
      <c r="H29" s="323"/>
      <c r="I29" s="323"/>
      <c r="J29" s="324"/>
    </row>
    <row r="30" spans="1:10">
      <c r="A30" s="78" t="s">
        <v>10</v>
      </c>
      <c r="B30" s="388">
        <v>24908</v>
      </c>
      <c r="C30" s="388">
        <v>19372</v>
      </c>
      <c r="D30" s="388">
        <v>44280</v>
      </c>
      <c r="E30" s="388">
        <v>-110</v>
      </c>
      <c r="F30" s="388">
        <v>-88</v>
      </c>
      <c r="G30" s="389">
        <v>-4.4516390125455274E-3</v>
      </c>
      <c r="H30" s="323"/>
      <c r="I30" s="323"/>
      <c r="J30" s="324"/>
    </row>
    <row r="31" spans="1:10">
      <c r="A31" s="78" t="s">
        <v>11</v>
      </c>
      <c r="B31" s="388">
        <v>26264</v>
      </c>
      <c r="C31" s="388">
        <v>22961</v>
      </c>
      <c r="D31" s="388">
        <v>49225</v>
      </c>
      <c r="E31" s="388">
        <v>58</v>
      </c>
      <c r="F31" s="388">
        <v>-16</v>
      </c>
      <c r="G31" s="389">
        <v>8.5395360185436253E-4</v>
      </c>
      <c r="H31" s="323"/>
      <c r="I31" s="323"/>
      <c r="J31" s="324"/>
    </row>
    <row r="32" spans="1:10">
      <c r="A32" s="78" t="s">
        <v>12</v>
      </c>
      <c r="B32" s="388">
        <v>24253</v>
      </c>
      <c r="C32" s="388">
        <v>23824</v>
      </c>
      <c r="D32" s="388">
        <v>48077</v>
      </c>
      <c r="E32" s="388">
        <v>94</v>
      </c>
      <c r="F32" s="388">
        <v>50</v>
      </c>
      <c r="G32" s="389">
        <v>3.0041933532221066E-3</v>
      </c>
      <c r="H32" s="323"/>
      <c r="I32" s="323"/>
      <c r="J32" s="324"/>
    </row>
    <row r="33" spans="1:10">
      <c r="A33" s="78" t="s">
        <v>39</v>
      </c>
      <c r="B33" s="388">
        <v>38574</v>
      </c>
      <c r="C33" s="388">
        <v>41545</v>
      </c>
      <c r="D33" s="388">
        <v>80119</v>
      </c>
      <c r="E33" s="388">
        <v>-73</v>
      </c>
      <c r="F33" s="388">
        <v>40</v>
      </c>
      <c r="G33" s="389">
        <v>-4.1171773630099828E-4</v>
      </c>
      <c r="H33" s="323"/>
      <c r="I33" s="323"/>
      <c r="J33" s="324"/>
    </row>
    <row r="34" spans="1:10">
      <c r="A34" s="78" t="s">
        <v>40</v>
      </c>
      <c r="B34" s="388">
        <v>19412</v>
      </c>
      <c r="C34" s="388">
        <v>20820</v>
      </c>
      <c r="D34" s="388">
        <v>40232</v>
      </c>
      <c r="E34" s="388">
        <v>-176</v>
      </c>
      <c r="F34" s="388">
        <v>-264</v>
      </c>
      <c r="G34" s="389">
        <v>-1.0818253343823803E-2</v>
      </c>
      <c r="H34" s="323"/>
      <c r="I34" s="323"/>
      <c r="J34" s="324"/>
    </row>
    <row r="35" spans="1:10">
      <c r="A35" s="78" t="s">
        <v>41</v>
      </c>
      <c r="B35" s="388">
        <v>5641</v>
      </c>
      <c r="C35" s="388">
        <v>7314</v>
      </c>
      <c r="D35" s="388">
        <v>12955</v>
      </c>
      <c r="E35" s="388">
        <v>-189</v>
      </c>
      <c r="F35" s="388">
        <v>-83</v>
      </c>
      <c r="G35" s="389">
        <v>-2.0563997883117913E-2</v>
      </c>
      <c r="H35" s="323"/>
      <c r="I35" s="323"/>
      <c r="J35" s="324"/>
    </row>
    <row r="36" spans="1:10">
      <c r="A36" s="78" t="s">
        <v>42</v>
      </c>
      <c r="B36" s="388">
        <v>399</v>
      </c>
      <c r="C36" s="388">
        <v>581</v>
      </c>
      <c r="D36" s="388">
        <v>980</v>
      </c>
      <c r="E36" s="388">
        <v>-15</v>
      </c>
      <c r="F36" s="388">
        <v>-2</v>
      </c>
      <c r="G36" s="389">
        <v>-1.7051153460381108E-2</v>
      </c>
      <c r="H36" s="323"/>
      <c r="I36" s="323"/>
      <c r="J36" s="324"/>
    </row>
    <row r="37" spans="1:10" ht="24">
      <c r="A37" s="811" t="s">
        <v>585</v>
      </c>
      <c r="B37" s="751">
        <v>175029</v>
      </c>
      <c r="C37" s="751">
        <v>160283</v>
      </c>
      <c r="D37" s="751">
        <v>335312</v>
      </c>
      <c r="E37" s="751">
        <v>-260</v>
      </c>
      <c r="F37" s="751">
        <v>-146</v>
      </c>
      <c r="G37" s="752">
        <v>-1.2093483221036205E-3</v>
      </c>
      <c r="H37" s="325"/>
      <c r="I37" s="325"/>
      <c r="J37" s="326"/>
    </row>
    <row r="38" spans="1:10">
      <c r="A38" s="22" t="s">
        <v>1014</v>
      </c>
      <c r="B38" s="272"/>
      <c r="C38" s="272"/>
      <c r="D38" s="272"/>
      <c r="E38" s="272"/>
      <c r="F38" s="272"/>
      <c r="G38" s="272"/>
      <c r="H38" s="272"/>
      <c r="I38" s="272"/>
      <c r="J38" s="272"/>
    </row>
    <row r="39" spans="1:10">
      <c r="A39" s="272"/>
      <c r="B39" s="272"/>
      <c r="C39" s="272"/>
      <c r="D39" s="272"/>
      <c r="E39" s="272"/>
      <c r="F39" s="272"/>
      <c r="G39" s="272"/>
      <c r="H39" s="272"/>
      <c r="I39" s="272"/>
      <c r="J39" s="272"/>
    </row>
    <row r="40" spans="1:10" ht="12.75" customHeight="1">
      <c r="A40" s="637" t="s">
        <v>87</v>
      </c>
    </row>
    <row r="66" spans="10:10">
      <c r="J66" s="28" t="s">
        <v>863</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5"/>
  <cols>
    <col min="1" max="1" width="25.42578125" customWidth="1"/>
    <col min="2" max="2" width="11" bestFit="1"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3" t="s">
        <v>705</v>
      </c>
      <c r="I1" s="140" t="str">
        <f>Naslovnica!A20</f>
        <v>Siječanj 2021.</v>
      </c>
    </row>
    <row r="2" spans="1:10">
      <c r="A2" s="577" t="s">
        <v>1004</v>
      </c>
      <c r="I2" s="552" t="str">
        <f>Naslovnica!A24</f>
        <v>January 2021</v>
      </c>
    </row>
    <row r="3" spans="1:10" ht="12.75" customHeight="1"/>
    <row r="4" spans="1:10" ht="12.75" customHeight="1">
      <c r="F4" s="320"/>
      <c r="I4" s="14" t="s">
        <v>594</v>
      </c>
    </row>
    <row r="5" spans="1:10" s="272" customFormat="1" ht="18" customHeight="1">
      <c r="A5" s="1108" t="s">
        <v>1477</v>
      </c>
      <c r="B5" s="1110" t="s">
        <v>1455</v>
      </c>
      <c r="C5" s="1110"/>
      <c r="D5" s="1110"/>
      <c r="E5" s="1110"/>
      <c r="F5" s="1111" t="s">
        <v>1457</v>
      </c>
      <c r="G5" s="1112" t="s">
        <v>1454</v>
      </c>
      <c r="H5" s="1108" t="s">
        <v>1456</v>
      </c>
      <c r="I5" s="1108" t="s">
        <v>1458</v>
      </c>
      <c r="J5" s="963"/>
    </row>
    <row r="6" spans="1:10" s="272" customFormat="1" ht="59.45" customHeight="1">
      <c r="A6" s="1108"/>
      <c r="B6" s="968" t="s">
        <v>1450</v>
      </c>
      <c r="C6" s="968" t="s">
        <v>1451</v>
      </c>
      <c r="D6" s="968" t="s">
        <v>1452</v>
      </c>
      <c r="E6" s="968" t="s">
        <v>1453</v>
      </c>
      <c r="F6" s="1111"/>
      <c r="G6" s="1112"/>
      <c r="H6" s="1108"/>
      <c r="I6" s="1108"/>
      <c r="J6" s="963"/>
    </row>
    <row r="7" spans="1:10" s="272" customFormat="1">
      <c r="A7" s="964" t="s">
        <v>1410</v>
      </c>
      <c r="B7" s="965">
        <v>0</v>
      </c>
      <c r="C7" s="965">
        <v>8881.1394499999988</v>
      </c>
      <c r="D7" s="965">
        <v>0</v>
      </c>
      <c r="E7" s="965">
        <v>5784.2055799999998</v>
      </c>
      <c r="F7" s="966">
        <v>14665.345029999999</v>
      </c>
      <c r="G7" s="972">
        <v>-0.59211462351071731</v>
      </c>
      <c r="H7" s="966">
        <v>14665.345029999968</v>
      </c>
      <c r="I7" s="966">
        <v>1128893.1529400004</v>
      </c>
    </row>
    <row r="8" spans="1:10" s="272" customFormat="1">
      <c r="A8" s="964" t="s">
        <v>1411</v>
      </c>
      <c r="B8" s="965">
        <v>0</v>
      </c>
      <c r="C8" s="965">
        <v>12779.12571</v>
      </c>
      <c r="D8" s="965">
        <v>0</v>
      </c>
      <c r="E8" s="965">
        <v>226.14964000000001</v>
      </c>
      <c r="F8" s="966">
        <v>13005.27535</v>
      </c>
      <c r="G8" s="972">
        <v>-0.74364628569898805</v>
      </c>
      <c r="H8" s="966">
        <v>13005.275350000011</v>
      </c>
      <c r="I8" s="966">
        <v>2046484.0498700012</v>
      </c>
    </row>
    <row r="9" spans="1:10" s="272" customFormat="1" ht="24">
      <c r="A9" s="964" t="s">
        <v>239</v>
      </c>
      <c r="B9" s="965">
        <v>0</v>
      </c>
      <c r="C9" s="965">
        <v>572.91761999999994</v>
      </c>
      <c r="D9" s="965">
        <v>0</v>
      </c>
      <c r="E9" s="965">
        <v>17.734470000000002</v>
      </c>
      <c r="F9" s="966">
        <v>590.65208999999993</v>
      </c>
      <c r="G9" s="972">
        <v>-0.87221223258283986</v>
      </c>
      <c r="H9" s="966">
        <v>590.65208999999959</v>
      </c>
      <c r="I9" s="966">
        <v>23941.681200000006</v>
      </c>
    </row>
    <row r="10" spans="1:10" s="272" customFormat="1" ht="24">
      <c r="A10" s="964" t="s">
        <v>240</v>
      </c>
      <c r="B10" s="965">
        <v>0</v>
      </c>
      <c r="C10" s="965">
        <v>602.67283999999995</v>
      </c>
      <c r="D10" s="965">
        <v>0</v>
      </c>
      <c r="E10" s="965">
        <v>0</v>
      </c>
      <c r="F10" s="966">
        <v>602.67283999999995</v>
      </c>
      <c r="G10" s="972">
        <v>-0.71543940859723343</v>
      </c>
      <c r="H10" s="966">
        <v>602.67284000000654</v>
      </c>
      <c r="I10" s="966">
        <v>35733.896150000008</v>
      </c>
    </row>
    <row r="11" spans="1:10" s="272" customFormat="1">
      <c r="A11" s="964" t="s">
        <v>46</v>
      </c>
      <c r="B11" s="965">
        <v>0</v>
      </c>
      <c r="C11" s="965">
        <v>3686.54637</v>
      </c>
      <c r="D11" s="965">
        <v>0</v>
      </c>
      <c r="E11" s="965">
        <v>0.95722000000000007</v>
      </c>
      <c r="F11" s="966">
        <v>3687.5035899999998</v>
      </c>
      <c r="G11" s="972">
        <v>-0.79009861469415754</v>
      </c>
      <c r="H11" s="966">
        <v>3687.5035899999784</v>
      </c>
      <c r="I11" s="966">
        <v>412252.84060999996</v>
      </c>
    </row>
    <row r="12" spans="1:10" s="272" customFormat="1">
      <c r="A12" s="964" t="s">
        <v>36</v>
      </c>
      <c r="B12" s="965">
        <v>0</v>
      </c>
      <c r="C12" s="965">
        <v>2353.9811400000003</v>
      </c>
      <c r="D12" s="965">
        <v>0</v>
      </c>
      <c r="E12" s="965">
        <v>552.3030500000001</v>
      </c>
      <c r="F12" s="966">
        <v>2906.2841900000003</v>
      </c>
      <c r="G12" s="972">
        <v>-0.69863189053121688</v>
      </c>
      <c r="H12" s="966">
        <v>2906.2841900000349</v>
      </c>
      <c r="I12" s="966">
        <v>332581.10185000009</v>
      </c>
    </row>
    <row r="13" spans="1:10" s="272" customFormat="1">
      <c r="A13" s="964" t="s">
        <v>37</v>
      </c>
      <c r="B13" s="965">
        <v>0</v>
      </c>
      <c r="C13" s="965">
        <v>4914.5106500000002</v>
      </c>
      <c r="D13" s="965">
        <v>0</v>
      </c>
      <c r="E13" s="965">
        <v>628.32637</v>
      </c>
      <c r="F13" s="966">
        <v>5542.8370199999999</v>
      </c>
      <c r="G13" s="972">
        <v>-0.69775072272078331</v>
      </c>
      <c r="H13" s="966">
        <v>5542.8370199999772</v>
      </c>
      <c r="I13" s="966">
        <v>415080.42073000007</v>
      </c>
    </row>
    <row r="14" spans="1:10" s="272" customFormat="1">
      <c r="A14" s="967" t="s">
        <v>38</v>
      </c>
      <c r="B14" s="965">
        <v>0</v>
      </c>
      <c r="C14" s="965">
        <v>14377.102210000001</v>
      </c>
      <c r="D14" s="965">
        <v>0</v>
      </c>
      <c r="E14" s="965">
        <v>0</v>
      </c>
      <c r="F14" s="966">
        <v>14377.102210000001</v>
      </c>
      <c r="G14" s="972">
        <v>-0.78625729711370396</v>
      </c>
      <c r="H14" s="966">
        <v>14377.102209999925</v>
      </c>
      <c r="I14" s="966">
        <v>1845718.2881700005</v>
      </c>
    </row>
    <row r="15" spans="1:10" s="272" customFormat="1" ht="20.45" customHeight="1">
      <c r="A15" s="969" t="s">
        <v>1412</v>
      </c>
      <c r="B15" s="970">
        <v>0</v>
      </c>
      <c r="C15" s="970">
        <v>48167.995989999996</v>
      </c>
      <c r="D15" s="970">
        <v>0</v>
      </c>
      <c r="E15" s="970">
        <v>7209.6763300000002</v>
      </c>
      <c r="F15" s="971">
        <v>55377.672319999998</v>
      </c>
      <c r="G15" s="973">
        <v>-0.73148920530787986</v>
      </c>
      <c r="H15" s="971">
        <v>55377.672319999896</v>
      </c>
      <c r="I15" s="971">
        <v>6240685.431520002</v>
      </c>
    </row>
    <row r="16" spans="1:10">
      <c r="A16" s="22" t="s">
        <v>1014</v>
      </c>
      <c r="B16" s="18"/>
      <c r="C16" s="19"/>
      <c r="D16" s="19"/>
      <c r="E16" s="19"/>
      <c r="F16" s="19"/>
      <c r="G16" s="19"/>
    </row>
    <row r="17" spans="1:13" ht="10.15" customHeight="1">
      <c r="A17" s="1019" t="s">
        <v>47</v>
      </c>
      <c r="B17" s="807"/>
      <c r="C17" s="807"/>
      <c r="D17" s="807"/>
      <c r="E17" s="807"/>
      <c r="F17" s="807"/>
      <c r="G17" s="30"/>
    </row>
    <row r="18" spans="1:13" ht="10.15" customHeight="1">
      <c r="A18" s="1016" t="s">
        <v>1017</v>
      </c>
      <c r="B18" s="1017"/>
      <c r="C18" s="1017"/>
      <c r="D18" s="1017"/>
      <c r="E18" s="1017"/>
      <c r="F18" s="1017"/>
      <c r="G18" s="31"/>
    </row>
    <row r="19" spans="1:13" ht="10.15" customHeight="1">
      <c r="A19" s="1015" t="s">
        <v>48</v>
      </c>
      <c r="B19" s="1014"/>
      <c r="C19" s="1014"/>
      <c r="D19" s="1014"/>
      <c r="E19" s="1014"/>
      <c r="F19" s="1014"/>
      <c r="G19" s="32"/>
    </row>
    <row r="20" spans="1:13" ht="10.15" customHeight="1">
      <c r="A20" s="1016" t="s">
        <v>49</v>
      </c>
      <c r="B20" s="1018"/>
      <c r="C20" s="1018"/>
      <c r="D20" s="1018"/>
      <c r="E20" s="1018"/>
      <c r="F20" s="1018"/>
      <c r="G20" s="31"/>
    </row>
    <row r="21" spans="1:13" ht="12.75" customHeight="1"/>
    <row r="22" spans="1:13" ht="12.75" customHeight="1">
      <c r="A22" s="153" t="s">
        <v>706</v>
      </c>
      <c r="L22" s="140" t="str">
        <f>Naslovnica!A20</f>
        <v>Siječanj 2021.</v>
      </c>
    </row>
    <row r="23" spans="1:13" ht="12.75" customHeight="1">
      <c r="A23" s="577" t="s">
        <v>1005</v>
      </c>
      <c r="L23" s="552" t="str">
        <f>Naslovnica!A24</f>
        <v>January 2021</v>
      </c>
    </row>
    <row r="24" spans="1:13" ht="12.75" customHeight="1"/>
    <row r="25" spans="1:13" ht="12.75" customHeight="1">
      <c r="L25" s="14" t="s">
        <v>344</v>
      </c>
    </row>
    <row r="26" spans="1:13" s="272" customFormat="1" ht="14.45" customHeight="1">
      <c r="A26" s="1108" t="s">
        <v>1477</v>
      </c>
      <c r="B26" s="1109" t="s">
        <v>1590</v>
      </c>
      <c r="C26" s="1109"/>
      <c r="D26" s="1109"/>
      <c r="E26" s="1109"/>
      <c r="F26" s="1113" t="s">
        <v>1460</v>
      </c>
      <c r="G26" s="1113"/>
      <c r="H26" s="1113"/>
      <c r="I26" s="1111" t="s">
        <v>1459</v>
      </c>
      <c r="J26" s="1112" t="s">
        <v>1454</v>
      </c>
      <c r="K26" s="1108" t="s">
        <v>1456</v>
      </c>
      <c r="L26" s="1108" t="s">
        <v>1458</v>
      </c>
    </row>
    <row r="27" spans="1:13" s="272" customFormat="1" ht="70.150000000000006" customHeight="1">
      <c r="A27" s="1108"/>
      <c r="B27" s="968" t="s">
        <v>1462</v>
      </c>
      <c r="C27" s="968" t="s">
        <v>1463</v>
      </c>
      <c r="D27" s="968" t="s">
        <v>1464</v>
      </c>
      <c r="E27" s="968" t="s">
        <v>1465</v>
      </c>
      <c r="F27" s="968" t="s">
        <v>1461</v>
      </c>
      <c r="G27" s="968" t="s">
        <v>1466</v>
      </c>
      <c r="H27" s="968" t="s">
        <v>1413</v>
      </c>
      <c r="I27" s="1111"/>
      <c r="J27" s="1112"/>
      <c r="K27" s="1108"/>
      <c r="L27" s="1108"/>
      <c r="M27" s="963"/>
    </row>
    <row r="28" spans="1:13" s="272" customFormat="1">
      <c r="A28" s="960" t="s">
        <v>1410</v>
      </c>
      <c r="B28" s="974">
        <v>422.02424999999999</v>
      </c>
      <c r="C28" s="974">
        <v>0</v>
      </c>
      <c r="D28" s="974">
        <v>2132.3197700000001</v>
      </c>
      <c r="E28" s="974">
        <v>3208.4734600000002</v>
      </c>
      <c r="F28" s="974">
        <v>381.45039000000003</v>
      </c>
      <c r="G28" s="974">
        <v>188.04523</v>
      </c>
      <c r="H28" s="974">
        <v>10.328530000000001</v>
      </c>
      <c r="I28" s="975">
        <v>6342.6416299999992</v>
      </c>
      <c r="J28" s="976">
        <v>6.5659654529574452E-2</v>
      </c>
      <c r="K28" s="975">
        <v>6342.6416300000274</v>
      </c>
      <c r="L28" s="975">
        <v>415492.30757</v>
      </c>
    </row>
    <row r="29" spans="1:13" s="272" customFormat="1">
      <c r="A29" s="960" t="s">
        <v>1411</v>
      </c>
      <c r="B29" s="974">
        <v>1280.7917600000001</v>
      </c>
      <c r="C29" s="974">
        <v>0</v>
      </c>
      <c r="D29" s="974">
        <v>0</v>
      </c>
      <c r="E29" s="974">
        <v>274.05137000000002</v>
      </c>
      <c r="F29" s="974">
        <v>339.52931999999998</v>
      </c>
      <c r="G29" s="974">
        <v>4783.3954199999998</v>
      </c>
      <c r="H29" s="974">
        <v>6.5080900000000002</v>
      </c>
      <c r="I29" s="975">
        <v>6684.2759599999999</v>
      </c>
      <c r="J29" s="976">
        <v>0.39075311119578737</v>
      </c>
      <c r="K29" s="975">
        <v>6684.275959999999</v>
      </c>
      <c r="L29" s="975">
        <v>502169.08389999997</v>
      </c>
    </row>
    <row r="30" spans="1:13" s="272" customFormat="1" ht="24">
      <c r="A30" s="960" t="s">
        <v>239</v>
      </c>
      <c r="B30" s="974">
        <v>0</v>
      </c>
      <c r="C30" s="974">
        <v>0</v>
      </c>
      <c r="D30" s="974">
        <v>6.3404499999999997</v>
      </c>
      <c r="E30" s="974">
        <v>10.102229999999999</v>
      </c>
      <c r="F30" s="974">
        <v>0</v>
      </c>
      <c r="G30" s="974">
        <v>0</v>
      </c>
      <c r="H30" s="974">
        <v>7.0911200000000001</v>
      </c>
      <c r="I30" s="975">
        <v>23.533799999999999</v>
      </c>
      <c r="J30" s="976">
        <v>-0.79431813662918871</v>
      </c>
      <c r="K30" s="975">
        <v>23.533800000000156</v>
      </c>
      <c r="L30" s="975">
        <v>1693.0407800000005</v>
      </c>
    </row>
    <row r="31" spans="1:13" s="272" customFormat="1" ht="24">
      <c r="A31" s="960" t="s">
        <v>240</v>
      </c>
      <c r="B31" s="974">
        <v>0</v>
      </c>
      <c r="C31" s="974">
        <v>0</v>
      </c>
      <c r="D31" s="974">
        <v>29.471889999999998</v>
      </c>
      <c r="E31" s="974">
        <v>24.26718</v>
      </c>
      <c r="F31" s="974">
        <v>8.6022999999999996</v>
      </c>
      <c r="G31" s="974">
        <v>0.41502999999999995</v>
      </c>
      <c r="H31" s="974">
        <v>21.562830000000002</v>
      </c>
      <c r="I31" s="975">
        <v>84.319230000000005</v>
      </c>
      <c r="J31" s="976">
        <v>-1.3217297925080751E-2</v>
      </c>
      <c r="K31" s="975">
        <v>84.319230000000971</v>
      </c>
      <c r="L31" s="975">
        <v>20904.642190000002</v>
      </c>
    </row>
    <row r="32" spans="1:13" s="272" customFormat="1">
      <c r="A32" s="960" t="s">
        <v>46</v>
      </c>
      <c r="B32" s="974">
        <v>263.85102000000001</v>
      </c>
      <c r="C32" s="974">
        <v>0</v>
      </c>
      <c r="D32" s="974">
        <v>285.89846999999997</v>
      </c>
      <c r="E32" s="974">
        <v>421.94346999999999</v>
      </c>
      <c r="F32" s="974">
        <v>10.37656</v>
      </c>
      <c r="G32" s="974">
        <v>9.9760000000000001E-2</v>
      </c>
      <c r="H32" s="974">
        <v>46.757930000000002</v>
      </c>
      <c r="I32" s="975">
        <v>1028.9272099999998</v>
      </c>
      <c r="J32" s="976">
        <v>-0.10502008436995858</v>
      </c>
      <c r="K32" s="975">
        <v>1028.9272099999944</v>
      </c>
      <c r="L32" s="975">
        <v>111225.38161</v>
      </c>
    </row>
    <row r="33" spans="1:12" s="272" customFormat="1">
      <c r="A33" s="960" t="s">
        <v>36</v>
      </c>
      <c r="B33" s="974">
        <v>116.14842</v>
      </c>
      <c r="C33" s="974">
        <v>0</v>
      </c>
      <c r="D33" s="974">
        <v>0</v>
      </c>
      <c r="E33" s="974">
        <v>193.72257999999999</v>
      </c>
      <c r="F33" s="974">
        <v>13.08733</v>
      </c>
      <c r="G33" s="974">
        <v>210.74884</v>
      </c>
      <c r="H33" s="974">
        <v>9.2355599999999995</v>
      </c>
      <c r="I33" s="975">
        <v>542.94272999999998</v>
      </c>
      <c r="J33" s="976">
        <v>-0.49093285312080259</v>
      </c>
      <c r="K33" s="975">
        <v>542.94273000000976</v>
      </c>
      <c r="L33" s="975">
        <v>90081.478640000001</v>
      </c>
    </row>
    <row r="34" spans="1:12" s="272" customFormat="1">
      <c r="A34" s="960" t="s">
        <v>37</v>
      </c>
      <c r="B34" s="974">
        <v>142.73892000000001</v>
      </c>
      <c r="C34" s="974">
        <v>0</v>
      </c>
      <c r="D34" s="974">
        <v>474.36513000000002</v>
      </c>
      <c r="E34" s="974">
        <v>1001.7329100000001</v>
      </c>
      <c r="F34" s="974">
        <v>27.300129999999999</v>
      </c>
      <c r="G34" s="974">
        <v>562.09281999999996</v>
      </c>
      <c r="H34" s="974">
        <v>0.50260000000000005</v>
      </c>
      <c r="I34" s="975">
        <v>2208.7325099999998</v>
      </c>
      <c r="J34" s="976">
        <v>0.32614633281925975</v>
      </c>
      <c r="K34" s="975">
        <v>2208.7325100000016</v>
      </c>
      <c r="L34" s="975">
        <v>133586.66313999999</v>
      </c>
    </row>
    <row r="35" spans="1:12" s="272" customFormat="1">
      <c r="A35" s="391" t="s">
        <v>38</v>
      </c>
      <c r="B35" s="974">
        <v>3273.9747000000002</v>
      </c>
      <c r="C35" s="974">
        <v>0</v>
      </c>
      <c r="D35" s="974">
        <v>1034.7883999999999</v>
      </c>
      <c r="E35" s="974">
        <v>2907.9439600000001</v>
      </c>
      <c r="F35" s="974">
        <v>464.90017</v>
      </c>
      <c r="G35" s="974">
        <v>17.2105</v>
      </c>
      <c r="H35" s="974">
        <v>6.4566600000000003</v>
      </c>
      <c r="I35" s="975">
        <v>7705.2743900000005</v>
      </c>
      <c r="J35" s="976">
        <v>0.37947347002119902</v>
      </c>
      <c r="K35" s="975">
        <v>7705.2743900000351</v>
      </c>
      <c r="L35" s="975">
        <v>622730.04515000014</v>
      </c>
    </row>
    <row r="36" spans="1:12" s="272" customFormat="1" ht="19.899999999999999" customHeight="1">
      <c r="A36" s="969" t="s">
        <v>1412</v>
      </c>
      <c r="B36" s="970">
        <v>5499.5290700000005</v>
      </c>
      <c r="C36" s="970">
        <v>0</v>
      </c>
      <c r="D36" s="970">
        <v>3963.1841100000001</v>
      </c>
      <c r="E36" s="970">
        <v>8042.2371600000006</v>
      </c>
      <c r="F36" s="971">
        <v>1245.2462</v>
      </c>
      <c r="G36" s="971">
        <v>5762.0075999999999</v>
      </c>
      <c r="H36" s="971">
        <v>108.44332</v>
      </c>
      <c r="I36" s="971">
        <v>24620.64746</v>
      </c>
      <c r="J36" s="973">
        <v>0.20539718680923791</v>
      </c>
      <c r="K36" s="971">
        <v>24620.647460000069</v>
      </c>
      <c r="L36" s="971">
        <v>1897882.6429800002</v>
      </c>
    </row>
    <row r="37" spans="1:12" ht="12.75" customHeight="1">
      <c r="A37" s="22" t="s">
        <v>1014</v>
      </c>
      <c r="G37" s="135"/>
      <c r="H37" s="135"/>
    </row>
    <row r="38" spans="1:12" ht="12.75" customHeight="1">
      <c r="A38" s="17" t="s">
        <v>992</v>
      </c>
    </row>
    <row r="39" spans="1:12" ht="12.75" customHeight="1">
      <c r="A39" s="880" t="s">
        <v>1016</v>
      </c>
      <c r="G39" s="77"/>
    </row>
    <row r="40" spans="1:12" ht="12.75" customHeight="1"/>
    <row r="41" spans="1:12" ht="12.75" customHeight="1">
      <c r="A41" s="637" t="s">
        <v>87</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865</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hyperlinks>
  <pageMargins left="0.7" right="0.7" top="0.75" bottom="0.75" header="0.3" footer="0.3"/>
  <pageSetup paperSize="9" scale="5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schemas.microsoft.com/office/infopath/2007/PartnerControls"/>
    <ds:schemaRef ds:uri="http://purl.org/dc/dcmitype/"/>
    <ds:schemaRef ds:uri="http://schemas.microsoft.com/office/2006/documentManagement/types"/>
    <ds:schemaRef ds:uri="http://purl.org/dc/elements/1.1/"/>
    <ds:schemaRef ds:uri="http://schemas.openxmlformats.org/package/2006/metadata/core-properties"/>
    <ds:schemaRef ds:uri="ca302e39-a258-4920-a5cd-d26b5a5d4831"/>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2021-07-14T12:12:28Z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