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28'!#REF!</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17'!$A$1:$I$53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26'!$A$1:$P$53</definedName>
    <definedName name="_xlnm.Print_Area" localSheetId="23">'24 Tablica 27 - Graf 17'!$A$1:$F$97</definedName>
    <definedName name="_xlnm.Print_Area" localSheetId="24">'25 Graf 18'!$A$1:$Q$104</definedName>
    <definedName name="_xlnm.Print_Area" localSheetId="25">'26 Tablica 28'!$A$1:$D$58</definedName>
    <definedName name="_xlnm.Print_Area" localSheetId="26">'27 Tabl. 29,30,31,32,33'!$A$1:$K$89</definedName>
    <definedName name="_xlnm.Print_Area" localSheetId="27">'28 Tablica 34'!$A$1:$L$130</definedName>
    <definedName name="_xlnm.Print_Area" localSheetId="28">'29 Tablice 35, 36'!$A$1:$O$85</definedName>
    <definedName name="_xlnm.Print_Area" localSheetId="2">'3 Tablica 1 - Graf 1'!$A$1:$Q$51</definedName>
    <definedName name="_xlnm.Print_Area" localSheetId="29">'30 Tablica 37,37.1,38,39'!$A$1:$I$87</definedName>
    <definedName name="_xlnm.Print_Area" localSheetId="30">'31 Tablica 40.41.42.43 '!$A$1:$F$63</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50'!$A$1:$E$62</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B47" i="44" l="1"/>
  <c r="B30" i="44"/>
  <c r="B18" i="44"/>
  <c r="B7" i="44"/>
  <c r="B46" i="44"/>
  <c r="B29" i="44"/>
  <c r="B17" i="44"/>
  <c r="B6" i="44"/>
  <c r="F41" i="65" l="1"/>
  <c r="B34" i="45" l="1"/>
  <c r="G115" i="46" l="1"/>
  <c r="I115" i="46" l="1"/>
  <c r="F21" i="68" l="1"/>
  <c r="F20" i="68"/>
  <c r="F11" i="68"/>
  <c r="F10" i="68"/>
  <c r="B7" i="5" l="1"/>
  <c r="D6" i="32" l="1"/>
  <c r="E17"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8" i="65" l="1"/>
  <c r="F16" i="65" l="1"/>
  <c r="B38" i="45" l="1"/>
  <c r="B30" i="10" l="1"/>
  <c r="F26" i="10" l="1"/>
  <c r="F25" i="10"/>
  <c r="B6" i="34" l="1"/>
  <c r="B5" i="34"/>
  <c r="E33" i="68" l="1"/>
  <c r="E32" i="68"/>
  <c r="O2" i="67" l="1"/>
  <c r="O1" i="67"/>
  <c r="E2" i="45" l="1"/>
  <c r="E1" i="45"/>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<sst xmlns="http://schemas.openxmlformats.org/spreadsheetml/2006/main" count="2701" uniqueCount="1528">
  <si>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</si>
  <si>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</si>
  <si>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</si>
  <si>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</si>
  <si>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</si>
  <si>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</si>
  <si>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</si>
  <si>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</si>
  <si>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</si>
  <si>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</si>
  <si>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</si>
  <si>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</si>
  <si>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</si>
  <si>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</si>
  <si>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</si>
  <si>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</si>
  <si>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</si>
  <si>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</si>
  <si>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</si>
  <si>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</si>
  <si>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</si>
  <si>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</si>
  <si>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</si>
  <si>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</si>
  <si>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</si>
  <si>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</si>
  <si>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</si>
  <si>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</si>
  <si>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</si>
  <si>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</si>
  <si>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</si>
  <si>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</si>
  <si>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</si>
  <si>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</si>
  <si>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</si>
  <si>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</si>
  <si>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</si>
  <si>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</si>
  <si>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</si>
  <si>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</si>
  <si>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</si>
  <si>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</si>
  <si>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</si>
  <si>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</si>
  <si>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</si>
  <si>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</si>
  <si>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</si>
  <si>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</si>
  <si>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</si>
  <si>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</si>
  <si>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</si>
  <si>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</si>
  <si>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</si>
  <si>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</si>
  <si>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</si>
  <si>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</si>
  <si>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</si>
  <si>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</si>
  <si>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</si>
  <si>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</si>
  <si>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</si>
  <si>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</si>
  <si>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</si>
  <si>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</si>
  <si>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</si>
  <si>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</si>
  <si>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</si>
  <si>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</si>
  <si>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</si>
  <si>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</si>
  <si>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</si>
  <si>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</si>
  <si>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</si>
  <si>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</si>
  <si>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</si>
  <si>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</si>
  <si>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</si>
  <si>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</si>
  <si>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</si>
  <si>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</si>
  <si>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</si>
  <si>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</si>
  <si>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</si>
  <si>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</si>
  <si>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</si>
  <si>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</si>
  <si>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</si>
  <si>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</si>
  <si>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</si>
  <si>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</si>
  <si>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</si>
  <si>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</si>
  <si>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</si>
  <si>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</si>
  <si>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</si>
  <si>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</si>
  <si>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</si>
  <si>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</si>
  <si>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</si>
  <si>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</si>
  <si>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</si>
  <si>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</si>
  <si>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</si>
  <si>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</si>
  <si>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</si>
  <si>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</si>
  <si>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</si>
  <si>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</si>
  <si>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</si>
  <si>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</si>
  <si>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</si>
  <si>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</si>
  <si>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</si>
  <si>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</si>
  <si>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</si>
  <si>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</si>
  <si>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</si>
  <si>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</si>
  <si>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</si>
  <si>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</si>
  <si>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</si>
  <si>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</si>
  <si>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</si>
  <si>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</si>
  <si>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</si>
  <si>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</si>
  <si>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</si>
  <si>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</si>
  <si>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</si>
  <si>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</si>
  <si>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</si>
  <si>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</si>
  <si>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</si>
  <si>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</si>
  <si>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</si>
  <si>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</si>
  <si>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</si>
  <si>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</si>
  <si>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</si>
  <si>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</si>
  <si>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</si>
  <si>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</si>
  <si>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</si>
  <si>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</si>
  <si>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</si>
  <si>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</si>
  <si>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</si>
  <si>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</si>
  <si>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</si>
  <si>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</si>
  <si>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</si>
  <si>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</si>
  <si>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</si>
  <si>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</si>
  <si>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</si>
  <si>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</si>
  <si>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</si>
  <si>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</si>
  <si>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</si>
  <si>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</si>
  <si>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</si>
  <si>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</si>
  <si>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</si>
  <si>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</si>
  <si>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</si>
  <si>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</si>
  <si>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</si>
  <si>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</si>
  <si>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</si>
  <si>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</si>
  <si>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</si>
  <si>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</si>
  <si>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</si>
  <si>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</si>
  <si>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</si>
  <si>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</si>
  <si>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</si>
  <si>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</si>
  <si>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</si>
  <si>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</si>
  <si>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</si>
  <si>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</si>
  <si>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</si>
  <si>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</si>
  <si>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</si>
  <si>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</si>
  <si>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</si>
  <si>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</si>
  <si>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</si>
  <si>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</si>
  <si>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</si>
  <si>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</si>
  <si>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</si>
  <si>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</si>
  <si>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</si>
  <si>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</si>
  <si>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</si>
  <si>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</si>
  <si>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</si>
  <si>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</si>
  <si>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</si>
  <si>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</si>
  <si>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</si>
  <si>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</si>
  <si>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</si>
  <si>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</si>
  <si>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</si>
  <si>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</si>
  <si>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</si>
  <si>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</si>
  <si>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</si>
  <si>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</si>
  <si>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</si>
  <si>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</si>
  <si>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</si>
  <si>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</si>
  <si>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</si>
  <si>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</si>
  <si>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</si>
  <si>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</si>
  <si>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</si>
  <si>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</si>
  <si>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</si>
  <si>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</si>
  <si>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</si>
  <si>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</si>
  <si>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</si>
  <si>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</si>
  <si>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</si>
  <si>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</si>
  <si>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</si>
  <si>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</si>
  <si>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</si>
  <si>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</si>
  <si>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</si>
  <si>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</si>
  <si>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</si>
  <si>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</si>
  <si>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</si>
  <si>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</si>
  <si>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</si>
  <si>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</si>
  <si>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</si>
  <si>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</si>
  <si>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</si>
  <si>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</si>
  <si>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</si>
  <si>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</si>
  <si>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</si>
  <si>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</si>
  <si>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</si>
  <si>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</si>
  <si>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</si>
  <si>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</si>
  <si>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</si>
  <si>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</si>
  <si>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</si>
  <si>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</si>
  <si>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</si>
  <si>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</si>
  <si>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</si>
  <si>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</si>
  <si>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</si>
  <si>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</si>
  <si>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</si>
  <si>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</si>
  <si>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</si>
  <si>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</si>
  <si>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</si>
  <si>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</si>
  <si>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</si>
  <si>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</si>
  <si>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</si>
  <si>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</si>
  <si>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</si>
  <si>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</si>
  <si>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</si>
  <si>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</si>
  <si>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</si>
  <si>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</si>
  <si>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</si>
  <si>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</si>
  <si>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</si>
  <si>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</si>
  <si>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</si>
  <si>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</si>
  <si>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</si>
  <si>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</si>
  <si>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</si>
  <si>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</si>
  <si>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</si>
  <si>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</si>
  <si>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</si>
  <si>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</si>
  <si>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</si>
  <si>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</si>
  <si>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</si>
  <si>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</si>
  <si>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</si>
  <si>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</si>
  <si>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</si>
  <si>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</si>
  <si>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</si>
  <si>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</si>
  <si>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</si>
  <si>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</si>
  <si>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</si>
  <si>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</si>
  <si>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</si>
  <si>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</si>
  <si>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</si>
  <si>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</si>
  <si>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</si>
  <si>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</si>
  <si>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</si>
  <si>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</si>
  <si>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</si>
  <si>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</si>
  <si>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</si>
  <si>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</si>
  <si>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</si>
  <si>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</si>
  <si>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</si>
  <si>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</si>
  <si>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</si>
  <si>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</si>
  <si>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</si>
  <si>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</si>
  <si>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</si>
  <si>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</si>
  <si>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</si>
  <si>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</si>
  <si>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</si>
  <si>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</si>
  <si>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</si>
  <si>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</si>
  <si>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</si>
  <si>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</si>
  <si>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</si>
  <si>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</si>
  <si>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</si>
  <si>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</si>
  <si>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</si>
  <si>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</si>
  <si>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</si>
  <si>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</si>
  <si>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</si>
  <si>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</si>
  <si>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</si>
  <si>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</si>
  <si>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</si>
  <si>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</si>
  <si>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</si>
  <si>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</si>
  <si>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</si>
  <si>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</si>
  <si>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</si>
  <si>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</si>
  <si>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</si>
  <si>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</si>
  <si>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</si>
  <si>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</si>
  <si>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</si>
  <si>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</si>
  <si>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</si>
  <si>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</si>
  <si>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</si>
  <si>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</si>
  <si>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</si>
  <si>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</si>
  <si>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</si>
  <si>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</si>
  <si>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</si>
  <si>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</si>
  <si>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</si>
  <si>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</si>
  <si>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</si>
  <si>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</si>
  <si>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</si>
  <si>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</si>
  <si>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</si>
  <si>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</si>
  <si>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</si>
  <si>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</si>
  <si>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</si>
  <si>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</si>
  <si>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</si>
  <si>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</si>
  <si>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</si>
  <si>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</si>
  <si>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</si>
  <si>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</si>
  <si>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</si>
  <si>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</si>
  <si>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</si>
  <si>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</si>
  <si>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</si>
  <si>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</si>
  <si>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</si>
  <si>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</si>
  <si>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</si>
  <si>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</si>
  <si>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</si>
  <si>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</si>
  <si>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</si>
  <si>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</si>
  <si>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</si>
  <si>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</si>
  <si>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</si>
  <si>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</si>
  <si>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</si>
  <si>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</si>
  <si>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</si>
  <si>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</si>
  <si>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</si>
  <si>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</si>
  <si>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</si>
  <si>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</si>
  <si>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</si>
  <si>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</si>
  <si>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</si>
  <si>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</si>
  <si>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</si>
  <si>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</si>
  <si>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</si>
  <si>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</si>
  <si>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</si>
  <si>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</si>
  <si>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</si>
  <si>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</si>
  <si>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</si>
  <si>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</si>
  <si>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</si>
  <si>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</si>
  <si>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</si>
  <si>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</si>
  <si>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</si>
  <si>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</si>
  <si>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</si>
  <si>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</si>
  <si>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</si>
  <si>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</si>
  <si>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</si>
  <si>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</si>
  <si>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</si>
  <si>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</si>
  <si>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</si>
  <si>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</si>
  <si>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</si>
  <si>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</si>
  <si>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</si>
  <si>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</si>
  <si>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</si>
  <si>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</si>
  <si>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</si>
  <si>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</si>
  <si>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</si>
  <si>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</si>
  <si>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</si>
  <si>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</si>
  <si>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</si>
  <si>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</si>
  <si>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</si>
  <si>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</si>
  <si>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</si>
  <si>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</si>
  <si>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</si>
  <si>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</si>
  <si>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</si>
  <si>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</si>
  <si>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</si>
  <si>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</si>
  <si>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</si>
  <si>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</si>
  <si>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</si>
  <si>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</si>
  <si>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</si>
  <si>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</si>
  <si>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</si>
  <si>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</si>
  <si>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</si>
  <si>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</si>
  <si>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</si>
  <si>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</si>
  <si>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</si>
  <si>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</si>
  <si>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</si>
  <si>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</si>
  <si>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</si>
  <si>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</si>
  <si>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</si>
  <si>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</si>
  <si>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</si>
  <si>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</si>
  <si>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</si>
  <si>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</si>
  <si>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</si>
  <si>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</si>
  <si>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</si>
  <si>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</si>
  <si>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</si>
  <si>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</si>
  <si>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</si>
  <si>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</si>
  <si>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</si>
  <si>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</si>
  <si>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</si>
  <si>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</si>
  <si>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</si>
  <si>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</si>
  <si>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</si>
  <si>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</si>
  <si>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</si>
  <si>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</si>
  <si>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</si>
  <si>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</si>
  <si>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</si>
  <si>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</si>
  <si>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</si>
  <si>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</si>
  <si>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</si>
  <si>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</si>
  <si>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</si>
  <si>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</si>
  <si>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</si>
  <si>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</si>
  <si>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</si>
  <si>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</si>
  <si>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</si>
  <si>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</si>
  <si>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</si>
  <si>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</si>
  <si>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</si>
  <si>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</si>
  <si>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</si>
  <si>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</si>
  <si>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</si>
  <si>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</si>
  <si>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</si>
  <si>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</si>
  <si>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</si>
  <si>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</si>
  <si>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</si>
  <si>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</si>
  <si>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</si>
  <si>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</si>
  <si>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</si>
  <si>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</si>
  <si>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</si>
  <si>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</si>
  <si>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</si>
  <si>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</si>
  <si>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</si>
  <si>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</si>
  <si>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</si>
  <si>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</si>
  <si>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</si>
  <si>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</si>
  <si>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</si>
  <si>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</si>
  <si>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</si>
  <si>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</si>
  <si>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</si>
  <si>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</si>
  <si>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</si>
  <si>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</si>
  <si>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</si>
  <si>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</si>
  <si>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</si>
  <si>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</si>
  <si>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</si>
  <si>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</si>
  <si>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</si>
  <si>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</si>
  <si>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</si>
  <si>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</si>
  <si>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</si>
  <si>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</si>
  <si>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</si>
  <si>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</si>
  <si>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</si>
  <si>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</si>
  <si>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</si>
  <si>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</si>
  <si>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</si>
  <si>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</si>
  <si>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</si>
  <si>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</si>
  <si>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</si>
  <si>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</si>
  <si>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</si>
  <si>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</si>
  <si>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</si>
  <si>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</si>
  <si>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</si>
  <si>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</si>
  <si>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</si>
  <si>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</si>
  <si>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</si>
  <si>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</si>
  <si>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</si>
  <si>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</si>
  <si>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</si>
  <si>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</si>
  <si>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</si>
  <si>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</si>
  <si>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</si>
  <si>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</si>
  <si>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</si>
  <si>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</si>
  <si>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</si>
  <si>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</si>
  <si>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</si>
  <si>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</si>
  <si>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</si>
  <si>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</si>
  <si>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</si>
  <si>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</si>
  <si>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</si>
  <si>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</si>
  <si>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</si>
  <si>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</si>
  <si>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</si>
  <si>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</si>
  <si>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</si>
  <si>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</si>
  <si>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</si>
  <si>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</si>
  <si>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</si>
  <si>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</si>
  <si>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</si>
  <si>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</si>
  <si>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</si>
  <si>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</si>
  <si>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</si>
  <si>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</si>
  <si>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</si>
  <si>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</si>
  <si>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</si>
  <si>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</si>
  <si>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</si>
  <si>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</si>
  <si>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</si>
  <si>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</si>
  <si>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</si>
  <si>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</si>
  <si>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</si>
  <si>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</si>
  <si>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</si>
  <si>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</si>
  <si>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</si>
  <si>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</si>
  <si>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</si>
  <si>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</si>
  <si>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</si>
  <si>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</si>
  <si>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</si>
  <si>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</si>
  <si>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</si>
  <si>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</si>
  <si>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</si>
  <si>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</si>
  <si>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</si>
  <si>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</si>
  <si>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</si>
  <si>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</si>
  <si>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</si>
  <si>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</si>
  <si>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</si>
  <si>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</si>
  <si>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</si>
  <si>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</si>
  <si>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</si>
  <si>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</si>
  <si>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</si>
  <si>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</si>
  <si>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</si>
  <si>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</si>
  <si>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</si>
  <si>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</si>
  <si>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</si>
  <si>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</si>
  <si>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</si>
  <si>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</si>
  <si>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</si>
  <si>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</si>
  <si>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</si>
  <si>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</si>
  <si>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</si>
  <si>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</si>
  <si>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</si>
  <si>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</si>
  <si>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</si>
  <si>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</si>
  <si>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</si>
  <si>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</si>
  <si>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</si>
  <si>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</si>
  <si>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</si>
  <si>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</si>
  <si>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</si>
  <si>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</si>
  <si>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</si>
  <si>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</si>
  <si>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</si>
  <si>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</si>
  <si>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</si>
  <si>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</si>
  <si>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</si>
  <si>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</si>
  <si>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</si>
  <si>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</si>
  <si>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</si>
  <si>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</si>
  <si>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</si>
  <si>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</si>
  <si>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</si>
  <si>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</si>
  <si>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</si>
  <si>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</si>
  <si>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</si>
  <si>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</si>
  <si>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</si>
  <si>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</si>
  <si>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</si>
  <si>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</si>
  <si>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</si>
  <si>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</si>
  <si>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</si>
  <si>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</si>
  <si>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</si>
  <si>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</si>
  <si>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</si>
  <si>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</si>
  <si>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</si>
  <si>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</si>
  <si>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</si>
  <si>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</si>
  <si>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</si>
  <si>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</si>
  <si>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</si>
  <si>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</si>
  <si>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</si>
  <si>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</si>
  <si>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</si>
  <si>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</si>
  <si>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</si>
  <si>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</si>
  <si>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</si>
  <si>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</si>
  <si>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</si>
  <si>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</si>
  <si>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</si>
  <si>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</si>
  <si>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</si>
  <si>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</si>
  <si>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</si>
  <si>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</si>
  <si>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</si>
  <si>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</si>
  <si>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</si>
  <si>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</si>
  <si>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</si>
  <si>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</si>
  <si>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</si>
  <si>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</si>
  <si>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</si>
  <si>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</si>
  <si>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</si>
  <si>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</si>
  <si>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</si>
  <si>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</si>
  <si>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</si>
  <si>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</si>
  <si>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</si>
  <si>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</si>
  <si>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</si>
  <si>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</si>
  <si>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</si>
  <si>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</si>
  <si>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</si>
  <si>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</si>
  <si>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</si>
  <si>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</si>
  <si>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</si>
  <si>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</si>
  <si>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</si>
  <si>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</si>
  <si>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</si>
  <si>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</si>
  <si>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</si>
  <si>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</si>
  <si>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</si>
  <si>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</si>
  <si>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</si>
  <si>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</si>
  <si>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</si>
  <si>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</si>
  <si>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</si>
  <si>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</si>
  <si>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</si>
  <si>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</si>
  <si>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</si>
  <si>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</si>
  <si>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</si>
  <si>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</si>
  <si>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</si>
  <si>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</si>
  <si>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</si>
  <si>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</si>
  <si>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</si>
  <si>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</si>
  <si>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</si>
  <si>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</si>
  <si>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</si>
  <si>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</si>
  <si>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</si>
  <si>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</si>
  <si>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</si>
  <si>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</si>
  <si>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</si>
  <si>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</si>
  <si>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</si>
  <si>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</si>
  <si>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</si>
  <si>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</si>
  <si>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</si>
  <si>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</si>
  <si>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</si>
  <si>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</si>
  <si>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</si>
  <si>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</si>
  <si>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</si>
  <si>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</si>
  <si>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</si>
  <si>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</si>
  <si>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</si>
  <si>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</si>
  <si>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</si>
  <si>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</si>
  <si>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</si>
  <si>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</si>
  <si>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</si>
  <si>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</si>
  <si>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</si>
  <si>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</si>
  <si>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</si>
  <si>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</si>
  <si>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</si>
  <si>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</si>
  <si>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</si>
  <si>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</si>
  <si>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</si>
  <si>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</si>
  <si>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</si>
  <si>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</si>
  <si>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</si>
  <si>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</si>
  <si>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</si>
  <si>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</si>
  <si>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</si>
  <si>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</si>
  <si>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</si>
  <si>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</si>
  <si>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</si>
  <si>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</si>
  <si>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</si>
  <si>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</si>
  <si>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</si>
  <si>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</si>
  <si>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</si>
  <si>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</si>
  <si>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</si>
  <si>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</si>
  <si>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</si>
  <si>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</si>
  <si>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</si>
  <si>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</si>
  <si>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</si>
  <si>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</si>
  <si>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</si>
  <si>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</si>
  <si>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</si>
  <si>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</si>
  <si>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</si>
  <si>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</si>
  <si>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</si>
  <si>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</si>
  <si>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</si>
  <si>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</si>
  <si>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</si>
  <si>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</si>
  <si>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</si>
  <si>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</si>
  <si>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</si>
  <si>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</si>
  <si>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</si>
  <si>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</si>
  <si>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</si>
  <si>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</si>
  <si>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</si>
  <si>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</si>
  <si>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</si>
  <si>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</si>
  <si>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</si>
  <si>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</si>
  <si>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</si>
  <si>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</si>
  <si>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</si>
  <si>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</si>
  <si>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</si>
  <si>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</si>
  <si>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</si>
  <si>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</si>
  <si>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</si>
  <si>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</si>
  <si>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</si>
  <si>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</si>
  <si>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</si>
  <si>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</si>
  <si>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</si>
  <si>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</si>
  <si>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</si>
  <si>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</si>
  <si>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</si>
  <si>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</si>
  <si>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</si>
  <si>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</si>
  <si>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</si>
  <si>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</si>
  <si>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</si>
  <si>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</si>
  <si>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</si>
  <si>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</si>
  <si>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</si>
  <si>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</si>
  <si>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</si>
  <si>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</si>
  <si>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</si>
  <si>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</si>
  <si>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</si>
  <si>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</si>
  <si>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</si>
  <si>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</si>
  <si>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</si>
  <si>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</si>
  <si>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</si>
  <si>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</si>
  <si>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</si>
  <si>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</si>
  <si>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</si>
  <si>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</si>
  <si>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</si>
  <si>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</si>
  <si>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</si>
  <si>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</si>
  <si>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</si>
  <si>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</si>
  <si>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</si>
  <si>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</si>
  <si>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</si>
  <si>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</si>
  <si>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</si>
  <si>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</si>
  <si>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</si>
  <si>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</si>
  <si>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</si>
  <si>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</si>
  <si>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</si>
  <si>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</si>
  <si>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</si>
  <si>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</si>
  <si>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</si>
  <si>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</si>
  <si>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</si>
  <si>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</si>
  <si>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</si>
  <si>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</si>
  <si>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</si>
  <si>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</si>
  <si>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</si>
  <si>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</si>
  <si>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</si>
  <si>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</si>
  <si>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</si>
  <si>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</si>
  <si>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</si>
  <si>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</si>
  <si>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</si>
  <si>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</si>
  <si>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</si>
  <si>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</si>
  <si>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</si>
  <si>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</si>
  <si>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</si>
  <si>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</si>
  <si>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</si>
  <si>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</si>
  <si>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</si>
  <si>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</si>
  <si>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</si>
  <si>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</si>
  <si>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</si>
  <si>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</si>
  <si>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</si>
  <si>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</si>
  <si>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</si>
  <si>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</si>
  <si>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</si>
  <si>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</si>
  <si>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</si>
  <si>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</si>
  <si>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</si>
  <si>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</si>
  <si>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</si>
  <si>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</si>
  <si>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</si>
  <si>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</si>
  <si>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</si>
  <si>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</si>
  <si>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</si>
  <si>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</si>
  <si>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</si>
  <si>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</si>
  <si>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</si>
  <si>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</si>
  <si>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</si>
  <si>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</si>
  <si>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</si>
  <si>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</si>
  <si>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</si>
  <si>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</si>
  <si>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</si>
  <si>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</si>
  <si>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</si>
  <si>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</si>
  <si>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</si>
  <si>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</si>
  <si>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</si>
  <si>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</si>
  <si>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</si>
  <si>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</si>
  <si>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</si>
  <si>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</si>
  <si>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</si>
  <si>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</si>
  <si>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</si>
  <si>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</si>
  <si>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</si>
  <si>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</si>
  <si>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</si>
  <si>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</si>
  <si>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</si>
  <si>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</si>
  <si>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</si>
  <si>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</si>
  <si>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</si>
  <si>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</si>
  <si>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</si>
  <si>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</si>
  <si>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</si>
  <si>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</si>
  <si>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</si>
  <si>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</si>
  <si>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</si>
  <si>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</si>
  <si>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</si>
  <si>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</si>
  <si>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</si>
  <si>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</si>
  <si>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</si>
  <si>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</si>
  <si>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</si>
  <si>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</si>
  <si>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</si>
  <si>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</si>
  <si>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</si>
  <si>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</si>
  <si>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</si>
  <si>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</si>
  <si>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</si>
  <si>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</si>
  <si>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</si>
  <si>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</si>
  <si>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</si>
  <si>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</si>
  <si>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</si>
  <si>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</si>
  <si>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</si>
  <si>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</si>
  <si>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</si>
  <si>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</si>
  <si>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</si>
  <si>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</si>
  <si>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</si>
  <si>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</si>
  <si>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</si>
  <si>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</si>
  <si>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</si>
  <si>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</si>
  <si>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</si>
  <si>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</si>
  <si>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</si>
  <si>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</si>
  <si>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</si>
  <si>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</si>
  <si>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</si>
  <si>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</si>
  <si>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</si>
  <si>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</si>
  <si>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</si>
  <si>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</si>
  <si>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</si>
  <si>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</si>
  <si>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</si>
  <si>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</si>
  <si>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</si>
  <si>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</si>
  <si>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</si>
  <si>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</si>
  <si>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</si>
  <si>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</si>
  <si>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</si>
  <si>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</si>
  <si>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</si>
  <si>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</si>
  <si>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</si>
  <si>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</si>
  <si>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</si>
  <si>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</si>
  <si>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</si>
  <si>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</si>
  <si>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</si>
  <si>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</si>
  <si>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</si>
  <si>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</si>
  <si>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</si>
  <si>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</si>
  <si>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</si>
  <si>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</si>
  <si>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</si>
  <si>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</si>
  <si>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</si>
  <si>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</si>
  <si>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</si>
  <si>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</si>
  <si>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</si>
  <si>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</si>
  <si>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</si>
  <si>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</si>
  <si>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</si>
  <si>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</si>
  <si>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</si>
  <si>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</si>
  <si>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</si>
  <si>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</si>
  <si>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</si>
  <si>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</si>
  <si>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</si>
  <si>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</si>
  <si>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</si>
  <si>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</si>
  <si>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</si>
  <si>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</si>
  <si>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</si>
  <si>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</si>
  <si>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</si>
  <si>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</si>
  <si>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</si>
  <si>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</si>
  <si>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</si>
  <si>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</si>
  <si>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</si>
  <si>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</si>
  <si>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</si>
  <si>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</si>
  <si>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</si>
  <si>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</si>
  <si>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</si>
  <si>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</si>
  <si>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</si>
  <si>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</si>
  <si>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</si>
  <si>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</si>
  <si>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</si>
  <si>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</si>
  <si>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</si>
  <si>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</si>
  <si>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</si>
  <si>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</si>
  <si>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</si>
  <si>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 xml:space="preserve">Uređeno tržište
</t>
    </r>
    <r>
      <rPr>
        <b/>
        <i/>
        <sz val="10"/>
        <color rgb="FF0000FF"/>
        <rFont val="Arial"/>
        <family val="2"/>
        <charset val="238"/>
      </rPr>
      <t>Regulated market</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</si>
  <si>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</si>
  <si>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</si>
  <si>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</si>
  <si>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</si>
  <si>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</si>
  <si>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</si>
  <si>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</si>
  <si>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</si>
  <si>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</si>
  <si>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</si>
  <si>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</si>
  <si>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</si>
  <si>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</si>
  <si>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</si>
  <si>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</si>
  <si>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</si>
  <si>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</si>
  <si>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</si>
  <si>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</si>
  <si>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</si>
  <si>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</si>
  <si>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</si>
  <si>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</si>
  <si>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</si>
  <si>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</si>
  <si>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</si>
  <si>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</si>
  <si>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</si>
  <si>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</si>
  <si>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</si>
  <si>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</si>
  <si>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</si>
  <si>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</si>
  <si>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</si>
  <si>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</si>
  <si>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</si>
  <si>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</si>
  <si>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</si>
  <si>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</si>
  <si>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</si>
  <si>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</si>
  <si>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</si>
  <si>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</si>
  <si>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</si>
  <si>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</si>
  <si>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</si>
  <si>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</si>
  <si>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</si>
  <si>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</si>
  <si>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</si>
  <si>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</si>
  <si>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</si>
  <si>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</si>
  <si>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</si>
  <si>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</si>
  <si>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</si>
  <si>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</si>
  <si>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</si>
  <si>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</si>
  <si>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</si>
  <si>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</si>
  <si>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</si>
  <si>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</si>
  <si>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</si>
  <si>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</si>
  <si>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</si>
  <si>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</si>
  <si>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</si>
  <si>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</si>
  <si>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</si>
  <si>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</si>
  <si>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</si>
  <si>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</si>
  <si>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</si>
  <si>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</si>
  <si>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</si>
  <si>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</si>
  <si>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</si>
  <si>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</si>
  <si>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</si>
  <si>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</si>
  <si>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</si>
  <si>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</si>
  <si>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</si>
  <si>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</si>
  <si>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</si>
  <si>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</si>
  <si>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</si>
  <si>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</si>
  <si>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</si>
  <si>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</si>
  <si>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</si>
  <si>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</si>
  <si>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</si>
  <si>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</si>
  <si>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</si>
  <si>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</si>
  <si>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</si>
  <si>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</si>
  <si>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</si>
  <si>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</si>
  <si>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</si>
  <si>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</si>
  <si>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</si>
  <si>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</si>
  <si>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</si>
  <si>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</si>
  <si>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t>Raiffeisen Leasing d.o.o.</t>
  </si>
  <si>
    <t>Croatia osiguranje 1000 A ODMF</t>
  </si>
  <si>
    <t>Croatia osiguranje 1000 C ODMF</t>
  </si>
  <si>
    <t>23.11.2017.</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</si>
  <si>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</si>
  <si>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</si>
  <si>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</si>
  <si>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</si>
  <si>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</si>
  <si>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</si>
  <si>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</si>
  <si>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</si>
  <si>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</si>
  <si>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</si>
  <si>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</si>
  <si>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</si>
  <si>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</si>
  <si>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</si>
  <si>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</si>
  <si>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</si>
  <si>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</si>
  <si>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</si>
  <si>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</si>
  <si>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</si>
  <si>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</si>
  <si>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</si>
  <si>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</si>
  <si>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</si>
  <si>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</si>
  <si>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</si>
  <si>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</si>
  <si>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</si>
  <si>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</si>
  <si>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</si>
  <si>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</si>
  <si>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</si>
  <si>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</si>
  <si>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</si>
  <si>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</si>
  <si>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</si>
  <si>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</si>
  <si>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</si>
  <si>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</si>
  <si>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</si>
  <si>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</si>
  <si>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</si>
  <si>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</si>
  <si>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</si>
  <si>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</si>
  <si>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</si>
  <si>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</si>
  <si>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</si>
  <si>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</si>
  <si>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</si>
  <si>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31.3.2018.</t>
  </si>
  <si>
    <t>31.03.2018.</t>
  </si>
  <si>
    <t>BKS - leasing Croatia d.o.o.</t>
  </si>
  <si>
    <t xml:space="preserve">Podaci za 6 faktoring društava </t>
  </si>
  <si>
    <t>Data for 6 factoring companies</t>
  </si>
  <si>
    <t>Lipanj 2018.</t>
  </si>
  <si>
    <t>June 2018</t>
  </si>
  <si>
    <t>30.6.2018.</t>
  </si>
  <si>
    <t xml:space="preserve">Erste Adriatic Bond </t>
  </si>
  <si>
    <t xml:space="preserve">ST Balanced </t>
  </si>
  <si>
    <t xml:space="preserve">ST Cash </t>
  </si>
  <si>
    <t xml:space="preserve">ST Global Equity </t>
  </si>
  <si>
    <t xml:space="preserve">KD Europa </t>
  </si>
  <si>
    <t xml:space="preserve">KD Nova Europa </t>
  </si>
  <si>
    <t>HRZBINUEURP9</t>
  </si>
  <si>
    <t>Kraj mjeseca:</t>
  </si>
  <si>
    <t>End of month:</t>
  </si>
  <si>
    <t xml:space="preserve">    Cash funds that changed their title are expected to change their investment strategy afterr Hanfa´s approval.</t>
  </si>
  <si>
    <r>
      <rPr>
        <sz val="8"/>
        <color theme="1"/>
        <rFont val="Arial"/>
        <family val="2"/>
        <charset val="238"/>
      </rPr>
      <t>Allianz Short Term Bond</t>
    </r>
    <r>
      <rPr>
        <sz val="8"/>
        <color rgb="FFFF0000"/>
        <rFont val="Arial"/>
        <family val="2"/>
        <charset val="238"/>
      </rPr>
      <t xml:space="preserve"> (Allianz Cash) </t>
    </r>
    <r>
      <rPr>
        <b/>
        <vertAlign val="superscript"/>
        <sz val="8"/>
        <color rgb="FFFF0000"/>
        <rFont val="Arial"/>
        <family val="2"/>
        <charset val="238"/>
      </rPr>
      <t>2</t>
    </r>
  </si>
  <si>
    <r>
      <rPr>
        <sz val="8"/>
        <color theme="1"/>
        <rFont val="Arial"/>
        <family val="2"/>
        <charset val="238"/>
      </rPr>
      <t xml:space="preserve">Auctor Plus </t>
    </r>
    <r>
      <rPr>
        <sz val="8"/>
        <color rgb="FFFF0000"/>
        <rFont val="Arial"/>
        <family val="2"/>
        <charset val="238"/>
      </rPr>
      <t xml:space="preserve">(Auctor Cash) </t>
    </r>
    <r>
      <rPr>
        <b/>
        <vertAlign val="superscript"/>
        <sz val="8"/>
        <color rgb="FFFF0000"/>
        <rFont val="Arial"/>
        <family val="2"/>
        <charset val="238"/>
      </rPr>
      <t>2</t>
    </r>
  </si>
  <si>
    <r>
      <rPr>
        <sz val="8"/>
        <color theme="1"/>
        <rFont val="Arial"/>
        <family val="2"/>
        <charset val="238"/>
      </rPr>
      <t>Erste Adriatic Conservative</t>
    </r>
    <r>
      <rPr>
        <sz val="8"/>
        <color rgb="FFFF0000"/>
        <rFont val="Arial"/>
        <family val="2"/>
        <charset val="238"/>
      </rPr>
      <t xml:space="preserve">
(Erste Euro - Money) </t>
    </r>
    <r>
      <rPr>
        <b/>
        <vertAlign val="superscript"/>
        <sz val="8"/>
        <color rgb="FFFF0000"/>
        <rFont val="Arial"/>
        <family val="2"/>
        <charset val="238"/>
      </rPr>
      <t>2</t>
    </r>
  </si>
  <si>
    <r>
      <rPr>
        <sz val="8"/>
        <color theme="1"/>
        <rFont val="Arial"/>
        <family val="2"/>
        <charset val="238"/>
      </rPr>
      <t>Erste Local Conservative</t>
    </r>
    <r>
      <rPr>
        <sz val="8"/>
        <color rgb="FFFF0000"/>
        <rFont val="Arial"/>
        <family val="2"/>
        <charset val="238"/>
      </rPr>
      <t xml:space="preserve"> (Erste Money) </t>
    </r>
    <r>
      <rPr>
        <b/>
        <vertAlign val="superscript"/>
        <sz val="8"/>
        <color rgb="FFFF0000"/>
        <rFont val="Arial"/>
        <family val="2"/>
        <charset val="238"/>
      </rPr>
      <t>2</t>
    </r>
  </si>
  <si>
    <r>
      <rPr>
        <sz val="8"/>
        <color theme="1"/>
        <rFont val="Arial"/>
        <family val="2"/>
        <charset val="238"/>
      </rPr>
      <t>HPB Kratkoročni obveznički eurski</t>
    </r>
    <r>
      <rPr>
        <sz val="8"/>
        <color rgb="FFFF0000"/>
        <rFont val="Arial"/>
        <family val="2"/>
        <charset val="238"/>
      </rPr>
      <t xml:space="preserve">
(HPB Euronovčani) </t>
    </r>
    <r>
      <rPr>
        <b/>
        <vertAlign val="superscript"/>
        <sz val="8"/>
        <color rgb="FFFF0000"/>
        <rFont val="Arial"/>
        <family val="2"/>
        <charset val="238"/>
      </rPr>
      <t>2</t>
    </r>
  </si>
  <si>
    <r>
      <rPr>
        <sz val="8"/>
        <color theme="1"/>
        <rFont val="Arial"/>
        <family val="2"/>
        <charset val="238"/>
      </rPr>
      <t>HPB Kratkoročni obveznički kunski</t>
    </r>
    <r>
      <rPr>
        <sz val="8"/>
        <color rgb="FFFF0000"/>
        <rFont val="Arial"/>
        <family val="2"/>
        <charset val="238"/>
      </rPr>
      <t xml:space="preserve">
(HPB Novčani) </t>
    </r>
    <r>
      <rPr>
        <b/>
        <vertAlign val="superscript"/>
        <sz val="8"/>
        <color rgb="FFFF0000"/>
        <rFont val="Arial"/>
        <family val="2"/>
        <charset val="238"/>
      </rPr>
      <t>2</t>
    </r>
  </si>
  <si>
    <r>
      <rPr>
        <sz val="8"/>
        <color theme="1"/>
        <rFont val="Arial"/>
        <family val="2"/>
        <charset val="238"/>
      </rPr>
      <t>InterCapital Short Term Bond</t>
    </r>
    <r>
      <rPr>
        <sz val="8"/>
        <color rgb="FFFF0000"/>
        <rFont val="Arial"/>
        <family val="2"/>
        <charset val="238"/>
      </rPr>
      <t xml:space="preserve">
(InterCapital Money) </t>
    </r>
    <r>
      <rPr>
        <b/>
        <vertAlign val="superscript"/>
        <sz val="8"/>
        <color rgb="FFFF0000"/>
        <rFont val="Arial"/>
        <family val="2"/>
        <charset val="238"/>
      </rPr>
      <t>2</t>
    </r>
  </si>
  <si>
    <r>
      <rPr>
        <sz val="8"/>
        <color theme="1"/>
        <rFont val="Arial"/>
        <family val="2"/>
        <charset val="238"/>
      </rPr>
      <t>KD Plus</t>
    </r>
    <r>
      <rPr>
        <sz val="8"/>
        <color rgb="FFFF0000"/>
        <rFont val="Arial"/>
        <family val="2"/>
        <charset val="238"/>
      </rPr>
      <t xml:space="preserve"> (Locusta Cash) </t>
    </r>
    <r>
      <rPr>
        <b/>
        <vertAlign val="superscript"/>
        <sz val="8"/>
        <color rgb="FFFF0000"/>
        <rFont val="Arial"/>
        <family val="2"/>
        <charset val="238"/>
      </rPr>
      <t>2</t>
    </r>
  </si>
  <si>
    <r>
      <rPr>
        <sz val="8"/>
        <color theme="1"/>
        <rFont val="Arial"/>
        <family val="2"/>
        <charset val="238"/>
      </rPr>
      <t>OTP e-start fond</t>
    </r>
    <r>
      <rPr>
        <sz val="8"/>
        <color rgb="FFFF0000"/>
        <rFont val="Arial"/>
        <family val="2"/>
        <charset val="238"/>
      </rPr>
      <t xml:space="preserve"> (OTP euro novčani) </t>
    </r>
    <r>
      <rPr>
        <b/>
        <vertAlign val="superscript"/>
        <sz val="8"/>
        <color rgb="FFFF0000"/>
        <rFont val="Arial"/>
        <family val="2"/>
        <charset val="238"/>
      </rPr>
      <t>2</t>
    </r>
  </si>
  <si>
    <r>
      <rPr>
        <sz val="8"/>
        <color theme="1"/>
        <rFont val="Arial"/>
        <family val="2"/>
        <charset val="238"/>
      </rPr>
      <t>OTP start fond</t>
    </r>
    <r>
      <rPr>
        <sz val="8"/>
        <color rgb="FFFF0000"/>
        <rFont val="Arial"/>
        <family val="2"/>
        <charset val="238"/>
      </rPr>
      <t xml:space="preserve"> (OTP novčani) </t>
    </r>
    <r>
      <rPr>
        <b/>
        <vertAlign val="superscript"/>
        <sz val="8"/>
        <color rgb="FFFF0000"/>
        <rFont val="Arial"/>
        <family val="2"/>
        <charset val="238"/>
      </rPr>
      <t>2</t>
    </r>
  </si>
  <si>
    <r>
      <rPr>
        <sz val="8"/>
        <color theme="1"/>
        <rFont val="Arial"/>
        <family val="2"/>
        <charset val="238"/>
      </rPr>
      <t xml:space="preserve">PBZ D-START fond </t>
    </r>
    <r>
      <rPr>
        <sz val="8"/>
        <color rgb="FFFF0000"/>
        <rFont val="Arial"/>
        <family val="2"/>
        <charset val="238"/>
      </rPr>
      <t xml:space="preserve">(PBZ Dollar) </t>
    </r>
    <r>
      <rPr>
        <b/>
        <vertAlign val="superscript"/>
        <sz val="8"/>
        <color rgb="FFFF0000"/>
        <rFont val="Arial"/>
        <family val="2"/>
        <charset val="238"/>
      </rPr>
      <t>2</t>
    </r>
  </si>
  <si>
    <r>
      <rPr>
        <sz val="8"/>
        <color theme="1"/>
        <rFont val="Arial"/>
        <family val="2"/>
        <charset val="238"/>
      </rPr>
      <t>PBZ E-START fond</t>
    </r>
    <r>
      <rPr>
        <sz val="8"/>
        <color rgb="FFFF0000"/>
        <rFont val="Arial"/>
        <family val="2"/>
        <charset val="238"/>
      </rPr>
      <t xml:space="preserve"> (PBZ Euro novčani) </t>
    </r>
    <r>
      <rPr>
        <b/>
        <vertAlign val="superscript"/>
        <sz val="8"/>
        <color rgb="FFFF0000"/>
        <rFont val="Arial"/>
        <family val="2"/>
        <charset val="238"/>
      </rPr>
      <t>2</t>
    </r>
  </si>
  <si>
    <r>
      <rPr>
        <sz val="8"/>
        <color theme="1"/>
        <rFont val="Arial"/>
        <family val="2"/>
        <charset val="238"/>
      </rPr>
      <t>PBZ START fond</t>
    </r>
    <r>
      <rPr>
        <sz val="8"/>
        <color rgb="FFFF0000"/>
        <rFont val="Arial"/>
        <family val="2"/>
        <charset val="238"/>
      </rPr>
      <t xml:space="preserve"> (PBZ Novčani) </t>
    </r>
    <r>
      <rPr>
        <b/>
        <vertAlign val="superscript"/>
        <sz val="8"/>
        <color rgb="FFFF0000"/>
        <rFont val="Arial"/>
        <family val="2"/>
        <charset val="238"/>
      </rPr>
      <t>2</t>
    </r>
  </si>
  <si>
    <r>
      <rPr>
        <sz val="8"/>
        <color theme="1"/>
        <rFont val="Arial"/>
        <family val="2"/>
        <charset val="238"/>
      </rPr>
      <t>Raiffeisen Flexi Euro kratkoročni obveznički</t>
    </r>
    <r>
      <rPr>
        <sz val="8"/>
        <color rgb="FFFF0000"/>
        <rFont val="Arial"/>
        <family val="2"/>
        <charset val="238"/>
      </rPr>
      <t xml:space="preserve">
(Raiffeisen euroCash) </t>
    </r>
    <r>
      <rPr>
        <b/>
        <vertAlign val="superscript"/>
        <sz val="8"/>
        <color rgb="FFFF0000"/>
        <rFont val="Arial"/>
        <family val="2"/>
        <charset val="238"/>
      </rPr>
      <t>2</t>
    </r>
  </si>
  <si>
    <r>
      <rPr>
        <sz val="8"/>
        <color theme="1"/>
        <rFont val="Arial"/>
        <family val="2"/>
        <charset val="238"/>
      </rPr>
      <t>Raiffeisen Flexi Kuna kratkoročni obveznički</t>
    </r>
    <r>
      <rPr>
        <sz val="8"/>
        <color rgb="FFFF0000"/>
        <rFont val="Arial"/>
        <family val="2"/>
        <charset val="238"/>
      </rPr>
      <t xml:space="preserve">
(Raiffeisen Flexi Cash) </t>
    </r>
    <r>
      <rPr>
        <b/>
        <vertAlign val="superscript"/>
        <sz val="8"/>
        <color rgb="FFFF0000"/>
        <rFont val="Arial"/>
        <family val="2"/>
        <charset val="238"/>
      </rPr>
      <t>2</t>
    </r>
  </si>
  <si>
    <r>
      <rPr>
        <sz val="8"/>
        <color theme="1"/>
        <rFont val="Arial"/>
        <family val="2"/>
        <charset val="238"/>
      </rPr>
      <t>Raiffeisen Kuna kratkoročni obveznički</t>
    </r>
    <r>
      <rPr>
        <sz val="8"/>
        <color rgb="FFFF0000"/>
        <rFont val="Arial"/>
        <family val="2"/>
        <charset val="238"/>
      </rPr>
      <t xml:space="preserve">
(Raiffeisen Cash) </t>
    </r>
    <r>
      <rPr>
        <b/>
        <vertAlign val="superscript"/>
        <sz val="8"/>
        <color rgb="FFFF0000"/>
        <rFont val="Arial"/>
        <family val="2"/>
        <charset val="238"/>
      </rPr>
      <t>2</t>
    </r>
  </si>
  <si>
    <r>
      <rPr>
        <sz val="8"/>
        <color theme="1"/>
        <rFont val="Arial"/>
        <family val="2"/>
        <charset val="238"/>
      </rPr>
      <t>SQ Flow</t>
    </r>
    <r>
      <rPr>
        <sz val="8"/>
        <color rgb="FFFF0000"/>
        <rFont val="Arial"/>
        <family val="2"/>
        <charset val="238"/>
      </rPr>
      <t xml:space="preserve"> (Zodaks Cash)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</si>
  <si>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</si>
  <si>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VII. dio: Faktoring društva * -  kvartalni podaci</t>
  </si>
  <si>
    <t>Section VII: Factoring companies * -  quarterly data</t>
  </si>
  <si>
    <t>VI. dio: Leasing društva  -  kvartalni podaci</t>
  </si>
  <si>
    <t>Section VI: Leasing companies  -  quarterly data</t>
  </si>
  <si>
    <t>30.06.2018</t>
  </si>
  <si>
    <t>POŠTA ZDMF</t>
  </si>
  <si>
    <t>30.8.2018.</t>
  </si>
  <si>
    <r>
      <t xml:space="preserve">Inspire Fusion </t>
    </r>
    <r>
      <rPr>
        <sz val="8"/>
        <color rgb="FF0000FF"/>
        <rFont val="Arial"/>
        <family val="2"/>
        <charset val="238"/>
      </rPr>
      <t>***</t>
    </r>
  </si>
  <si>
    <r>
      <rPr>
        <sz val="8"/>
        <color rgb="FF0000FF"/>
        <rFont val="Arial"/>
        <family val="2"/>
        <charset val="238"/>
      </rPr>
      <t>**</t>
    </r>
    <r>
      <rPr>
        <sz val="8"/>
        <color theme="1"/>
        <rFont val="Arial"/>
        <family val="2"/>
        <charset val="238"/>
      </rPr>
      <t xml:space="preserve"> Do 8.12.2017. fond je bio kategoriziran kao osnovni, a nakon toga kao posebni. /  </t>
    </r>
    <r>
      <rPr>
        <i/>
        <sz val="8"/>
        <color rgb="FF0000FF"/>
        <rFont val="Arial"/>
        <family val="2"/>
        <charset val="238"/>
      </rPr>
      <t>Until 8. December 2017 the fund was categorized as basic, and then as special.</t>
    </r>
  </si>
  <si>
    <r>
      <rPr>
        <sz val="8"/>
        <color rgb="FF0000FF"/>
        <rFont val="Arial"/>
        <family val="2"/>
        <charset val="238"/>
      </rPr>
      <t>***</t>
    </r>
    <r>
      <rPr>
        <sz val="8"/>
        <color theme="1"/>
        <rFont val="Arial"/>
        <family val="2"/>
        <charset val="238"/>
      </rPr>
      <t xml:space="preserve"> Ispravak podataka za fond Inspire Fusion zaprimljen 31.8.2018. / </t>
    </r>
    <r>
      <rPr>
        <i/>
        <sz val="8"/>
        <color rgb="FF0000FF"/>
        <rFont val="Arial"/>
        <family val="2"/>
        <charset val="238"/>
      </rPr>
      <t>Data correction for the  Inspire Fusion accepted on 31.August 2018.</t>
    </r>
  </si>
  <si>
    <r>
      <t xml:space="preserve">ZB eplus </t>
    </r>
    <r>
      <rPr>
        <sz val="8"/>
        <color rgb="FFFF0000"/>
        <rFont val="Arial"/>
        <family val="2"/>
        <charset val="238"/>
      </rPr>
      <t xml:space="preserve">(ZB europlus UCITS fond) </t>
    </r>
    <r>
      <rPr>
        <b/>
        <vertAlign val="superscript"/>
        <sz val="8"/>
        <color rgb="FFFF0000"/>
        <rFont val="Arial"/>
        <family val="2"/>
        <charset val="238"/>
      </rPr>
      <t>2</t>
    </r>
  </si>
  <si>
    <t>Rujan 2018.</t>
  </si>
  <si>
    <t>September 2018</t>
  </si>
  <si>
    <t>30.9.2018.</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</si>
  <si>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</si>
  <si>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</si>
  <si>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charset val="238"/>
      </rPr>
      <t>Other property insurance lines</t>
    </r>
  </si>
  <si>
    <r>
      <t>08 - Osiguranje od požara i elementarnih šteta /</t>
    </r>
    <r>
      <rPr>
        <sz val="8"/>
        <color indexed="12"/>
        <rFont val="Arial"/>
        <family val="2"/>
      </rPr>
      <t xml:space="preserve"> </t>
    </r>
    <r>
      <rPr>
        <i/>
        <sz val="8"/>
        <color indexed="12"/>
        <rFont val="Arial"/>
        <family val="2"/>
        <charset val="238"/>
      </rPr>
      <t>Insurance against fire and natural disasters</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</si>
  <si>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</si>
  <si>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rPr>
        <sz val="8"/>
        <rFont val="Arial"/>
        <family val="2"/>
      </rPr>
      <t>23 - Životna osiguranja kod kojih osiguranik na sebe preuzima investicijski rizik</t>
    </r>
    <r>
      <rPr>
        <sz val="8"/>
        <color rgb="FF0000FF"/>
        <rFont val="Arial"/>
        <family val="2"/>
      </rPr>
      <t xml:space="preserve"> / </t>
    </r>
    <r>
      <rPr>
        <i/>
        <sz val="8"/>
        <color rgb="FF0000FF"/>
        <rFont val="Arial"/>
        <family val="2"/>
        <charset val="238"/>
      </rPr>
      <t>Assurance/insurance linked with units of investment funds - unit-linked</t>
    </r>
  </si>
  <si>
    <r>
      <t xml:space="preserve">01 - Osiguranje od nezgode / </t>
    </r>
    <r>
      <rPr>
        <i/>
        <sz val="8"/>
        <color indexed="12"/>
        <rFont val="Arial"/>
        <family val="2"/>
        <charset val="238"/>
      </rPr>
      <t>Personal accident insurance</t>
    </r>
  </si>
  <si>
    <t>POLICIJSKI ZDMF</t>
  </si>
  <si>
    <t>Listopad 2018.</t>
  </si>
  <si>
    <t>October 2018</t>
  </si>
  <si>
    <t>I.-X. 2017.</t>
  </si>
  <si>
    <t>I.-X.2018.</t>
  </si>
  <si>
    <t>Tablica 26: Zaračunata bruto premija osiguranja za period od 1. siječnja do 31. listopada  2018.</t>
  </si>
  <si>
    <t>Table 26: Written premium for the period 1 January - 31 October 2018</t>
  </si>
  <si>
    <t>Tablica 27: Podaci o osiguranju za period od 1. siječnja do 31. listopada 2018.</t>
  </si>
  <si>
    <t>Table 27: Insurance data for the period 1 January - 31 October 2018</t>
  </si>
  <si>
    <t>Grafikon 18: Udio zaračunate bruto premije i likvidiranih šteta po društvima za osiguranje po vrstama osiguranja za period od 1. siječnja do 31. listopada 2018.</t>
  </si>
  <si>
    <t>Chart 18: Share of written premium and claims settled per line of insurances for the period 1 January  - 31 October 2018</t>
  </si>
  <si>
    <t>TURIZAM 2042</t>
  </si>
  <si>
    <t>05800153252</t>
  </si>
  <si>
    <t>HRALTIU20420</t>
  </si>
  <si>
    <t>5.10.2018.</t>
  </si>
  <si>
    <t>.-</t>
  </si>
  <si>
    <t/>
  </si>
  <si>
    <t>HRRIVPRA0000</t>
  </si>
  <si>
    <t>HRHT00RA0005</t>
  </si>
  <si>
    <t>HRARNTRA0004</t>
  </si>
  <si>
    <t>HRADRSPA0009</t>
  </si>
  <si>
    <t>HRPODRRA0004</t>
  </si>
  <si>
    <t>HRATGRRA0003</t>
  </si>
  <si>
    <t>HRATPLRA0008</t>
  </si>
  <si>
    <t>HRMAISRA0007</t>
  </si>
  <si>
    <t>HRADRSRA0007</t>
  </si>
  <si>
    <t>HRKOEIRA0009</t>
  </si>
  <si>
    <t>HRRHMFO297A0</t>
  </si>
  <si>
    <t>HRRHMFO282A2</t>
  </si>
  <si>
    <t>HRZGHOO237A3</t>
  </si>
  <si>
    <t>HRRHMFO26CA5</t>
  </si>
  <si>
    <t>HRRHMFO19BA2</t>
  </si>
  <si>
    <t>HRRHMFO217A8</t>
  </si>
  <si>
    <t>HRLNGUO31AE3</t>
  </si>
  <si>
    <t>HRRHMFO247E7</t>
  </si>
  <si>
    <t>HRRHMFO23BA4</t>
  </si>
  <si>
    <t>HRRHMFO327A5</t>
  </si>
  <si>
    <t>HRRHMFO227E9</t>
  </si>
  <si>
    <t>HRRHMFO203E0</t>
  </si>
  <si>
    <t>HRATGRO216A9</t>
  </si>
  <si>
    <t>HRRHMFO257A4</t>
  </si>
  <si>
    <t>Allianz ZB d.o.o.</t>
  </si>
  <si>
    <t>OTC Trades</t>
  </si>
  <si>
    <t>OTC transakcije</t>
  </si>
  <si>
    <t>Change year-to-date</t>
  </si>
  <si>
    <t>Promjena od početka godine</t>
  </si>
  <si>
    <t>Indices</t>
  </si>
  <si>
    <t>Indeksi</t>
  </si>
  <si>
    <t>Market Capitalization</t>
  </si>
  <si>
    <t>Tržišna kapitalizacija</t>
  </si>
  <si>
    <t>RUJAN 2018.</t>
  </si>
  <si>
    <t>SEPTEMBER 2018</t>
  </si>
  <si>
    <t>Grafikon 7: Dobna i spolna struktura članova ODMF-a na dan 30. rujna 2018.</t>
  </si>
  <si>
    <t>Grafikon 11: Dobna i spolna struktura članova ZDMF- ova na dan 30. rujna 2018.</t>
  </si>
  <si>
    <t>Chart 2: OMF members age and gender structure by funds categories (A, B and C)</t>
  </si>
  <si>
    <t>Chart 7: ODMF members age and gender structure as at 30 September 2018</t>
  </si>
  <si>
    <t>Chart 11: ZDMF members age and gender structure as at 30 September 2018</t>
  </si>
  <si>
    <t>Chart 2: OMF members age and gender structure by funds´ categories (A, B and C)</t>
  </si>
  <si>
    <t xml:space="preserve">Table 14: Open voluntary pension funds members age and gender structure  </t>
  </si>
  <si>
    <t xml:space="preserve">Table 20: Closed voluntary pension funds members age and gender structure </t>
  </si>
  <si>
    <t>Table 2: Mandatory pension funds members age and gender structure</t>
  </si>
  <si>
    <t xml:space="preserve">Chart 7: ODMF members age and gender structure </t>
  </si>
  <si>
    <t xml:space="preserve">Chart 11: ZDMF members age and gender structure </t>
  </si>
  <si>
    <t xml:space="preserve">Raiffeisen USD 2021 Bond </t>
  </si>
  <si>
    <t>89428374721</t>
  </si>
  <si>
    <t>HRRBAIU20219</t>
  </si>
  <si>
    <t>AGRAM LIFE osiguranje d.d.</t>
  </si>
  <si>
    <t>Allianz Zagreb d.d.</t>
  </si>
  <si>
    <t>Croatia osiguranje d.d.</t>
  </si>
  <si>
    <t>Croatia osiguranje kredita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</si>
  <si>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</si>
  <si>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</si>
  <si>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</si>
  <si>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</si>
  <si>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</si>
  <si>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</si>
  <si>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</si>
  <si>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</si>
  <si>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</si>
  <si>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</si>
  <si>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</si>
  <si>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</si>
  <si>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</si>
  <si>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</si>
  <si>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</si>
  <si>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</si>
  <si>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 xml:space="preserve">Napomene: </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</si>
  <si>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</si>
  <si>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</si>
  <si>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Remarks:</t>
  </si>
  <si>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</si>
  <si>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</si>
  <si>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r>
      <t>10 - Osiguranje od odgovornosti za upotrebu motornih vozila /</t>
    </r>
    <r>
      <rPr>
        <i/>
        <sz val="8"/>
        <color indexed="48"/>
        <rFont val="Arial"/>
        <family val="2"/>
        <charset val="238"/>
      </rPr>
      <t xml:space="preserve"> </t>
    </r>
    <r>
      <rPr>
        <i/>
        <sz val="8"/>
        <color indexed="12"/>
        <rFont val="Arial"/>
        <family val="2"/>
        <charset val="238"/>
      </rPr>
      <t>Motor vehicle liability insurance</t>
    </r>
  </si>
  <si>
    <r>
      <t>03 - Osiguranje cestovnih vozila /</t>
    </r>
    <r>
      <rPr>
        <i/>
        <sz val="8"/>
        <color indexed="12"/>
        <rFont val="Arial"/>
        <family val="2"/>
        <charset val="238"/>
      </rPr>
      <t xml:space="preserve"> Insurance of land motor vehicles</t>
    </r>
  </si>
  <si>
    <t>30.09.2018</t>
  </si>
  <si>
    <t>1.1. - 30.9.2017.</t>
  </si>
  <si>
    <t>1.1. - 30.9.2018.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</si>
  <si>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30.9.2018.</t>
    </r>
  </si>
  <si>
    <r>
      <t xml:space="preserve">Plaćeni troškovi budućeg razdoblja i nedospjela naplata prihoda
</t>
    </r>
    <r>
      <rPr>
        <i/>
        <sz val="8"/>
        <color rgb="FF0000FF"/>
        <rFont val="Arial"/>
        <family val="2"/>
      </rPr>
      <t>Prepayments and accrued income</t>
    </r>
  </si>
  <si>
    <r>
      <t xml:space="preserve">Odgođeno plaćanje troškova i prihod budućeg razdoblja
</t>
    </r>
    <r>
      <rPr>
        <i/>
        <sz val="8"/>
        <color rgb="FF0000FF"/>
        <rFont val="Arial"/>
        <family val="2"/>
        <charset val="238"/>
      </rPr>
      <t>Accruals and deferred income</t>
    </r>
  </si>
  <si>
    <t xml:space="preserve">Ana Peručić, Damir Maričić,
Ana Perković, Željko Kovačić    </t>
  </si>
  <si>
    <r>
      <t xml:space="preserve">Inspirio Alpha  </t>
    </r>
    <r>
      <rPr>
        <sz val="8"/>
        <color rgb="FFFF0000"/>
        <rFont val="Arial"/>
        <family val="2"/>
        <charset val="238"/>
      </rPr>
      <t>(Nexus Alpha)</t>
    </r>
  </si>
  <si>
    <r>
      <t xml:space="preserve">Napomena / </t>
    </r>
    <r>
      <rPr>
        <i/>
        <sz val="8"/>
        <color rgb="FF0000FF"/>
        <rFont val="Arial"/>
        <family val="2"/>
        <charset val="238"/>
      </rPr>
      <t>Note</t>
    </r>
    <r>
      <rPr>
        <sz val="8"/>
        <rFont val="Arial"/>
        <family val="2"/>
      </rPr>
      <t xml:space="preserve"> : 1.10.2018. ukinuto je  CE ENTER tržište /</t>
    </r>
    <r>
      <rPr>
        <i/>
        <sz val="8"/>
        <color rgb="FF0000FF"/>
        <rFont val="Arial"/>
        <family val="2"/>
        <charset val="238"/>
      </rPr>
      <t xml:space="preserve"> As at 1 October 2018 the CE ENTER market was abolished.</t>
    </r>
  </si>
  <si>
    <r>
      <t xml:space="preserve">Napomena: Od 25.10. 2018. novi naziv fonda Nexus Alpha je Inspirio Alpha. / </t>
    </r>
    <r>
      <rPr>
        <i/>
        <sz val="8"/>
        <color rgb="FF0000FF"/>
        <rFont val="Arial"/>
        <family val="2"/>
        <charset val="238"/>
      </rPr>
      <t>Note: Since 25 October 2018 new name of the fund Nexus Alpha is Inspirio Alpha.</t>
    </r>
  </si>
  <si>
    <r>
      <t xml:space="preserve">Broj / </t>
    </r>
    <r>
      <rPr>
        <i/>
        <sz val="10"/>
        <color rgb="FF0000FF"/>
        <rFont val="Arial"/>
        <family val="2"/>
      </rPr>
      <t>Number</t>
    </r>
    <r>
      <rPr>
        <sz val="10"/>
        <color theme="1"/>
        <rFont val="Arial"/>
        <family val="2"/>
      </rPr>
      <t xml:space="preserve"> 11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1.1    Godina / </t>
    </r>
    <r>
      <rPr>
        <i/>
        <sz val="10"/>
        <color rgb="FF0000FF"/>
        <rFont val="Arial"/>
        <family val="2"/>
      </rPr>
      <t>Year</t>
    </r>
    <r>
      <rPr>
        <sz val="10"/>
        <color theme="1"/>
        <rFont val="Arial"/>
        <family val="2"/>
        <charset val="238"/>
      </rPr>
      <t xml:space="preserve"> XVI    Zagreb, 26.11.2018.</t>
    </r>
  </si>
  <si>
    <t>ALD Automotive d.o.o.</t>
  </si>
  <si>
    <t>Erste &amp; Steiermärkische S-Leasing d.o.o.</t>
  </si>
  <si>
    <t>EUROLEASING d.o.o.</t>
  </si>
  <si>
    <t>HETA Asset Resolution Hrvatska d.o.o.</t>
  </si>
  <si>
    <t>HYPO - LEASING STEIERMARK d.o.o.</t>
  </si>
  <si>
    <t>i4next leasing Croatia d.o.o.</t>
  </si>
  <si>
    <t>IMPULS-LEASING d.o.o.</t>
  </si>
  <si>
    <t>Mercedes-Benz Leasing Hrvatska d.o.o.</t>
  </si>
  <si>
    <t>OTP Leasing d.d.</t>
  </si>
  <si>
    <t>PORSCHE LEASING d.o.o.</t>
  </si>
  <si>
    <t>SCANIA CREDIT HRVATSKA d.o.o.</t>
  </si>
  <si>
    <t>UniCredit Leasing Croatia d.o.o.</t>
  </si>
  <si>
    <t>VB LEASING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</si>
</sst>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1041A]dd\.mm\.yyyy"/>
    <numFmt numFmtId="178" formatCode="#,##0.000"/>
    <numFmt numFmtId="179" formatCode="0.000%"/>
    <numFmt numFmtId="180" formatCode="0.0000%"/>
    <numFmt numFmtId="181" formatCode="_-* #,##0.0000\ _k_n_-;\-* #,##0.0000\ _k_n_-;_-* &quot;-&quot;????\ _k_n_-;_-@_-"/>
  </numFmts>
  <fonts count="21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b/>
      <sz val="10"/>
      <color rgb="FFFF0000"/>
      <name val="Arial"/>
      <family val="2"/>
      <charset val="238"/>
    </font>
    <font>
      <sz val="10"/>
      <color rgb="FFFF0000"/>
      <name val="Arial"/>
      <family val="2"/>
      <charset val="238"/>
    </font>
    <font>
      <i/>
      <sz val="10"/>
      <name val="Arial"/>
      <family val="2"/>
      <charset val="238"/>
    </font>
    <font>
      <i/>
      <sz val="10"/>
      <color theme="1"/>
      <name val="Arial"/>
      <family val="2"/>
      <charset val="238"/>
    </font>
    <font>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8" fillId="0" borderId="0"/>
    <xf numFmtId="0" fontId="3" fillId="0" borderId="0"/>
    <xf numFmtId="0" fontId="9" fillId="0" borderId="0"/>
    <xf numFmtId="0" fontId="19" fillId="0" borderId="0">
      <alignment vertical="top"/>
    </xf>
    <xf numFmtId="0" fontId="10" fillId="0" borderId="0"/>
  </cellStyleXfs>
  <cellXfs count="990">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09" fillId="0" borderId="0" xfId="0" applyFont="1"/>
    <xf numFmtId="0" fontId="109"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0"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6" fillId="0" borderId="0" xfId="2" applyFont="1" applyAlignment="1" applyProtection="1">
      <alignment horizontal="left" vertical="center"/>
    </xf>
    <xf numFmtId="0" fontId="117"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19"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0" fillId="0" borderId="0" xfId="0" applyFont="1" applyAlignment="1">
      <alignment horizontal="left" vertical="center"/>
    </xf>
    <xf numFmtId="0" fontId="57" fillId="0" borderId="0" xfId="0" applyFont="1" applyAlignment="1">
      <alignment horizontal="center" vertical="center"/>
    </xf>
    <xf numFmtId="0" fontId="134"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0"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0" fillId="0" borderId="0" xfId="3" applyFont="1" applyFill="1" applyBorder="1" applyAlignment="1">
      <alignment horizontal="left" vertical="center"/>
    </xf>
    <xf numFmtId="0" fontId="128" fillId="0" borderId="0" xfId="18" applyFont="1" applyAlignment="1"/>
    <xf numFmtId="0" fontId="128" fillId="0" borderId="0" xfId="19" applyFont="1"/>
    <xf numFmtId="0" fontId="14" fillId="0" borderId="0" xfId="3" applyFont="1" applyAlignment="1">
      <alignment horizontal="left" vertical="center"/>
    </xf>
    <xf numFmtId="0" fontId="119"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19" fillId="0" borderId="0" xfId="2" applyFont="1" applyAlignment="1" applyProtection="1">
      <alignment vertical="center"/>
    </xf>
    <xf numFmtId="0" fontId="119" fillId="0" borderId="0" xfId="2" applyFont="1" applyAlignment="1" applyProtection="1">
      <alignment horizontal="left" vertical="center" wrapText="1"/>
    </xf>
    <xf numFmtId="0" fontId="110" fillId="0" borderId="0" xfId="27" applyFont="1" applyAlignment="1">
      <alignment vertical="center" wrapText="1"/>
    </xf>
    <xf numFmtId="0" fontId="64" fillId="0" borderId="0" xfId="27" applyFont="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5" fillId="6" borderId="0" xfId="0" applyNumberFormat="1" applyFont="1" applyFill="1" applyAlignment="1">
      <alignment horizontal="center" vertical="center"/>
    </xf>
    <xf numFmtId="10" fontId="145"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6"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4" fontId="33" fillId="7" borderId="0" xfId="0" applyNumberFormat="1" applyFont="1" applyFill="1" applyBorder="1" applyAlignment="1" applyProtection="1">
      <alignment horizontal="right" vertical="center"/>
    </xf>
    <xf numFmtId="175"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4" fontId="104"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3" fontId="107"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7"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4"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4" fontId="57" fillId="6" borderId="0" xfId="24" applyNumberFormat="1" applyFont="1" applyFill="1" applyAlignment="1">
      <alignment horizontal="right" vertical="center"/>
    </xf>
    <xf numFmtId="175"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4" fontId="57" fillId="6" borderId="0" xfId="24" applyNumberFormat="1" applyFont="1" applyFill="1" applyAlignment="1">
      <alignment vertical="center"/>
    </xf>
    <xf numFmtId="175"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7"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49"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6" fillId="0" borderId="0" xfId="0" applyFont="1" applyAlignment="1">
      <alignment horizontal="left" vertical="center"/>
    </xf>
    <xf numFmtId="0" fontId="156"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8" fillId="13" borderId="0" xfId="0" applyFont="1" applyFill="1" applyBorder="1" applyAlignment="1">
      <alignment horizontal="center" vertical="center" wrapText="1"/>
    </xf>
    <xf numFmtId="14" fontId="128"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8"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29" fillId="13" borderId="0" xfId="0" applyFont="1" applyFill="1" applyBorder="1" applyAlignment="1">
      <alignment horizontal="center" vertical="top" wrapText="1"/>
    </xf>
    <xf numFmtId="14" fontId="128"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29" fillId="13" borderId="0" xfId="0" applyNumberFormat="1" applyFont="1" applyFill="1" applyBorder="1" applyAlignment="1">
      <alignment horizontal="center" vertical="center" wrapText="1"/>
    </xf>
    <xf numFmtId="0" fontId="148"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3"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8"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3"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6" fillId="0" borderId="0" xfId="3" applyFont="1" applyAlignment="1">
      <alignment horizontal="left" vertical="center"/>
    </xf>
    <xf numFmtId="0" fontId="158"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3" fillId="13" borderId="0" xfId="3" applyFont="1" applyFill="1" applyBorder="1" applyAlignment="1">
      <alignment horizontal="left" vertical="center"/>
    </xf>
    <xf numFmtId="0" fontId="14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8"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59" fillId="0" borderId="0" xfId="3" applyFont="1" applyFill="1" applyAlignment="1">
      <alignment horizontal="left" vertical="center"/>
    </xf>
    <xf numFmtId="14" fontId="156" fillId="0" borderId="0" xfId="0" applyNumberFormat="1" applyFont="1" applyAlignment="1">
      <alignment horizontal="right" vertical="center"/>
    </xf>
    <xf numFmtId="0" fontId="156" fillId="0" borderId="0" xfId="3" applyFont="1" applyFill="1" applyAlignment="1">
      <alignment horizontal="left" vertical="center"/>
    </xf>
    <xf numFmtId="0" fontId="86" fillId="13" borderId="0" xfId="3" applyFont="1" applyFill="1" applyAlignment="1">
      <alignment horizontal="center"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0"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6"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5" fillId="15" borderId="0" xfId="3" applyFont="1" applyFill="1" applyBorder="1" applyAlignment="1">
      <alignment horizontal="left" vertical="center"/>
    </xf>
    <xf numFmtId="0" fontId="25" fillId="15" borderId="0" xfId="3" applyFont="1" applyFill="1" applyBorder="1" applyAlignment="1"/>
    <xf numFmtId="49" fontId="161"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6" fillId="0" borderId="0" xfId="0" applyFont="1" applyFill="1" applyBorder="1" applyAlignment="1">
      <alignment horizontal="left" vertical="center"/>
    </xf>
    <xf numFmtId="0" fontId="156"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6" fillId="0" borderId="0" xfId="0" applyFont="1" applyFill="1" applyAlignment="1">
      <alignment horizontal="left" vertical="center"/>
    </xf>
    <xf numFmtId="0" fontId="156" fillId="0" borderId="0" xfId="0" applyFont="1" applyBorder="1" applyAlignment="1">
      <alignment horizontal="left" vertical="center"/>
    </xf>
    <xf numFmtId="0" fontId="159" fillId="0" borderId="0" xfId="0" applyFont="1" applyFill="1" applyAlignment="1">
      <alignment horizontal="left" vertical="center"/>
    </xf>
    <xf numFmtId="0" fontId="115" fillId="11" borderId="0" xfId="16" applyFont="1" applyFill="1" applyAlignment="1">
      <alignment horizontal="left" vertical="center"/>
    </xf>
    <xf numFmtId="0" fontId="107"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5"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0" fillId="6" borderId="0" xfId="29" applyFont="1" applyFill="1" applyBorder="1" applyAlignment="1">
      <alignment vertical="center" wrapText="1"/>
    </xf>
    <xf numFmtId="0" fontId="127" fillId="0" borderId="0" xfId="3" applyFont="1" applyAlignment="1">
      <alignment horizontal="left" vertical="center"/>
    </xf>
    <xf numFmtId="0" fontId="57" fillId="0" borderId="0" xfId="0" applyFont="1" applyAlignment="1">
      <alignment horizontal="right"/>
    </xf>
    <xf numFmtId="0" fontId="143"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0" fontId="110" fillId="0" borderId="0" xfId="3" applyFont="1" applyFill="1">
      <alignment vertical="top"/>
    </xf>
    <xf numFmtId="0" fontId="110"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0"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5"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1"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2"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6"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3" fillId="0" borderId="0" xfId="0" applyFont="1" applyFill="1" applyAlignment="1">
      <alignment vertical="center"/>
    </xf>
    <xf numFmtId="0" fontId="123"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2"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7" fillId="17" borderId="0" xfId="0" applyNumberFormat="1" applyFont="1" applyFill="1" applyBorder="1" applyAlignment="1">
      <alignment horizontal="right" vertical="center" wrapText="1"/>
    </xf>
    <xf numFmtId="3" fontId="145"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4" fillId="13" borderId="0" xfId="0" applyNumberFormat="1" applyFont="1" applyFill="1" applyBorder="1" applyAlignment="1">
      <alignment vertical="center"/>
    </xf>
    <xf numFmtId="168" fontId="177" fillId="17" borderId="0" xfId="0" applyNumberFormat="1" applyFont="1" applyFill="1" applyBorder="1" applyAlignment="1">
      <alignment vertical="center"/>
    </xf>
    <xf numFmtId="10" fontId="114" fillId="13" borderId="0" xfId="0" applyNumberFormat="1" applyFont="1" applyFill="1" applyBorder="1" applyAlignment="1">
      <alignment vertical="center"/>
    </xf>
    <xf numFmtId="0" fontId="125" fillId="0" borderId="0" xfId="0" applyFont="1" applyAlignment="1"/>
    <xf numFmtId="0" fontId="128"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78"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79" fillId="0" borderId="0" xfId="0" applyFont="1" applyBorder="1" applyAlignment="1">
      <alignment vertical="center"/>
    </xf>
    <xf numFmtId="0" fontId="179" fillId="0" borderId="0" xfId="0" applyFont="1" applyBorder="1"/>
    <xf numFmtId="14" fontId="33" fillId="13" borderId="0" xfId="0" applyNumberFormat="1" applyFont="1" applyFill="1" applyAlignment="1">
      <alignment horizontal="center" vertical="center" wrapText="1"/>
    </xf>
    <xf numFmtId="14" fontId="128" fillId="13" borderId="0" xfId="0" applyNumberFormat="1" applyFont="1" applyFill="1" applyAlignment="1">
      <alignment horizontal="center" vertical="center" wrapText="1"/>
    </xf>
    <xf numFmtId="0" fontId="180" fillId="6" borderId="0" xfId="0" applyFont="1" applyFill="1" applyBorder="1" applyAlignment="1">
      <alignment vertical="center"/>
    </xf>
    <xf numFmtId="0" fontId="159"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4"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7"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7" fillId="0" borderId="0" xfId="0" applyFont="1" applyFill="1" applyBorder="1" applyAlignment="1">
      <alignment vertical="center"/>
    </xf>
    <xf numFmtId="3" fontId="101" fillId="6" borderId="0" xfId="27" applyNumberFormat="1" applyFont="1" applyFill="1" applyAlignment="1">
      <alignment horizontal="right" vertical="center"/>
    </xf>
    <xf numFmtId="0" fontId="184"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8"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6"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7"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42" fillId="13" borderId="0" xfId="0" applyFont="1" applyFill="1" applyBorder="1" applyAlignment="1">
      <alignment horizontal="left" vertical="center" wrapText="1" indent="2"/>
    </xf>
    <xf numFmtId="0" fontId="112"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2"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3" fillId="13" borderId="0" xfId="3" applyFont="1" applyFill="1" applyBorder="1" applyAlignment="1">
      <alignment horizontal="left" vertical="center" indent="1"/>
    </xf>
    <xf numFmtId="175" fontId="107" fillId="7" borderId="0" xfId="0" applyNumberFormat="1" applyFont="1" applyFill="1" applyBorder="1" applyAlignment="1" applyProtection="1">
      <alignment horizontal="right" vertical="center"/>
    </xf>
    <xf numFmtId="0" fontId="187" fillId="0" borderId="0" xfId="0" applyFont="1"/>
    <xf numFmtId="0" fontId="145"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27"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7"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58"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0" fillId="0" borderId="0" xfId="0" applyFont="1" applyAlignment="1">
      <alignment vertical="top"/>
    </xf>
    <xf numFmtId="0" fontId="130" fillId="0" borderId="0" xfId="0" applyFont="1" applyAlignment="1">
      <alignment vertical="center"/>
    </xf>
    <xf numFmtId="3" fontId="194"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0" fillId="18" borderId="0" xfId="0" applyNumberFormat="1" applyFont="1" applyFill="1" applyAlignment="1">
      <alignment vertical="center"/>
    </xf>
    <xf numFmtId="3" fontId="159" fillId="13" borderId="0" xfId="0" applyNumberFormat="1" applyFont="1" applyFill="1" applyAlignment="1">
      <alignment vertical="center"/>
    </xf>
    <xf numFmtId="0" fontId="196" fillId="0" borderId="0" xfId="0" applyFont="1"/>
    <xf numFmtId="0" fontId="107" fillId="0" borderId="0" xfId="0" applyFont="1" applyAlignment="1">
      <alignment horizontal="left" vertical="center" indent="1"/>
    </xf>
    <xf numFmtId="0" fontId="47" fillId="0" borderId="0" xfId="27" quotePrefix="1" applyFont="1"/>
    <xf numFmtId="0" fontId="128" fillId="0" borderId="0" xfId="0" applyFont="1" applyAlignment="1">
      <alignment horizontal="left" vertical="center"/>
    </xf>
    <xf numFmtId="0" fontId="156"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7" fillId="6" borderId="0" xfId="0" applyFont="1" applyFill="1" applyAlignment="1">
      <alignment vertical="center"/>
    </xf>
    <xf numFmtId="0" fontId="107"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198"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2"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199"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0" fillId="0" borderId="0" xfId="0" applyNumberFormat="1" applyFont="1"/>
    <xf numFmtId="0" fontId="14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2" fillId="13" borderId="0" xfId="3" applyNumberFormat="1" applyFont="1" applyFill="1" applyAlignment="1">
      <alignment horizontal="right" vertical="center"/>
    </xf>
    <xf numFmtId="0" fontId="190" fillId="17" borderId="6" xfId="3" applyFont="1" applyFill="1" applyBorder="1" applyAlignment="1">
      <alignment horizontal="center" vertical="center" wrapText="1"/>
    </xf>
    <xf numFmtId="0" fontId="191" fillId="17" borderId="0" xfId="3" applyFont="1" applyFill="1" applyBorder="1" applyAlignment="1">
      <alignment horizontal="center" vertical="center" wrapText="1"/>
    </xf>
    <xf numFmtId="0" fontId="159" fillId="21" borderId="5" xfId="3" applyFont="1" applyFill="1" applyBorder="1" applyAlignment="1">
      <alignment horizontal="center" vertical="center"/>
    </xf>
    <xf numFmtId="0" fontId="23" fillId="21" borderId="7" xfId="3" applyFont="1" applyFill="1" applyBorder="1" applyAlignment="1">
      <alignment horizontal="center" vertical="center"/>
    </xf>
    <xf numFmtId="0" fontId="140" fillId="4" borderId="0" xfId="3" applyFont="1" applyFill="1" applyAlignment="1">
      <alignment horizontal="right" vertical="center"/>
    </xf>
    <xf numFmtId="0" fontId="9" fillId="6" borderId="0" xfId="3" applyFont="1" applyFill="1" applyAlignment="1">
      <alignment vertical="center"/>
    </xf>
    <xf numFmtId="3" fontId="192" fillId="6" borderId="0" xfId="3" applyNumberFormat="1" applyFont="1" applyFill="1" applyAlignment="1">
      <alignment horizontal="right" vertical="center"/>
    </xf>
    <xf numFmtId="3" fontId="192" fillId="6" borderId="0" xfId="3" applyNumberFormat="1" applyFont="1" applyFill="1" applyAlignment="1">
      <alignment vertical="center"/>
    </xf>
    <xf numFmtId="0" fontId="114"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2" fillId="6" borderId="7" xfId="3" applyNumberFormat="1" applyFont="1" applyFill="1" applyBorder="1" applyAlignment="1">
      <alignment horizontal="right" vertical="center"/>
    </xf>
    <xf numFmtId="3" fontId="19" fillId="6" borderId="7" xfId="3" applyNumberFormat="1" applyFont="1" applyFill="1" applyBorder="1" applyAlignment="1">
      <alignment horizontal="right" vertical="center"/>
    </xf>
    <xf numFmtId="3" fontId="192" fillId="13" borderId="7" xfId="3" applyNumberFormat="1" applyFont="1" applyFill="1" applyBorder="1" applyAlignment="1">
      <alignment horizontal="right" vertical="center"/>
    </xf>
    <xf numFmtId="0" fontId="140" fillId="4" borderId="7" xfId="3" applyFont="1" applyFill="1" applyBorder="1" applyAlignment="1">
      <alignment horizontal="right" vertical="center"/>
    </xf>
    <xf numFmtId="178" fontId="19" fillId="6" borderId="7" xfId="3" applyNumberFormat="1" applyFont="1" applyFill="1" applyBorder="1" applyAlignment="1">
      <alignment horizontal="right" vertical="top"/>
    </xf>
    <xf numFmtId="10" fontId="192" fillId="6" borderId="8" xfId="3" applyNumberFormat="1" applyFont="1" applyFill="1" applyBorder="1" applyAlignment="1">
      <alignment vertical="center"/>
    </xf>
    <xf numFmtId="10" fontId="9" fillId="7" borderId="8" xfId="4" applyNumberFormat="1" applyFont="1" applyFill="1" applyBorder="1" applyAlignment="1">
      <alignment horizontal="right" vertical="center"/>
    </xf>
    <xf numFmtId="10" fontId="19" fillId="6" borderId="8" xfId="3" applyNumberFormat="1" applyFont="1" applyFill="1" applyBorder="1" applyAlignment="1">
      <alignment horizontal="right" vertical="center"/>
    </xf>
    <xf numFmtId="10" fontId="13" fillId="12" borderId="8" xfId="4" applyNumberFormat="1" applyFont="1" applyFill="1" applyBorder="1" applyAlignment="1">
      <alignment horizontal="right" vertical="center"/>
    </xf>
    <xf numFmtId="10" fontId="192" fillId="6" borderId="8" xfId="3" applyNumberFormat="1" applyFont="1" applyFill="1" applyBorder="1" applyAlignment="1">
      <alignment horizontal="right" vertical="center"/>
    </xf>
    <xf numFmtId="0" fontId="140" fillId="0" borderId="0" xfId="3" applyFont="1" applyFill="1" applyBorder="1" applyAlignment="1">
      <alignment horizontal="left" vertical="center"/>
    </xf>
    <xf numFmtId="0" fontId="19" fillId="0" borderId="0" xfId="3" applyFont="1" applyFill="1" applyBorder="1">
      <alignment vertical="top"/>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8"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4"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4"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7"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7"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2" fillId="19" borderId="0" xfId="0" applyNumberFormat="1" applyFont="1" applyFill="1" applyAlignment="1">
      <alignment vertical="center"/>
    </xf>
    <xf numFmtId="0" fontId="112" fillId="19" borderId="0" xfId="0" applyFont="1" applyFill="1" applyAlignment="1">
      <alignment vertical="center"/>
    </xf>
    <xf numFmtId="0" fontId="190" fillId="17" borderId="0" xfId="31" applyFont="1" applyFill="1" applyBorder="1" applyAlignment="1">
      <alignment horizontal="center" vertical="center" wrapTex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79" fontId="42" fillId="13" borderId="0" xfId="1" applyNumberFormat="1" applyFont="1" applyFill="1" applyAlignment="1">
      <alignment horizontal="right" vertical="center" wrapText="1"/>
    </xf>
    <xf numFmtId="180" fontId="42" fillId="13" borderId="0" xfId="1" applyNumberFormat="1" applyFont="1" applyFill="1" applyAlignment="1">
      <alignment horizontal="right" vertical="center" wrapText="1"/>
    </xf>
    <xf numFmtId="0" fontId="168" fillId="0" borderId="0" xfId="0" applyFont="1" applyFill="1" applyBorder="1" applyAlignment="1">
      <alignment vertical="top"/>
    </xf>
    <xf numFmtId="0" fontId="123" fillId="0" borderId="0" xfId="0" applyFont="1" applyFill="1" applyBorder="1" applyAlignment="1">
      <alignment vertical="top"/>
    </xf>
    <xf numFmtId="0" fontId="168" fillId="0" borderId="0" xfId="0" applyFont="1" applyFill="1" applyBorder="1" applyAlignment="1">
      <alignment vertical="center"/>
    </xf>
    <xf numFmtId="0" fontId="123" fillId="0" borderId="0" xfId="0" applyFont="1" applyFill="1" applyBorder="1" applyAlignment="1">
      <alignment vertical="center"/>
    </xf>
    <xf numFmtId="0" fontId="0" fillId="0" borderId="0" xfId="0" applyAlignment="1">
      <alignment wrapText="1"/>
    </xf>
    <xf numFmtId="0" fontId="0" fillId="0" borderId="0" xfId="0"/>
    <xf numFmtId="0" fontId="123" fillId="0" borderId="0" xfId="0" applyFont="1" applyFill="1" applyBorder="1" applyAlignment="1">
      <alignment vertical="top"/>
    </xf>
    <xf numFmtId="0" fontId="168" fillId="0" borderId="0" xfId="0" applyFont="1" applyFill="1" applyBorder="1" applyAlignment="1">
      <alignment vertical="top"/>
    </xf>
    <xf numFmtId="0" fontId="168" fillId="0" borderId="0" xfId="0" applyFont="1" applyFill="1" applyBorder="1" applyAlignment="1">
      <alignment vertical="center"/>
    </xf>
    <xf numFmtId="0" fontId="123" fillId="0" borderId="0" xfId="0" applyFont="1" applyFill="1" applyBorder="1" applyAlignment="1">
      <alignment vertical="center"/>
    </xf>
    <xf numFmtId="0" fontId="208" fillId="4" borderId="0" xfId="3" applyFont="1" applyFill="1" applyAlignment="1">
      <alignment horizontal="center" vertical="center" wrapText="1"/>
    </xf>
    <xf numFmtId="0" fontId="140" fillId="4" borderId="0" xfId="3" applyFont="1" applyFill="1" applyAlignment="1">
      <alignment horizontal="center" vertical="center"/>
    </xf>
    <xf numFmtId="0" fontId="140"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1"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7" fillId="0" borderId="0" xfId="3" applyFont="1" applyAlignment="1">
      <alignment horizontal="left" vertical="center"/>
    </xf>
    <xf numFmtId="0" fontId="42" fillId="13" borderId="0" xfId="3" applyFont="1" applyFill="1" applyBorder="1" applyAlignment="1">
      <alignment horizontal="center" vertical="center"/>
    </xf>
    <xf numFmtId="0" fontId="160" fillId="0" borderId="0" xfId="0" applyFont="1" applyAlignment="1">
      <alignment horizontal="right" vertical="center" indent="1"/>
    </xf>
    <xf numFmtId="0" fontId="64" fillId="0" borderId="0" xfId="0" applyFont="1" applyAlignment="1">
      <alignment horizontal="right" vertical="center" indent="1"/>
    </xf>
    <xf numFmtId="0" fontId="210" fillId="0" borderId="0" xfId="0" applyFont="1"/>
    <xf numFmtId="0" fontId="107"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7" fillId="0" borderId="0" xfId="0" applyFont="1" applyAlignment="1">
      <alignment vertical="center"/>
    </xf>
    <xf numFmtId="0" fontId="180" fillId="0" borderId="0" xfId="0" applyFont="1" applyAlignment="1">
      <alignment vertical="center"/>
    </xf>
    <xf numFmtId="3" fontId="197" fillId="13" borderId="0" xfId="10" applyNumberFormat="1" applyFont="1" applyFill="1" applyBorder="1" applyAlignment="1" applyProtection="1">
      <alignment horizontal="right"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7"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7" fillId="6" borderId="0" xfId="23" applyFont="1" applyFill="1" applyBorder="1" applyAlignment="1">
      <alignment horizontal="left" vertical="center" wrapText="1"/>
    </xf>
    <xf numFmtId="0" fontId="1" fillId="0" borderId="0" xfId="0" applyFont="1" applyAlignment="1"/>
    <xf numFmtId="0" fontId="14" fillId="0" borderId="0" xfId="0" applyFont="1" applyAlignment="1">
      <alignment horizontal="left" vertical="center"/>
    </xf>
    <xf numFmtId="0" fontId="24" fillId="0" borderId="0" xfId="0" applyFont="1" applyAlignment="1">
      <alignment horizontal="right" vertical="center"/>
    </xf>
    <xf numFmtId="0" fontId="211" fillId="0" borderId="0" xfId="0" applyFont="1" applyAlignment="1"/>
    <xf numFmtId="0" fontId="1" fillId="0" borderId="0" xfId="0" applyFont="1" applyAlignment="1">
      <alignment horizontal="left" vertical="center"/>
    </xf>
    <xf numFmtId="14"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167" fontId="9" fillId="0" borderId="0" xfId="13" applyNumberFormat="1" applyFont="1" applyFill="1" applyBorder="1" applyAlignment="1">
      <alignment horizontal="left" vertical="center"/>
    </xf>
    <xf numFmtId="167" fontId="9" fillId="0" borderId="0" xfId="13" applyNumberFormat="1" applyFont="1" applyFill="1" applyBorder="1" applyAlignment="1">
      <alignment horizontal="center" vertical="center"/>
    </xf>
    <xf numFmtId="179" fontId="9" fillId="0" borderId="0" xfId="4" applyNumberFormat="1" applyFont="1" applyFill="1" applyBorder="1" applyAlignment="1">
      <alignment horizontal="right" vertical="center"/>
    </xf>
    <xf numFmtId="0" fontId="212" fillId="0" borderId="0" xfId="0" applyFont="1" applyAlignment="1"/>
    <xf numFmtId="167" fontId="9" fillId="0" borderId="0" xfId="14" applyNumberFormat="1" applyFont="1" applyFill="1" applyAlignment="1">
      <alignment horizontal="center" vertical="center"/>
    </xf>
    <xf numFmtId="0" fontId="212" fillId="0" borderId="0" xfId="0" applyFont="1" applyAlignment="1">
      <alignment vertical="center"/>
    </xf>
    <xf numFmtId="167" fontId="1" fillId="0" borderId="0" xfId="14" applyNumberFormat="1" applyFont="1" applyFill="1" applyAlignment="1">
      <alignment horizontal="left" vertical="center"/>
    </xf>
    <xf numFmtId="167" fontId="20" fillId="0" borderId="0" xfId="14" applyNumberFormat="1" applyFont="1" applyFill="1" applyAlignment="1">
      <alignment horizontal="left" vertical="center"/>
    </xf>
    <xf numFmtId="0" fontId="213" fillId="0" borderId="0" xfId="0" applyFont="1" applyBorder="1" applyAlignment="1">
      <alignment horizontal="left" vertical="center"/>
    </xf>
    <xf numFmtId="0" fontId="214" fillId="0" borderId="0" xfId="0" applyFont="1" applyFill="1" applyBorder="1" applyAlignment="1">
      <alignment vertical="center"/>
    </xf>
    <xf numFmtId="0" fontId="1" fillId="0" borderId="0" xfId="0" applyFont="1" applyFill="1" applyBorder="1" applyAlignment="1">
      <alignment vertical="center"/>
    </xf>
    <xf numFmtId="0" fontId="213" fillId="0" borderId="0" xfId="0" applyFont="1" applyBorder="1" applyAlignment="1">
      <alignment horizontal="center" vertical="center"/>
    </xf>
    <xf numFmtId="0" fontId="20" fillId="0" borderId="0" xfId="0" applyFont="1" applyFill="1" applyBorder="1" applyAlignment="1">
      <alignment vertical="center"/>
    </xf>
    <xf numFmtId="167" fontId="43" fillId="6" borderId="0" xfId="13" applyNumberFormat="1" applyFont="1" applyFill="1" applyBorder="1" applyAlignment="1">
      <alignment horizontal="center" vertical="center"/>
    </xf>
    <xf numFmtId="14" fontId="43" fillId="6" borderId="0" xfId="14" applyNumberFormat="1" applyFont="1" applyFill="1" applyAlignment="1">
      <alignment horizontal="right" vertical="center" wrapText="1"/>
    </xf>
    <xf numFmtId="167" fontId="43" fillId="6" borderId="0" xfId="14" applyNumberFormat="1" applyFont="1" applyFill="1" applyAlignment="1">
      <alignment horizontal="center" vertical="center"/>
    </xf>
    <xf numFmtId="10" fontId="43" fillId="6" borderId="0" xfId="4" quotePrefix="1" applyNumberFormat="1" applyFont="1" applyFill="1" applyBorder="1" applyAlignment="1">
      <alignment horizontal="center" vertical="center"/>
    </xf>
    <xf numFmtId="0" fontId="14" fillId="0" borderId="0" xfId="0" applyFont="1" applyAlignment="1">
      <alignment horizontal="right" vertical="center"/>
    </xf>
    <xf numFmtId="0" fontId="215" fillId="7" borderId="0" xfId="0" applyFont="1" applyFill="1" applyBorder="1" applyAlignment="1">
      <alignment horizontal="left" vertical="center"/>
    </xf>
    <xf numFmtId="0" fontId="215" fillId="7" borderId="0" xfId="0" applyFont="1" applyFill="1" applyBorder="1" applyAlignment="1">
      <alignment horizontal="left" vertical="center" wrapText="1"/>
    </xf>
    <xf numFmtId="174" fontId="0" fillId="0" borderId="0" xfId="0" applyNumberFormat="1"/>
    <xf numFmtId="175" fontId="210" fillId="0" borderId="0" xfId="0" applyNumberFormat="1" applyFont="1"/>
    <xf numFmtId="174" fontId="200" fillId="0" borderId="0" xfId="0" applyNumberFormat="1" applyFont="1"/>
    <xf numFmtId="175" fontId="200" fillId="0" borderId="0" xfId="0" applyNumberFormat="1" applyFont="1"/>
    <xf numFmtId="0" fontId="200" fillId="0" borderId="0" xfId="0" applyFont="1"/>
    <xf numFmtId="174" fontId="145" fillId="0" borderId="0" xfId="0" applyNumberFormat="1" applyFont="1"/>
    <xf numFmtId="175" fontId="145" fillId="0" borderId="0" xfId="0" applyNumberFormat="1" applyFont="1"/>
    <xf numFmtId="3" fontId="210" fillId="0" borderId="0" xfId="0" applyNumberFormat="1" applyFont="1"/>
    <xf numFmtId="174" fontId="111" fillId="0" borderId="0" xfId="0" applyNumberFormat="1" applyFont="1"/>
    <xf numFmtId="175" fontId="102" fillId="0" borderId="0" xfId="0" applyNumberFormat="1" applyFont="1"/>
    <xf numFmtId="14" fontId="110" fillId="0" borderId="0" xfId="0" applyNumberFormat="1" applyFont="1" applyAlignment="1">
      <alignment horizontal="right" vertical="center"/>
    </xf>
    <xf numFmtId="0" fontId="42" fillId="13" borderId="0" xfId="3" applyFont="1" applyFill="1" applyBorder="1" applyAlignment="1">
      <alignment horizontal="center" vertical="center"/>
    </xf>
    <xf numFmtId="0" fontId="190" fillId="17" borderId="0" xfId="3" applyFont="1" applyFill="1" applyAlignment="1">
      <alignment horizontal="center" vertical="center" wrapText="1"/>
    </xf>
    <xf numFmtId="0" fontId="190" fillId="17" borderId="0" xfId="3" applyFont="1" applyFill="1" applyBorder="1" applyAlignment="1">
      <alignment horizontal="center" vertical="center" wrapText="1"/>
    </xf>
    <xf numFmtId="3" fontId="192" fillId="13" borderId="0" xfId="3" applyNumberFormat="1" applyFont="1" applyFill="1" applyBorder="1" applyAlignment="1">
      <alignment horizontal="right" vertical="center"/>
    </xf>
    <xf numFmtId="0" fontId="159" fillId="21" borderId="7" xfId="3" applyFont="1" applyFill="1" applyBorder="1" applyAlignment="1">
      <alignment horizontal="center" vertical="center"/>
    </xf>
    <xf numFmtId="3" fontId="192" fillId="13" borderId="0" xfId="3" applyNumberFormat="1" applyFont="1" applyFill="1" applyBorder="1" applyAlignment="1">
      <alignment vertical="center"/>
    </xf>
    <xf numFmtId="0" fontId="191" fillId="17" borderId="0" xfId="3" applyFont="1" applyFill="1" applyAlignment="1">
      <alignment horizontal="center" vertical="center" wrapText="1"/>
    </xf>
    <xf numFmtId="0" fontId="141" fillId="4" borderId="0" xfId="3" applyFont="1" applyFill="1" applyAlignment="1">
      <alignment horizontal="center" vertical="center" wrapText="1"/>
    </xf>
    <xf numFmtId="0" fontId="141" fillId="4" borderId="0" xfId="3" applyFont="1" applyFill="1" applyAlignment="1">
      <alignment horizontal="center" vertical="center"/>
    </xf>
    <xf numFmtId="0" fontId="209" fillId="4" borderId="0" xfId="3" applyFont="1" applyFill="1" applyAlignment="1">
      <alignment horizontal="center" vertical="center" wrapText="1"/>
    </xf>
    <xf numFmtId="0" fontId="191" fillId="17" borderId="0" xfId="31" applyFont="1" applyFill="1" applyBorder="1" applyAlignment="1">
      <alignment horizontal="center" vertical="center" wrapText="1"/>
    </xf>
    <xf numFmtId="0" fontId="107" fillId="7" borderId="0" xfId="0"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47" fillId="0" borderId="0" xfId="27" applyFont="1"/>
    <xf numFmtId="0" fontId="57" fillId="0" borderId="0" xfId="3" applyFont="1" applyFill="1" applyAlignment="1">
      <alignment horizontal="left" vertical="center"/>
    </xf>
    <xf numFmtId="0" fontId="155"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6"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0" fillId="12" borderId="0" xfId="0" applyFont="1" applyFill="1" applyBorder="1" applyAlignment="1">
      <alignment horizontal="center" vertical="center"/>
    </xf>
    <xf numFmtId="0" fontId="151"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2" fillId="12" borderId="0" xfId="0" applyFont="1" applyFill="1" applyBorder="1" applyAlignment="1">
      <alignment horizontal="center" vertical="center" wrapText="1"/>
    </xf>
    <xf numFmtId="0" fontId="153" fillId="12" borderId="0" xfId="0" applyFont="1" applyFill="1" applyBorder="1" applyAlignment="1">
      <alignment horizontal="center" vertical="center"/>
    </xf>
    <xf numFmtId="0" fontId="150" fillId="12" borderId="0" xfId="0" applyFont="1" applyFill="1" applyBorder="1" applyAlignment="1">
      <alignment horizontal="center" vertical="center" wrapText="1"/>
    </xf>
    <xf numFmtId="0" fontId="154"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0" fontId="182"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2" fillId="13" borderId="0" xfId="0" applyFont="1" applyFill="1" applyBorder="1" applyAlignment="1">
      <alignment horizontal="center" vertical="center" wrapText="1"/>
    </xf>
    <xf numFmtId="10" fontId="115" fillId="13" borderId="0" xfId="0" applyNumberFormat="1" applyFont="1" applyFill="1" applyBorder="1" applyAlignment="1">
      <alignment horizontal="center" vertical="center"/>
    </xf>
    <xf numFmtId="3" fontId="115"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4" fillId="0" borderId="0" xfId="0" applyFont="1" applyFill="1" applyBorder="1" applyAlignment="1">
      <alignment horizontal="left" vertical="center" wrapText="1"/>
    </xf>
    <xf numFmtId="0" fontId="164"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7" fillId="0" borderId="0" xfId="0" applyFont="1" applyAlignment="1">
      <alignment vertical="top" wrapText="1"/>
    </xf>
    <xf numFmtId="0" fontId="164" fillId="3" borderId="0" xfId="0" applyFont="1" applyFill="1" applyBorder="1" applyAlignment="1">
      <alignment horizontal="left" vertical="distributed" wrapText="1"/>
    </xf>
    <xf numFmtId="0" fontId="123"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8" fillId="13" borderId="0" xfId="0" applyFont="1" applyFill="1" applyBorder="1" applyAlignment="1">
      <alignment horizontal="center" vertical="center"/>
    </xf>
    <xf numFmtId="14" fontId="128" fillId="13" borderId="0" xfId="0" applyNumberFormat="1" applyFont="1" applyFill="1" applyBorder="1" applyAlignment="1">
      <alignment horizontal="center" vertical="center"/>
    </xf>
    <xf numFmtId="0" fontId="128"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5" fillId="0" borderId="0" xfId="0" applyFont="1" applyFill="1" applyBorder="1" applyAlignment="1">
      <alignment horizontal="justify" vertical="top" wrapText="1"/>
    </xf>
    <xf numFmtId="0" fontId="127"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3" fillId="0" borderId="0" xfId="0" applyFont="1" applyFill="1" applyAlignment="1">
      <alignment horizontal="justify" vertical="top" wrapText="1"/>
    </xf>
    <xf numFmtId="0" fontId="124"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4" fillId="0" borderId="0" xfId="0" applyNumberFormat="1" applyFont="1" applyFill="1" applyAlignment="1">
      <alignment horizontal="left" vertical="top" wrapText="1"/>
    </xf>
    <xf numFmtId="0" fontId="124" fillId="0" borderId="0" xfId="0" applyFont="1" applyFill="1" applyAlignment="1">
      <alignment horizontal="justify" vertical="top" wrapText="1"/>
    </xf>
    <xf numFmtId="0" fontId="33" fillId="13" borderId="0" xfId="0" applyFont="1" applyFill="1" applyAlignment="1">
      <alignment horizontal="center" wrapText="1"/>
    </xf>
    <xf numFmtId="0" fontId="137" fillId="13" borderId="0" xfId="0" applyFont="1" applyFill="1" applyAlignment="1">
      <alignment horizontal="center" vertical="center"/>
    </xf>
    <xf numFmtId="14" fontId="129" fillId="13" borderId="0" xfId="0" applyNumberFormat="1" applyFont="1" applyFill="1" applyBorder="1" applyAlignment="1">
      <alignment horizontal="center" vertical="center"/>
    </xf>
    <xf numFmtId="0" fontId="128"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0"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56" fillId="6" borderId="2" xfId="3" applyFont="1" applyFill="1" applyBorder="1" applyAlignment="1">
      <alignment horizontal="center" vertical="center" wrapText="1"/>
    </xf>
    <xf numFmtId="0" fontId="156" fillId="6" borderId="3" xfId="3" applyFont="1" applyFill="1" applyBorder="1" applyAlignment="1">
      <alignment horizontal="center" vertical="center" wrapText="1"/>
    </xf>
    <xf numFmtId="0" fontId="156"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9" xfId="0" applyFont="1" applyBorder="1" applyAlignment="1">
      <alignment horizontal="center" vertical="center"/>
    </xf>
    <xf numFmtId="0" fontId="64" fillId="0" borderId="9" xfId="0" applyFont="1" applyBorder="1" applyAlignment="1">
      <alignment horizontal="center" vertical="center"/>
    </xf>
    <xf numFmtId="14" fontId="81" fillId="0" borderId="9" xfId="0" applyNumberFormat="1" applyFont="1" applyBorder="1" applyAlignment="1">
      <alignment horizontal="center" vertical="center"/>
    </xf>
    <xf numFmtId="14" fontId="64" fillId="0" borderId="9" xfId="0" applyNumberFormat="1" applyFont="1" applyBorder="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19050</xdr:rowOff>
    </xdr:from>
    <xdr:to>
      <xdr:col>4</xdr:col>
      <xdr:colOff>46929</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96100"/>
          <a:ext cx="5333304" cy="3209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66675</xdr:colOff>
      <xdr:row>68</xdr:row>
      <xdr:rowOff>22154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143750"/>
          <a:ext cx="8210550" cy="50418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200026</xdr:colOff>
      <xdr:row>8</xdr:row>
      <xdr:rowOff>161924</xdr:rowOff>
    </xdr:from>
    <xdr:to>
      <xdr:col>9</xdr:col>
      <xdr:colOff>45675</xdr:colOff>
      <xdr:row>22</xdr:row>
      <xdr:rowOff>25357</xdr:rowOff>
    </xdr:to>
    <xdr:pic>
      <xdr:nvPicPr>
        <xdr:cNvPr id="8" name="Picture 7"/>
        <xdr:cNvPicPr>
          <a:picLocks noChangeAspect="1"/>
        </xdr:cNvPicPr>
      </xdr:nvPicPr>
      <xdr:blipFill>
        <a:blip xmlns:r="http://schemas.openxmlformats.org/officeDocument/2006/relationships" r:embed="rId1"/>
        <a:stretch>
          <a:fillRect/>
        </a:stretch>
      </xdr:blipFill>
      <xdr:spPr>
        <a:xfrm>
          <a:off x="2371726" y="1847849"/>
          <a:ext cx="3893774" cy="2301833"/>
        </a:xfrm>
        <a:prstGeom prst="rect">
          <a:avLst/>
        </a:prstGeom>
      </xdr:spPr>
    </xdr:pic>
    <xdr:clientData/>
  </xdr:twoCellAnchor>
  <xdr:twoCellAnchor editAs="oneCell">
    <xdr:from>
      <xdr:col>3</xdr:col>
      <xdr:colOff>209550</xdr:colOff>
      <xdr:row>26</xdr:row>
      <xdr:rowOff>85725</xdr:rowOff>
    </xdr:from>
    <xdr:to>
      <xdr:col>9</xdr:col>
      <xdr:colOff>76200</xdr:colOff>
      <xdr:row>39</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81250" y="5257800"/>
          <a:ext cx="3914775"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200025</xdr:colOff>
      <xdr:row>5</xdr:row>
      <xdr:rowOff>123825</xdr:rowOff>
    </xdr:from>
    <xdr:to>
      <xdr:col>9</xdr:col>
      <xdr:colOff>57867</xdr:colOff>
      <xdr:row>19</xdr:row>
      <xdr:rowOff>47625</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295400"/>
          <a:ext cx="3905967" cy="2362200"/>
        </a:xfrm>
        <a:prstGeom prst="rect">
          <a:avLst/>
        </a:prstGeom>
      </xdr:spPr>
    </xdr:pic>
    <xdr:clientData/>
  </xdr:twoCellAnchor>
  <xdr:twoCellAnchor editAs="oneCell">
    <xdr:from>
      <xdr:col>3</xdr:col>
      <xdr:colOff>209551</xdr:colOff>
      <xdr:row>23</xdr:row>
      <xdr:rowOff>152400</xdr:rowOff>
    </xdr:from>
    <xdr:to>
      <xdr:col>9</xdr:col>
      <xdr:colOff>85726</xdr:colOff>
      <xdr:row>36</xdr:row>
      <xdr:rowOff>47625</xdr:rowOff>
    </xdr:to>
    <xdr:pic>
      <xdr:nvPicPr>
        <xdr:cNvPr id="4" name="Picture 3"/>
        <xdr:cNvPicPr>
          <a:picLocks noChangeAspect="1"/>
        </xdr:cNvPicPr>
      </xdr:nvPicPr>
      <xdr:blipFill>
        <a:blip xmlns:r="http://schemas.openxmlformats.org/officeDocument/2006/relationships" r:embed="rId2"/>
        <a:stretch>
          <a:fillRect/>
        </a:stretch>
      </xdr:blipFill>
      <xdr:spPr>
        <a:xfrm>
          <a:off x="2352676" y="4810125"/>
          <a:ext cx="3924300" cy="2352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152401</xdr:rowOff>
    </xdr:from>
    <xdr:to>
      <xdr:col>5</xdr:col>
      <xdr:colOff>723900</xdr:colOff>
      <xdr:row>64</xdr:row>
      <xdr:rowOff>2273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29976"/>
          <a:ext cx="5991225" cy="40599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17</xdr:col>
      <xdr:colOff>0</xdr:colOff>
      <xdr:row>41</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52425"/>
          <a:ext cx="10363200"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133349</xdr:rowOff>
    </xdr:from>
    <xdr:to>
      <xdr:col>4</xdr:col>
      <xdr:colOff>47624</xdr:colOff>
      <xdr:row>48</xdr:row>
      <xdr:rowOff>48719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276849"/>
          <a:ext cx="4733924" cy="2668095"/>
        </a:xfrm>
        <a:prstGeom prst="rect">
          <a:avLst/>
        </a:prstGeom>
      </xdr:spPr>
    </xdr:pic>
    <xdr:clientData/>
  </xdr:twoCellAnchor>
  <xdr:twoCellAnchor editAs="oneCell">
    <xdr:from>
      <xdr:col>0</xdr:col>
      <xdr:colOff>0</xdr:colOff>
      <xdr:row>51</xdr:row>
      <xdr:rowOff>142875</xdr:rowOff>
    </xdr:from>
    <xdr:to>
      <xdr:col>3</xdr:col>
      <xdr:colOff>737556</xdr:colOff>
      <xdr:row>68</xdr:row>
      <xdr:rowOff>57150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524875"/>
          <a:ext cx="4614231"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11</xdr:col>
      <xdr:colOff>590550</xdr:colOff>
      <xdr:row>23</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42900"/>
          <a:ext cx="7258050" cy="3533775"/>
        </a:xfrm>
        <a:prstGeom prst="rect">
          <a:avLst/>
        </a:prstGeom>
      </xdr:spPr>
    </xdr:pic>
    <xdr:clientData/>
  </xdr:twoCellAnchor>
  <xdr:twoCellAnchor editAs="oneCell">
    <xdr:from>
      <xdr:col>0</xdr:col>
      <xdr:colOff>0</xdr:colOff>
      <xdr:row>28</xdr:row>
      <xdr:rowOff>19050</xdr:rowOff>
    </xdr:from>
    <xdr:to>
      <xdr:col>12</xdr:col>
      <xdr:colOff>0</xdr:colOff>
      <xdr:row>50</xdr:row>
      <xdr:rowOff>9525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552950"/>
          <a:ext cx="7277100" cy="3552825"/>
        </a:xfrm>
        <a:prstGeom prst="rect">
          <a:avLst/>
        </a:prstGeom>
      </xdr:spPr>
    </xdr:pic>
    <xdr:clientData/>
  </xdr:twoCellAnchor>
  <xdr:twoCellAnchor editAs="oneCell">
    <xdr:from>
      <xdr:col>0</xdr:col>
      <xdr:colOff>0</xdr:colOff>
      <xdr:row>54</xdr:row>
      <xdr:rowOff>28576</xdr:rowOff>
    </xdr:from>
    <xdr:to>
      <xdr:col>11</xdr:col>
      <xdr:colOff>600074</xdr:colOff>
      <xdr:row>76</xdr:row>
      <xdr:rowOff>9526</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8772526"/>
          <a:ext cx="7267574" cy="3543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38100</xdr:rowOff>
    </xdr:from>
    <xdr:to>
      <xdr:col>9</xdr:col>
      <xdr:colOff>596873</xdr:colOff>
      <xdr:row>38</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67225"/>
          <a:ext cx="7054823" cy="3333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9525</xdr:rowOff>
    </xdr:from>
    <xdr:to>
      <xdr:col>6</xdr:col>
      <xdr:colOff>35666</xdr:colOff>
      <xdr:row>41</xdr:row>
      <xdr:rowOff>158735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010150"/>
          <a:ext cx="6064991" cy="29019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9525</xdr:rowOff>
    </xdr:from>
    <xdr:to>
      <xdr:col>6</xdr:col>
      <xdr:colOff>611315</xdr:colOff>
      <xdr:row>41</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19550"/>
          <a:ext cx="6602540" cy="3086100"/>
        </a:xfrm>
        <a:prstGeom prst="rect">
          <a:avLst/>
        </a:prstGeom>
      </xdr:spPr>
    </xdr:pic>
    <xdr:clientData/>
  </xdr:twoCellAnchor>
  <xdr:twoCellAnchor editAs="oneCell">
    <xdr:from>
      <xdr:col>0</xdr:col>
      <xdr:colOff>0</xdr:colOff>
      <xdr:row>45</xdr:row>
      <xdr:rowOff>9525</xdr:rowOff>
    </xdr:from>
    <xdr:to>
      <xdr:col>6</xdr:col>
      <xdr:colOff>635701</xdr:colOff>
      <xdr:row>64</xdr:row>
      <xdr:rowOff>28575</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7743825"/>
          <a:ext cx="6626926" cy="3095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290"/>
      <c r="B1" s="291"/>
      <c r="C1" s="291"/>
      <c r="D1" s="291"/>
      <c r="E1" s="291"/>
      <c r="F1" s="291"/>
      <c r="G1" s="291"/>
      <c r="H1" s="291"/>
      <c r="I1" s="291"/>
    </row>
    <row r="2" spans="1:9" ht="18">
      <c r="A2" s="878" t="s">
        <v>0</v>
      </c>
      <c r="B2" s="878"/>
      <c r="C2" s="878"/>
      <c r="D2" s="878"/>
      <c r="E2" s="878"/>
      <c r="F2" s="878"/>
      <c r="G2" s="878"/>
      <c r="H2" s="878"/>
      <c r="I2" s="878"/>
    </row>
    <row r="3" spans="1:9" ht="18">
      <c r="A3" s="292"/>
      <c r="B3" s="292"/>
      <c r="C3" s="292"/>
      <c r="D3" s="292"/>
      <c r="E3" s="292"/>
      <c r="F3" s="292"/>
      <c r="G3" s="292"/>
      <c r="H3" s="292"/>
      <c r="I3" s="292"/>
    </row>
    <row r="4" spans="1:9" ht="16.5">
      <c r="A4" s="879" t="s">
        <v>1</v>
      </c>
      <c r="B4" s="879"/>
      <c r="C4" s="879"/>
      <c r="D4" s="879"/>
      <c r="E4" s="879"/>
      <c r="F4" s="879"/>
      <c r="G4" s="879"/>
      <c r="H4" s="879"/>
      <c r="I4" s="879"/>
    </row>
    <row r="5" spans="1:9" ht="15" customHeight="1">
      <c r="A5" s="293"/>
      <c r="B5" s="293"/>
      <c r="C5" s="293"/>
      <c r="D5" s="293"/>
      <c r="E5" s="293"/>
      <c r="F5" s="293"/>
      <c r="G5" s="293"/>
      <c r="H5" s="293"/>
      <c r="I5" s="293"/>
    </row>
    <row r="6" spans="1:9" ht="15" customHeight="1">
      <c r="A6" s="294"/>
      <c r="B6" s="294"/>
      <c r="C6" s="294"/>
      <c r="D6" s="294"/>
      <c r="E6" s="294"/>
      <c r="F6" s="294"/>
      <c r="G6" s="294"/>
      <c r="H6" s="294"/>
      <c r="I6" s="294"/>
    </row>
    <row r="7" spans="1:9">
      <c r="A7" s="880" t="s">
        <v>1514</v>
      </c>
      <c r="B7" s="881"/>
      <c r="C7" s="881"/>
      <c r="D7" s="881"/>
      <c r="E7" s="881"/>
      <c r="F7" s="881"/>
      <c r="G7" s="881"/>
      <c r="H7" s="881"/>
      <c r="I7" s="881"/>
    </row>
    <row r="8" spans="1:9">
      <c r="A8" s="295"/>
      <c r="B8" s="295"/>
      <c r="C8" s="295"/>
      <c r="D8" s="295"/>
      <c r="E8" s="295"/>
      <c r="F8" s="295"/>
      <c r="G8" s="295"/>
      <c r="H8" s="295"/>
      <c r="I8" s="295"/>
    </row>
    <row r="9" spans="1:9">
      <c r="A9" s="296"/>
      <c r="B9" s="296"/>
      <c r="C9" s="296"/>
      <c r="D9" s="296"/>
      <c r="E9" s="296"/>
      <c r="F9" s="296"/>
      <c r="G9" s="296"/>
      <c r="H9" s="296"/>
      <c r="I9" s="296"/>
    </row>
    <row r="10" spans="1:9">
      <c r="A10" s="296"/>
      <c r="B10" s="296"/>
      <c r="C10" s="296"/>
      <c r="D10" s="296"/>
      <c r="E10" s="296"/>
      <c r="F10" s="296"/>
      <c r="G10" s="296"/>
      <c r="H10" s="296"/>
      <c r="I10" s="296"/>
    </row>
    <row r="11" spans="1:9">
      <c r="A11" s="296"/>
      <c r="B11" s="296"/>
      <c r="C11" s="296"/>
      <c r="D11" s="296"/>
      <c r="E11" s="296"/>
      <c r="F11" s="296"/>
      <c r="G11" s="296"/>
      <c r="H11" s="296"/>
      <c r="I11" s="296"/>
    </row>
    <row r="12" spans="1:9">
      <c r="A12" s="296"/>
      <c r="B12" s="296"/>
      <c r="C12" s="296"/>
      <c r="D12" s="296"/>
      <c r="E12" s="296"/>
      <c r="F12" s="296"/>
      <c r="G12" s="296"/>
      <c r="H12" s="296"/>
      <c r="I12" s="296"/>
    </row>
    <row r="13" spans="1:9">
      <c r="A13" s="296"/>
      <c r="B13" s="296"/>
      <c r="C13" s="296"/>
      <c r="D13" s="296"/>
      <c r="E13" s="296"/>
      <c r="F13" s="296"/>
      <c r="G13" s="296"/>
      <c r="H13" s="296"/>
      <c r="I13" s="296"/>
    </row>
    <row r="14" spans="1:9">
      <c r="A14" s="296"/>
      <c r="B14" s="296"/>
      <c r="C14" s="296"/>
      <c r="D14" s="296"/>
      <c r="E14" s="296"/>
      <c r="F14" s="296"/>
      <c r="G14" s="296"/>
      <c r="H14" s="296"/>
      <c r="I14" s="296"/>
    </row>
    <row r="15" spans="1:9">
      <c r="A15" s="296"/>
      <c r="B15" s="296"/>
      <c r="C15" s="296"/>
      <c r="D15" s="296"/>
      <c r="E15" s="296"/>
      <c r="F15" s="296"/>
      <c r="G15" s="296"/>
      <c r="H15" s="296"/>
      <c r="I15" s="296"/>
    </row>
    <row r="16" spans="1:9">
      <c r="A16" s="296"/>
      <c r="B16" s="296"/>
      <c r="C16" s="296"/>
      <c r="D16" s="296"/>
      <c r="E16" s="296"/>
      <c r="F16" s="296"/>
      <c r="G16" s="296"/>
      <c r="H16" s="296"/>
      <c r="I16" s="296"/>
    </row>
    <row r="17" spans="1:9">
      <c r="A17" s="296"/>
      <c r="B17" s="296"/>
      <c r="C17" s="296"/>
      <c r="D17" s="296"/>
      <c r="E17" s="296"/>
      <c r="F17" s="296"/>
      <c r="G17" s="296"/>
      <c r="H17" s="296"/>
      <c r="I17" s="296"/>
    </row>
    <row r="18" spans="1:9" ht="30">
      <c r="A18" s="882" t="s">
        <v>2</v>
      </c>
      <c r="B18" s="882"/>
      <c r="C18" s="882"/>
      <c r="D18" s="882"/>
      <c r="E18" s="882"/>
      <c r="F18" s="882"/>
      <c r="G18" s="882"/>
      <c r="H18" s="882"/>
      <c r="I18" s="882"/>
    </row>
    <row r="19" spans="1:9" ht="18.75" customHeight="1">
      <c r="A19" s="297"/>
      <c r="B19" s="297"/>
      <c r="C19" s="297"/>
      <c r="D19" s="297"/>
      <c r="E19" s="297"/>
      <c r="F19" s="297"/>
      <c r="G19" s="297"/>
      <c r="H19" s="297"/>
      <c r="I19" s="297"/>
    </row>
    <row r="20" spans="1:9" ht="18.75" customHeight="1">
      <c r="A20" s="883" t="s">
        <v>1411</v>
      </c>
      <c r="B20" s="883"/>
      <c r="C20" s="883"/>
      <c r="D20" s="883"/>
      <c r="E20" s="883"/>
      <c r="F20" s="883"/>
      <c r="G20" s="883"/>
      <c r="H20" s="883"/>
      <c r="I20" s="883"/>
    </row>
    <row r="21" spans="1:9" ht="18.75" customHeight="1">
      <c r="A21" s="298"/>
      <c r="B21" s="298"/>
      <c r="C21" s="298"/>
      <c r="D21" s="298"/>
      <c r="E21" s="298"/>
      <c r="F21" s="298"/>
      <c r="G21" s="298"/>
      <c r="H21" s="298"/>
      <c r="I21" s="298"/>
    </row>
    <row r="22" spans="1:9" ht="26.25" customHeight="1">
      <c r="A22" s="884" t="s">
        <v>3</v>
      </c>
      <c r="B22" s="884"/>
      <c r="C22" s="884"/>
      <c r="D22" s="884"/>
      <c r="E22" s="884"/>
      <c r="F22" s="884"/>
      <c r="G22" s="884"/>
      <c r="H22" s="884"/>
      <c r="I22" s="884"/>
    </row>
    <row r="23" spans="1:9" ht="18.75">
      <c r="A23" s="299"/>
      <c r="B23" s="299"/>
      <c r="C23" s="299"/>
      <c r="D23" s="299"/>
      <c r="E23" s="299"/>
      <c r="F23" s="299"/>
      <c r="G23" s="299"/>
      <c r="H23" s="299"/>
      <c r="I23" s="299"/>
    </row>
    <row r="24" spans="1:9" ht="18.75" customHeight="1">
      <c r="A24" s="874" t="s">
        <v>1412</v>
      </c>
      <c r="B24" s="874"/>
      <c r="C24" s="874"/>
      <c r="D24" s="874"/>
      <c r="E24" s="874"/>
      <c r="F24" s="874"/>
      <c r="G24" s="874"/>
      <c r="H24" s="874"/>
      <c r="I24" s="874"/>
    </row>
    <row r="25" spans="1:9">
      <c r="A25" s="296"/>
      <c r="B25" s="296"/>
      <c r="C25" s="296"/>
      <c r="D25" s="296"/>
      <c r="E25" s="296"/>
      <c r="F25" s="296"/>
      <c r="G25" s="296"/>
      <c r="H25" s="296"/>
      <c r="I25" s="296"/>
    </row>
    <row r="26" spans="1:9">
      <c r="A26" s="296"/>
      <c r="B26" s="296"/>
      <c r="C26" s="296"/>
      <c r="D26" s="296"/>
      <c r="E26" s="296"/>
      <c r="F26" s="296"/>
      <c r="G26" s="296"/>
      <c r="H26" s="296"/>
      <c r="I26" s="296"/>
    </row>
    <row r="27" spans="1:9">
      <c r="A27" s="296"/>
      <c r="B27" s="296"/>
      <c r="C27" s="296"/>
      <c r="D27" s="296"/>
      <c r="E27" s="296"/>
      <c r="F27" s="296"/>
      <c r="G27" s="296"/>
      <c r="H27" s="296"/>
      <c r="I27" s="296"/>
    </row>
    <row r="28" spans="1:9">
      <c r="A28" s="296"/>
      <c r="B28" s="296"/>
      <c r="C28" s="296"/>
      <c r="D28" s="296"/>
      <c r="E28" s="296"/>
      <c r="F28" s="296"/>
      <c r="G28" s="296"/>
      <c r="H28" s="296"/>
      <c r="I28" s="296"/>
    </row>
    <row r="29" spans="1:9">
      <c r="A29" s="296"/>
      <c r="B29" s="296"/>
      <c r="C29" s="296"/>
      <c r="D29" s="296"/>
      <c r="E29" s="296"/>
      <c r="F29" s="296"/>
      <c r="G29" s="296"/>
      <c r="H29" s="296"/>
      <c r="I29" s="296"/>
    </row>
    <row r="30" spans="1:9">
      <c r="A30" s="296"/>
      <c r="B30" s="296"/>
      <c r="C30" s="296"/>
      <c r="D30" s="296"/>
      <c r="E30" s="296"/>
      <c r="F30" s="296"/>
      <c r="G30" s="296"/>
      <c r="H30" s="296"/>
      <c r="I30" s="296"/>
    </row>
    <row r="31" spans="1:9">
      <c r="A31" s="296"/>
      <c r="B31" s="296"/>
      <c r="C31" s="296"/>
      <c r="D31" s="296"/>
      <c r="E31" s="296"/>
      <c r="F31" s="296"/>
      <c r="G31" s="296"/>
      <c r="H31" s="296"/>
      <c r="I31" s="296"/>
    </row>
    <row r="32" spans="1:9">
      <c r="A32" s="296"/>
      <c r="B32" s="296"/>
      <c r="C32" s="296"/>
      <c r="D32" s="296"/>
      <c r="E32" s="296"/>
      <c r="F32" s="296"/>
      <c r="G32" s="296"/>
      <c r="H32" s="296"/>
      <c r="I32" s="296"/>
    </row>
    <row r="33" spans="1:9">
      <c r="A33" s="296"/>
      <c r="B33" s="296"/>
      <c r="C33" s="296"/>
      <c r="D33" s="296"/>
      <c r="E33" s="296"/>
      <c r="F33" s="296"/>
      <c r="G33" s="296"/>
      <c r="H33" s="296"/>
      <c r="I33" s="296"/>
    </row>
    <row r="34" spans="1:9">
      <c r="A34" s="296"/>
      <c r="B34" s="296"/>
      <c r="C34" s="296"/>
      <c r="D34" s="296"/>
      <c r="E34" s="296"/>
      <c r="F34" s="296"/>
      <c r="G34" s="296"/>
      <c r="H34" s="296"/>
      <c r="I34" s="296"/>
    </row>
    <row r="35" spans="1:9">
      <c r="A35" s="296"/>
      <c r="B35" s="296"/>
      <c r="C35" s="296"/>
      <c r="D35" s="296"/>
      <c r="E35" s="296"/>
      <c r="F35" s="296"/>
      <c r="G35" s="296"/>
      <c r="H35" s="296"/>
      <c r="I35" s="296"/>
    </row>
    <row r="36" spans="1:9">
      <c r="A36" s="875"/>
      <c r="B36" s="875"/>
      <c r="C36" s="875"/>
      <c r="D36" s="875"/>
      <c r="E36" s="875"/>
      <c r="F36" s="875"/>
      <c r="G36" s="875"/>
      <c r="H36" s="875"/>
      <c r="I36" s="875"/>
    </row>
    <row r="37" spans="1:9" ht="50.25" customHeight="1">
      <c r="A37" s="876" t="s">
        <v>4</v>
      </c>
      <c r="B37" s="876"/>
      <c r="C37" s="876"/>
      <c r="D37" s="876"/>
      <c r="E37" s="876"/>
      <c r="F37" s="876"/>
      <c r="G37" s="876"/>
      <c r="H37" s="876"/>
      <c r="I37" s="876"/>
    </row>
    <row r="38" spans="1:9">
      <c r="A38" s="300"/>
      <c r="B38" s="300"/>
      <c r="C38" s="300"/>
      <c r="D38" s="300"/>
      <c r="E38" s="300"/>
      <c r="F38" s="300"/>
      <c r="G38" s="300"/>
      <c r="H38" s="300"/>
      <c r="I38" s="300"/>
    </row>
    <row r="39" spans="1:9" ht="65.25" customHeight="1">
      <c r="A39" s="877" t="s">
        <v>5</v>
      </c>
      <c r="B39" s="877"/>
      <c r="C39" s="877"/>
      <c r="D39" s="877"/>
      <c r="E39" s="877"/>
      <c r="F39" s="877"/>
      <c r="G39" s="877"/>
      <c r="H39" s="877"/>
      <c r="I39" s="87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9.140625" customWidth="1"/>
  </cols>
  <sheetData>
    <row r="1" spans="1:19" ht="12.75" customHeight="1">
      <c r="A1" s="301" t="s">
        <v>664</v>
      </c>
      <c r="L1" s="302" t="str">
        <f>Naslovnica!A20</f>
        <v>Listopad 2018.</v>
      </c>
    </row>
    <row r="2" spans="1:19" ht="12.75" customHeight="1">
      <c r="A2" s="107" t="s">
        <v>670</v>
      </c>
      <c r="J2" s="83"/>
      <c r="K2" s="83"/>
      <c r="L2" s="108" t="str">
        <f>Naslovnica!A24</f>
        <v>October 2018</v>
      </c>
      <c r="M2" s="74"/>
    </row>
    <row r="3" spans="1:19" ht="12.75" customHeight="1">
      <c r="J3" s="74"/>
    </row>
    <row r="4" spans="1:19" ht="12.75" customHeight="1"/>
    <row r="5" spans="1:19" ht="12.75" customHeight="1"/>
    <row r="6" spans="1:19" ht="12.75" customHeight="1"/>
    <row r="7" spans="1:19" ht="12.75" customHeight="1">
      <c r="S7" s="83"/>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375</v>
      </c>
    </row>
    <row r="26" spans="1:1" ht="12.75" customHeight="1">
      <c r="A26" s="37"/>
    </row>
    <row r="27" spans="1:1" ht="12.75" customHeight="1">
      <c r="A27" s="301" t="s">
        <v>665</v>
      </c>
    </row>
    <row r="28" spans="1:1" ht="12.75" customHeight="1">
      <c r="A28" s="107" t="s">
        <v>669</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375</v>
      </c>
    </row>
    <row r="52" spans="1:1" ht="12.75" customHeight="1"/>
    <row r="53" spans="1:1" ht="12.75" customHeight="1">
      <c r="A53" s="301" t="s">
        <v>666</v>
      </c>
    </row>
    <row r="54" spans="1:1" ht="12.75" customHeight="1">
      <c r="A54" s="107" t="s">
        <v>671</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375</v>
      </c>
    </row>
    <row r="78" spans="1:12" ht="12.75" customHeight="1">
      <c r="A78" s="71" t="s">
        <v>259</v>
      </c>
    </row>
    <row r="79" spans="1:12" ht="12.75" customHeight="1">
      <c r="L79" s="40" t="s">
        <v>295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54" t="s">
        <v>689</v>
      </c>
      <c r="AG1" s="302" t="str">
        <f>Naslovnica!A20</f>
        <v>Listopad 2018.</v>
      </c>
    </row>
    <row r="2" spans="1:33" ht="12.75" customHeight="1">
      <c r="A2" s="109" t="s">
        <v>690</v>
      </c>
      <c r="AG2" s="108" t="str">
        <f>Naslovnica!A24</f>
        <v>October 2018</v>
      </c>
    </row>
    <row r="3" spans="1:33" ht="12.75" customHeight="1">
      <c r="A3" s="109"/>
      <c r="AG3" s="108"/>
    </row>
    <row r="4" spans="1:33" ht="12.75" customHeight="1">
      <c r="I4" s="555"/>
      <c r="J4" s="555"/>
      <c r="K4" s="555"/>
      <c r="AG4" s="21" t="s">
        <v>376</v>
      </c>
    </row>
    <row r="5" spans="1:33" ht="15" customHeight="1">
      <c r="A5" s="332" t="s">
        <v>673</v>
      </c>
      <c r="B5" s="926" t="s">
        <v>678</v>
      </c>
      <c r="C5" s="926"/>
      <c r="D5" s="926"/>
      <c r="E5" s="926"/>
      <c r="F5" s="926"/>
      <c r="G5" s="926"/>
      <c r="H5" s="926"/>
      <c r="I5" s="926"/>
      <c r="J5" s="924" t="s">
        <v>684</v>
      </c>
      <c r="K5" s="924"/>
      <c r="L5" s="926" t="s">
        <v>679</v>
      </c>
      <c r="M5" s="926"/>
      <c r="N5" s="926"/>
      <c r="O5" s="926"/>
      <c r="P5" s="926"/>
      <c r="Q5" s="926"/>
      <c r="R5" s="926"/>
      <c r="S5" s="926"/>
      <c r="T5" s="924" t="s">
        <v>685</v>
      </c>
      <c r="U5" s="924"/>
      <c r="V5" s="926" t="s">
        <v>680</v>
      </c>
      <c r="W5" s="926"/>
      <c r="X5" s="926"/>
      <c r="Y5" s="926"/>
      <c r="Z5" s="926"/>
      <c r="AA5" s="926"/>
      <c r="AB5" s="926"/>
      <c r="AC5" s="926"/>
      <c r="AD5" s="924" t="s">
        <v>686</v>
      </c>
      <c r="AE5" s="924"/>
      <c r="AF5" s="925" t="s">
        <v>1198</v>
      </c>
      <c r="AG5" s="925"/>
    </row>
    <row r="6" spans="1:33" ht="22.5" customHeight="1">
      <c r="A6" s="927" t="s">
        <v>377</v>
      </c>
      <c r="B6" s="901" t="s">
        <v>674</v>
      </c>
      <c r="C6" s="901"/>
      <c r="D6" s="901" t="s">
        <v>675</v>
      </c>
      <c r="E6" s="901"/>
      <c r="F6" s="901" t="s">
        <v>676</v>
      </c>
      <c r="G6" s="901"/>
      <c r="H6" s="901" t="s">
        <v>677</v>
      </c>
      <c r="I6" s="901"/>
      <c r="J6" s="924"/>
      <c r="K6" s="924"/>
      <c r="L6" s="901" t="s">
        <v>674</v>
      </c>
      <c r="M6" s="901"/>
      <c r="N6" s="901" t="s">
        <v>675</v>
      </c>
      <c r="O6" s="901"/>
      <c r="P6" s="901" t="s">
        <v>676</v>
      </c>
      <c r="Q6" s="901"/>
      <c r="R6" s="901" t="s">
        <v>677</v>
      </c>
      <c r="S6" s="901"/>
      <c r="T6" s="924"/>
      <c r="U6" s="924"/>
      <c r="V6" s="901" t="s">
        <v>674</v>
      </c>
      <c r="W6" s="901"/>
      <c r="X6" s="901" t="s">
        <v>675</v>
      </c>
      <c r="Y6" s="901"/>
      <c r="Z6" s="901" t="s">
        <v>676</v>
      </c>
      <c r="AA6" s="901"/>
      <c r="AB6" s="901" t="s">
        <v>677</v>
      </c>
      <c r="AC6" s="901"/>
      <c r="AD6" s="924"/>
      <c r="AE6" s="924"/>
      <c r="AF6" s="925"/>
      <c r="AG6" s="925"/>
    </row>
    <row r="7" spans="1:33">
      <c r="A7" s="927"/>
      <c r="B7" s="332" t="s">
        <v>124</v>
      </c>
      <c r="C7" s="332" t="s">
        <v>125</v>
      </c>
      <c r="D7" s="332" t="s">
        <v>124</v>
      </c>
      <c r="E7" s="332" t="s">
        <v>125</v>
      </c>
      <c r="F7" s="332" t="s">
        <v>124</v>
      </c>
      <c r="G7" s="332" t="s">
        <v>125</v>
      </c>
      <c r="H7" s="332" t="s">
        <v>124</v>
      </c>
      <c r="I7" s="332" t="s">
        <v>125</v>
      </c>
      <c r="J7" s="332" t="s">
        <v>124</v>
      </c>
      <c r="K7" s="332" t="s">
        <v>125</v>
      </c>
      <c r="L7" s="332" t="s">
        <v>124</v>
      </c>
      <c r="M7" s="332" t="s">
        <v>125</v>
      </c>
      <c r="N7" s="332" t="s">
        <v>124</v>
      </c>
      <c r="O7" s="332" t="s">
        <v>125</v>
      </c>
      <c r="P7" s="332" t="s">
        <v>124</v>
      </c>
      <c r="Q7" s="332" t="s">
        <v>125</v>
      </c>
      <c r="R7" s="332" t="s">
        <v>124</v>
      </c>
      <c r="S7" s="332" t="s">
        <v>125</v>
      </c>
      <c r="T7" s="332" t="s">
        <v>124</v>
      </c>
      <c r="U7" s="332" t="s">
        <v>125</v>
      </c>
      <c r="V7" s="332" t="s">
        <v>124</v>
      </c>
      <c r="W7" s="332" t="s">
        <v>125</v>
      </c>
      <c r="X7" s="332" t="s">
        <v>124</v>
      </c>
      <c r="Y7" s="332" t="s">
        <v>125</v>
      </c>
      <c r="Z7" s="332" t="s">
        <v>124</v>
      </c>
      <c r="AA7" s="332" t="s">
        <v>125</v>
      </c>
      <c r="AB7" s="332" t="s">
        <v>124</v>
      </c>
      <c r="AC7" s="332" t="s">
        <v>125</v>
      </c>
      <c r="AD7" s="332" t="s">
        <v>124</v>
      </c>
      <c r="AE7" s="332" t="s">
        <v>125</v>
      </c>
      <c r="AF7" s="332" t="s">
        <v>124</v>
      </c>
      <c r="AG7" s="332" t="s">
        <v>125</v>
      </c>
    </row>
    <row r="8" spans="1:33">
      <c r="A8" s="927"/>
      <c r="B8" s="333" t="s">
        <v>116</v>
      </c>
      <c r="C8" s="333" t="s">
        <v>117</v>
      </c>
      <c r="D8" s="333" t="s">
        <v>116</v>
      </c>
      <c r="E8" s="333" t="s">
        <v>117</v>
      </c>
      <c r="F8" s="333" t="s">
        <v>116</v>
      </c>
      <c r="G8" s="333" t="s">
        <v>117</v>
      </c>
      <c r="H8" s="333" t="s">
        <v>116</v>
      </c>
      <c r="I8" s="333" t="s">
        <v>117</v>
      </c>
      <c r="J8" s="333" t="s">
        <v>116</v>
      </c>
      <c r="K8" s="333" t="s">
        <v>117</v>
      </c>
      <c r="L8" s="333" t="s">
        <v>116</v>
      </c>
      <c r="M8" s="333" t="s">
        <v>117</v>
      </c>
      <c r="N8" s="333" t="s">
        <v>116</v>
      </c>
      <c r="O8" s="333" t="s">
        <v>117</v>
      </c>
      <c r="P8" s="333" t="s">
        <v>116</v>
      </c>
      <c r="Q8" s="333" t="s">
        <v>117</v>
      </c>
      <c r="R8" s="333" t="s">
        <v>116</v>
      </c>
      <c r="S8" s="333" t="s">
        <v>117</v>
      </c>
      <c r="T8" s="333" t="s">
        <v>116</v>
      </c>
      <c r="U8" s="333" t="s">
        <v>117</v>
      </c>
      <c r="V8" s="333" t="s">
        <v>116</v>
      </c>
      <c r="W8" s="333" t="s">
        <v>117</v>
      </c>
      <c r="X8" s="333" t="s">
        <v>116</v>
      </c>
      <c r="Y8" s="333" t="s">
        <v>117</v>
      </c>
      <c r="Z8" s="333" t="s">
        <v>116</v>
      </c>
      <c r="AA8" s="333" t="s">
        <v>117</v>
      </c>
      <c r="AB8" s="333" t="s">
        <v>116</v>
      </c>
      <c r="AC8" s="333" t="s">
        <v>117</v>
      </c>
      <c r="AD8" s="333" t="s">
        <v>116</v>
      </c>
      <c r="AE8" s="333" t="s">
        <v>117</v>
      </c>
      <c r="AF8" s="333" t="s">
        <v>116</v>
      </c>
      <c r="AG8" s="333" t="s">
        <v>117</v>
      </c>
    </row>
    <row r="9" spans="1:33" ht="18">
      <c r="A9" s="178" t="s">
        <v>466</v>
      </c>
      <c r="B9" s="160">
        <v>6265.1261100000002</v>
      </c>
      <c r="C9" s="161">
        <v>2.190052655322712E-2</v>
      </c>
      <c r="D9" s="160">
        <v>4664.2753300000004</v>
      </c>
      <c r="E9" s="161">
        <v>5.3401457931512471E-2</v>
      </c>
      <c r="F9" s="160">
        <v>3664.7023100000001</v>
      </c>
      <c r="G9" s="161">
        <v>4.0571230830528701E-2</v>
      </c>
      <c r="H9" s="160">
        <v>8441.0395000000008</v>
      </c>
      <c r="I9" s="161">
        <v>4.5414284288610357E-2</v>
      </c>
      <c r="J9" s="160">
        <v>23035.143250000001</v>
      </c>
      <c r="K9" s="161">
        <v>3.5459922682986221E-2</v>
      </c>
      <c r="L9" s="160">
        <v>1264040.84112</v>
      </c>
      <c r="M9" s="161">
        <v>3.5656192983817551E-2</v>
      </c>
      <c r="N9" s="160">
        <v>87814.624930000005</v>
      </c>
      <c r="O9" s="161">
        <v>6.8190587358059425E-3</v>
      </c>
      <c r="P9" s="160">
        <v>668394.64714000002</v>
      </c>
      <c r="Q9" s="161">
        <v>4.3627121098257601E-2</v>
      </c>
      <c r="R9" s="160">
        <v>183553.25065</v>
      </c>
      <c r="S9" s="161">
        <v>6.4212774817756059E-3</v>
      </c>
      <c r="T9" s="160">
        <v>2203803.3638399998</v>
      </c>
      <c r="U9" s="161">
        <v>2.3893504487794436E-2</v>
      </c>
      <c r="V9" s="160">
        <v>24977.315190000001</v>
      </c>
      <c r="W9" s="161">
        <v>1.3456468841604747E-2</v>
      </c>
      <c r="X9" s="160">
        <v>22752.39603</v>
      </c>
      <c r="Y9" s="161">
        <v>4.4955119361806267E-2</v>
      </c>
      <c r="Z9" s="160">
        <v>37542.519079999998</v>
      </c>
      <c r="AA9" s="161">
        <v>5.2783748971094446E-2</v>
      </c>
      <c r="AB9" s="160">
        <v>23010.15912</v>
      </c>
      <c r="AC9" s="161">
        <v>1.4703286870139621E-2</v>
      </c>
      <c r="AD9" s="160">
        <v>108282.38941999999</v>
      </c>
      <c r="AE9" s="161">
        <v>2.3344324877518727E-2</v>
      </c>
      <c r="AF9" s="160">
        <v>2335120.8965099999</v>
      </c>
      <c r="AG9" s="161">
        <v>2.3944429190051509E-2</v>
      </c>
    </row>
    <row r="10" spans="1:33" ht="18">
      <c r="A10" s="178" t="s">
        <v>467</v>
      </c>
      <c r="B10" s="163">
        <v>462.63956000000002</v>
      </c>
      <c r="C10" s="164">
        <v>1.6172140497189944E-3</v>
      </c>
      <c r="D10" s="163">
        <v>242.47684000000001</v>
      </c>
      <c r="E10" s="164">
        <v>2.7761261620518614E-3</v>
      </c>
      <c r="F10" s="163">
        <v>22.657970000000002</v>
      </c>
      <c r="G10" s="164">
        <v>2.5084212939009346E-4</v>
      </c>
      <c r="H10" s="163">
        <v>787.92860999999994</v>
      </c>
      <c r="I10" s="164">
        <v>4.2391951718351271E-3</v>
      </c>
      <c r="J10" s="163">
        <v>1515.70298</v>
      </c>
      <c r="K10" s="164">
        <v>2.3332483717535294E-3</v>
      </c>
      <c r="L10" s="163">
        <v>34727.758009999998</v>
      </c>
      <c r="M10" s="164">
        <v>9.7960414032407313E-4</v>
      </c>
      <c r="N10" s="163">
        <v>12195.13495</v>
      </c>
      <c r="O10" s="164">
        <v>9.4698737916854936E-4</v>
      </c>
      <c r="P10" s="163">
        <v>3310.7852000000003</v>
      </c>
      <c r="Q10" s="164">
        <v>2.1609991562434675E-4</v>
      </c>
      <c r="R10" s="163">
        <v>34379.764409999996</v>
      </c>
      <c r="S10" s="164">
        <v>1.2027136880056303E-3</v>
      </c>
      <c r="T10" s="163">
        <v>84613.442569999985</v>
      </c>
      <c r="U10" s="161">
        <v>9.1737389231102528E-4</v>
      </c>
      <c r="V10" s="163">
        <v>0</v>
      </c>
      <c r="W10" s="164">
        <v>0</v>
      </c>
      <c r="X10" s="163">
        <v>73.692449999999994</v>
      </c>
      <c r="Y10" s="164">
        <v>1.4560457199522207E-4</v>
      </c>
      <c r="Z10" s="163">
        <v>99.179199999999994</v>
      </c>
      <c r="AA10" s="164">
        <v>1.3944322661988963E-4</v>
      </c>
      <c r="AB10" s="163">
        <v>0</v>
      </c>
      <c r="AC10" s="164">
        <v>0</v>
      </c>
      <c r="AD10" s="163">
        <v>172.87164999999999</v>
      </c>
      <c r="AE10" s="164">
        <v>3.7268959258552626E-5</v>
      </c>
      <c r="AF10" s="163">
        <v>86302.017199999987</v>
      </c>
      <c r="AG10" s="161">
        <v>8.8494456235326566E-4</v>
      </c>
    </row>
    <row r="11" spans="1:33" ht="27">
      <c r="A11" s="178" t="s">
        <v>468</v>
      </c>
      <c r="B11" s="163">
        <v>279732.27025</v>
      </c>
      <c r="C11" s="164">
        <v>0.97783889818693992</v>
      </c>
      <c r="D11" s="163">
        <v>82494.393879999989</v>
      </c>
      <c r="E11" s="164">
        <v>0.94448131653678324</v>
      </c>
      <c r="F11" s="163">
        <v>86700.684440000012</v>
      </c>
      <c r="G11" s="164">
        <v>0.95984699002197216</v>
      </c>
      <c r="H11" s="163">
        <v>176885.83356</v>
      </c>
      <c r="I11" s="164">
        <v>0.95167704545413567</v>
      </c>
      <c r="J11" s="163">
        <v>625813.18213000009</v>
      </c>
      <c r="K11" s="164">
        <v>0.96336657478018395</v>
      </c>
      <c r="L11" s="163">
        <v>34254911.575450003</v>
      </c>
      <c r="M11" s="164">
        <v>0.96626603986595339</v>
      </c>
      <c r="N11" s="163">
        <v>12783007.11624</v>
      </c>
      <c r="O11" s="164">
        <v>0.99263734731373632</v>
      </c>
      <c r="P11" s="163">
        <v>14657303.296650002</v>
      </c>
      <c r="Q11" s="164">
        <v>0.956704169659368</v>
      </c>
      <c r="R11" s="163">
        <v>28378587.1928</v>
      </c>
      <c r="S11" s="164">
        <v>0.99277339006762089</v>
      </c>
      <c r="T11" s="163">
        <v>90073809.181140006</v>
      </c>
      <c r="U11" s="164">
        <v>0.976574861085728</v>
      </c>
      <c r="V11" s="163">
        <v>1837420.82152</v>
      </c>
      <c r="W11" s="164">
        <v>0.98990607459678992</v>
      </c>
      <c r="X11" s="163">
        <v>484816.08632</v>
      </c>
      <c r="Y11" s="164">
        <v>0.95791955274959972</v>
      </c>
      <c r="Z11" s="163">
        <v>676487.73658000003</v>
      </c>
      <c r="AA11" s="164">
        <v>0.95112314636033712</v>
      </c>
      <c r="AB11" s="163">
        <v>1549523.3583</v>
      </c>
      <c r="AC11" s="164">
        <v>0.99013163404265236</v>
      </c>
      <c r="AD11" s="163">
        <v>4548248.0027200002</v>
      </c>
      <c r="AE11" s="164">
        <v>0.98054521670363559</v>
      </c>
      <c r="AF11" s="163">
        <v>95247870.365989998</v>
      </c>
      <c r="AG11" s="164">
        <v>0.97667572196807939</v>
      </c>
    </row>
    <row r="12" spans="1:33" ht="18.75">
      <c r="A12" s="178" t="s">
        <v>469</v>
      </c>
      <c r="B12" s="165">
        <v>247613.64569</v>
      </c>
      <c r="C12" s="166">
        <v>0.86556425635544254</v>
      </c>
      <c r="D12" s="165">
        <v>64970.406200000005</v>
      </c>
      <c r="E12" s="166">
        <v>0.74384854409582568</v>
      </c>
      <c r="F12" s="165">
        <v>69237.727700000003</v>
      </c>
      <c r="G12" s="166">
        <v>0.7665178765087719</v>
      </c>
      <c r="H12" s="165">
        <v>134293.18452000001</v>
      </c>
      <c r="I12" s="166">
        <v>0.72252106625186252</v>
      </c>
      <c r="J12" s="165">
        <v>516114.96411</v>
      </c>
      <c r="K12" s="166">
        <v>0.7944989325331332</v>
      </c>
      <c r="L12" s="165">
        <v>31253947.142919999</v>
      </c>
      <c r="M12" s="166">
        <v>0.88161452904210003</v>
      </c>
      <c r="N12" s="165">
        <v>11008367.40597</v>
      </c>
      <c r="O12" s="166">
        <v>0.85483145872887711</v>
      </c>
      <c r="P12" s="165">
        <v>12637340.89941</v>
      </c>
      <c r="Q12" s="166">
        <v>0.82485819438802832</v>
      </c>
      <c r="R12" s="165">
        <v>24473391.698910002</v>
      </c>
      <c r="S12" s="166">
        <v>0.85615721030481695</v>
      </c>
      <c r="T12" s="165">
        <v>79373047.147210002</v>
      </c>
      <c r="U12" s="166">
        <v>0.86055783802654673</v>
      </c>
      <c r="V12" s="165">
        <v>1837420.82152</v>
      </c>
      <c r="W12" s="166">
        <v>0.98990607459678992</v>
      </c>
      <c r="X12" s="165">
        <v>484816.08632</v>
      </c>
      <c r="Y12" s="166">
        <v>0.95791955274959972</v>
      </c>
      <c r="Z12" s="165">
        <v>673518.75495000009</v>
      </c>
      <c r="AA12" s="166">
        <v>0.94694883987004097</v>
      </c>
      <c r="AB12" s="165">
        <v>1527179.2839600001</v>
      </c>
      <c r="AC12" s="166">
        <v>0.97585396941828262</v>
      </c>
      <c r="AD12" s="165">
        <v>4522934.9467500001</v>
      </c>
      <c r="AE12" s="166">
        <v>0.9750880393604715</v>
      </c>
      <c r="AF12" s="165">
        <v>84412097.058070004</v>
      </c>
      <c r="AG12" s="166">
        <v>0.86556524067406326</v>
      </c>
    </row>
    <row r="13" spans="1:33" ht="19.5">
      <c r="A13" s="179" t="s">
        <v>394</v>
      </c>
      <c r="B13" s="165">
        <v>87502.111950000006</v>
      </c>
      <c r="C13" s="166">
        <v>0.30587450157877621</v>
      </c>
      <c r="D13" s="165">
        <v>20104.163710000001</v>
      </c>
      <c r="E13" s="166">
        <v>0.23017330167080954</v>
      </c>
      <c r="F13" s="165">
        <v>25002.326010000001</v>
      </c>
      <c r="G13" s="166">
        <v>0.27679605437087784</v>
      </c>
      <c r="H13" s="165">
        <v>32744.808359999999</v>
      </c>
      <c r="I13" s="166">
        <v>0.17617285594234039</v>
      </c>
      <c r="J13" s="165">
        <v>165353.41003</v>
      </c>
      <c r="K13" s="166">
        <v>0.25454233435391893</v>
      </c>
      <c r="L13" s="165">
        <v>3648662.4367199996</v>
      </c>
      <c r="M13" s="166">
        <v>0.10292184219397679</v>
      </c>
      <c r="N13" s="165">
        <v>1808918.16757</v>
      </c>
      <c r="O13" s="166">
        <v>0.14046770959574245</v>
      </c>
      <c r="P13" s="165">
        <v>2002745.5681400001</v>
      </c>
      <c r="Q13" s="166">
        <v>0.13072220701363785</v>
      </c>
      <c r="R13" s="165">
        <v>2480463.6964000002</v>
      </c>
      <c r="S13" s="166">
        <v>8.6774522497704426E-2</v>
      </c>
      <c r="T13" s="165">
        <v>9940789.8688299991</v>
      </c>
      <c r="U13" s="166">
        <v>0.10777745022098779</v>
      </c>
      <c r="V13" s="165">
        <v>0</v>
      </c>
      <c r="W13" s="166">
        <v>0</v>
      </c>
      <c r="X13" s="165">
        <v>0</v>
      </c>
      <c r="Y13" s="166">
        <v>0</v>
      </c>
      <c r="Z13" s="165">
        <v>0</v>
      </c>
      <c r="AA13" s="166">
        <v>0</v>
      </c>
      <c r="AB13" s="165">
        <v>0</v>
      </c>
      <c r="AC13" s="166">
        <v>0</v>
      </c>
      <c r="AD13" s="165">
        <v>0</v>
      </c>
      <c r="AE13" s="166">
        <v>0</v>
      </c>
      <c r="AF13" s="165">
        <v>10106143.278859999</v>
      </c>
      <c r="AG13" s="166">
        <v>0.10362882388095744</v>
      </c>
    </row>
    <row r="14" spans="1:33" ht="19.5">
      <c r="A14" s="179" t="s">
        <v>470</v>
      </c>
      <c r="B14" s="165">
        <v>133711.14628000002</v>
      </c>
      <c r="C14" s="166">
        <v>0.46740392103098072</v>
      </c>
      <c r="D14" s="165">
        <v>37410.920880000005</v>
      </c>
      <c r="E14" s="166">
        <v>0.42831899410030361</v>
      </c>
      <c r="F14" s="165">
        <v>40063.95061</v>
      </c>
      <c r="G14" s="166">
        <v>0.44354047087148291</v>
      </c>
      <c r="H14" s="165">
        <v>85198.245079999993</v>
      </c>
      <c r="I14" s="166">
        <v>0.45838161555266016</v>
      </c>
      <c r="J14" s="165">
        <v>296384.26285000006</v>
      </c>
      <c r="K14" s="166">
        <v>0.45624908562766864</v>
      </c>
      <c r="L14" s="165">
        <v>24429195.301589999</v>
      </c>
      <c r="M14" s="166">
        <v>0.68910123294835068</v>
      </c>
      <c r="N14" s="165">
        <v>8094067.6668199999</v>
      </c>
      <c r="O14" s="166">
        <v>0.62852768403475245</v>
      </c>
      <c r="P14" s="165">
        <v>9865271.5487999991</v>
      </c>
      <c r="Q14" s="166">
        <v>0.64392107023643463</v>
      </c>
      <c r="R14" s="165">
        <v>20359090.988990001</v>
      </c>
      <c r="S14" s="166">
        <v>0.71222586390638865</v>
      </c>
      <c r="T14" s="165">
        <v>62747625.506200001</v>
      </c>
      <c r="U14" s="166">
        <v>0.68030600925232232</v>
      </c>
      <c r="V14" s="165">
        <v>1639716.2929400001</v>
      </c>
      <c r="W14" s="166">
        <v>0.88339323250613755</v>
      </c>
      <c r="X14" s="165">
        <v>447430.33247000002</v>
      </c>
      <c r="Y14" s="166">
        <v>0.88405124347167541</v>
      </c>
      <c r="Z14" s="165">
        <v>621147.67621000006</v>
      </c>
      <c r="AA14" s="166">
        <v>0.87331654397463243</v>
      </c>
      <c r="AB14" s="165">
        <v>1323543.5493699999</v>
      </c>
      <c r="AC14" s="166">
        <v>0.84573254752485649</v>
      </c>
      <c r="AD14" s="165">
        <v>4031837.8509900002</v>
      </c>
      <c r="AE14" s="166">
        <v>0.86921366577826198</v>
      </c>
      <c r="AF14" s="165">
        <v>67075847.620039999</v>
      </c>
      <c r="AG14" s="166">
        <v>0.68779860010723626</v>
      </c>
    </row>
    <row r="15" spans="1:33" ht="19.5">
      <c r="A15" s="179" t="s">
        <v>471</v>
      </c>
      <c r="B15" s="165">
        <v>0</v>
      </c>
      <c r="C15" s="166">
        <v>0</v>
      </c>
      <c r="D15" s="165">
        <v>0</v>
      </c>
      <c r="E15" s="166">
        <v>0</v>
      </c>
      <c r="F15" s="165">
        <v>0</v>
      </c>
      <c r="G15" s="166">
        <v>0</v>
      </c>
      <c r="H15" s="165">
        <v>0</v>
      </c>
      <c r="I15" s="166">
        <v>0</v>
      </c>
      <c r="J15" s="165">
        <v>0</v>
      </c>
      <c r="K15" s="166">
        <v>0</v>
      </c>
      <c r="L15" s="165">
        <v>0</v>
      </c>
      <c r="M15" s="166">
        <v>0</v>
      </c>
      <c r="N15" s="165">
        <v>0</v>
      </c>
      <c r="O15" s="166">
        <v>0</v>
      </c>
      <c r="P15" s="165">
        <v>0</v>
      </c>
      <c r="Q15" s="166">
        <v>0</v>
      </c>
      <c r="R15" s="165">
        <v>0</v>
      </c>
      <c r="S15" s="166">
        <v>0</v>
      </c>
      <c r="T15" s="165">
        <v>0</v>
      </c>
      <c r="U15" s="166">
        <v>0</v>
      </c>
      <c r="V15" s="165">
        <v>0</v>
      </c>
      <c r="W15" s="166">
        <v>0</v>
      </c>
      <c r="X15" s="165">
        <v>0</v>
      </c>
      <c r="Y15" s="166">
        <v>0</v>
      </c>
      <c r="Z15" s="165">
        <v>0</v>
      </c>
      <c r="AA15" s="166">
        <v>0</v>
      </c>
      <c r="AB15" s="165">
        <v>0</v>
      </c>
      <c r="AC15" s="166">
        <v>0</v>
      </c>
      <c r="AD15" s="165">
        <v>0</v>
      </c>
      <c r="AE15" s="166">
        <v>0</v>
      </c>
      <c r="AF15" s="165">
        <v>0</v>
      </c>
      <c r="AG15" s="166">
        <v>0</v>
      </c>
    </row>
    <row r="16" spans="1:33" ht="19.5">
      <c r="A16" s="179" t="s">
        <v>472</v>
      </c>
      <c r="B16" s="165">
        <v>5439.7437300000001</v>
      </c>
      <c r="C16" s="166">
        <v>1.9015299917341286E-2</v>
      </c>
      <c r="D16" s="165">
        <v>4455.3179199999995</v>
      </c>
      <c r="E16" s="166">
        <v>5.1009096942910018E-2</v>
      </c>
      <c r="F16" s="165">
        <v>4171.4510799999998</v>
      </c>
      <c r="G16" s="166">
        <v>4.6181351266411118E-2</v>
      </c>
      <c r="H16" s="165">
        <v>7016.5215900000003</v>
      </c>
      <c r="I16" s="166">
        <v>3.7750126178823395E-2</v>
      </c>
      <c r="J16" s="165">
        <v>21083.034319999999</v>
      </c>
      <c r="K16" s="166">
        <v>3.2454878131046354E-2</v>
      </c>
      <c r="L16" s="165">
        <v>158414.34656000001</v>
      </c>
      <c r="M16" s="166">
        <v>4.4685680466969085E-3</v>
      </c>
      <c r="N16" s="165">
        <v>360117.34104999999</v>
      </c>
      <c r="O16" s="166">
        <v>2.7964149506528108E-2</v>
      </c>
      <c r="P16" s="165">
        <v>431973.72880000004</v>
      </c>
      <c r="Q16" s="166">
        <v>2.8195573166635651E-2</v>
      </c>
      <c r="R16" s="165">
        <v>446080.72328999999</v>
      </c>
      <c r="S16" s="166">
        <v>1.560532484918023E-2</v>
      </c>
      <c r="T16" s="165">
        <v>1396586.1397000002</v>
      </c>
      <c r="U16" s="166">
        <v>1.5141703540360023E-2</v>
      </c>
      <c r="V16" s="165">
        <v>12714.174779999999</v>
      </c>
      <c r="W16" s="166">
        <v>6.8497312650434173E-3</v>
      </c>
      <c r="X16" s="165">
        <v>27385.734670000002</v>
      </c>
      <c r="Y16" s="166">
        <v>5.4109860309978358E-2</v>
      </c>
      <c r="Z16" s="165">
        <v>52371.078740000004</v>
      </c>
      <c r="AA16" s="166">
        <v>7.3632295895408553E-2</v>
      </c>
      <c r="AB16" s="165">
        <v>81621.698150000011</v>
      </c>
      <c r="AC16" s="166">
        <v>5.2155538623993421E-2</v>
      </c>
      <c r="AD16" s="165">
        <v>174092.68634000001</v>
      </c>
      <c r="AE16" s="166">
        <v>3.7532199376921788E-2</v>
      </c>
      <c r="AF16" s="165">
        <v>1591761.8603600003</v>
      </c>
      <c r="AG16" s="166">
        <v>1.6321993953194641E-2</v>
      </c>
    </row>
    <row r="17" spans="1:33" ht="19.5">
      <c r="A17" s="476" t="s">
        <v>545</v>
      </c>
      <c r="B17" s="165">
        <v>0</v>
      </c>
      <c r="C17" s="166">
        <v>0</v>
      </c>
      <c r="D17" s="165">
        <v>0</v>
      </c>
      <c r="E17" s="166">
        <v>0</v>
      </c>
      <c r="F17" s="165">
        <v>0</v>
      </c>
      <c r="G17" s="166">
        <v>0</v>
      </c>
      <c r="H17" s="165">
        <v>0</v>
      </c>
      <c r="I17" s="166">
        <v>0</v>
      </c>
      <c r="J17" s="165">
        <v>0</v>
      </c>
      <c r="K17" s="166">
        <v>0</v>
      </c>
      <c r="L17" s="165">
        <v>34650.3531</v>
      </c>
      <c r="M17" s="166">
        <v>9.7742069472716545E-4</v>
      </c>
      <c r="N17" s="165">
        <v>45723.682689999994</v>
      </c>
      <c r="O17" s="166">
        <v>3.550575751237379E-3</v>
      </c>
      <c r="P17" s="165">
        <v>69155.373980000004</v>
      </c>
      <c r="Q17" s="166">
        <v>4.5138749810915381E-3</v>
      </c>
      <c r="R17" s="165">
        <v>36748.340920000002</v>
      </c>
      <c r="S17" s="166">
        <v>1.2855740402667125E-3</v>
      </c>
      <c r="T17" s="165">
        <v>186277.75069000002</v>
      </c>
      <c r="U17" s="166">
        <v>2.019612250855474E-3</v>
      </c>
      <c r="V17" s="165">
        <v>0</v>
      </c>
      <c r="W17" s="166">
        <v>0</v>
      </c>
      <c r="X17" s="165">
        <v>0</v>
      </c>
      <c r="Y17" s="166">
        <v>0</v>
      </c>
      <c r="Z17" s="165">
        <v>0</v>
      </c>
      <c r="AA17" s="166">
        <v>0</v>
      </c>
      <c r="AB17" s="165">
        <v>0</v>
      </c>
      <c r="AC17" s="166">
        <v>0</v>
      </c>
      <c r="AD17" s="165">
        <v>0</v>
      </c>
      <c r="AE17" s="166">
        <v>0</v>
      </c>
      <c r="AF17" s="165">
        <v>186277.75069000002</v>
      </c>
      <c r="AG17" s="166">
        <v>1.9100999942851019E-3</v>
      </c>
    </row>
    <row r="18" spans="1:33" ht="19.5">
      <c r="A18" s="476" t="s">
        <v>546</v>
      </c>
      <c r="B18" s="165">
        <v>0</v>
      </c>
      <c r="C18" s="166">
        <v>0</v>
      </c>
      <c r="D18" s="165">
        <v>0</v>
      </c>
      <c r="E18" s="166">
        <v>0</v>
      </c>
      <c r="F18" s="165">
        <v>0</v>
      </c>
      <c r="G18" s="166">
        <v>0</v>
      </c>
      <c r="H18" s="165">
        <v>3833.6049700000003</v>
      </c>
      <c r="I18" s="166">
        <v>2.0625472248744909E-2</v>
      </c>
      <c r="J18" s="165">
        <v>3833.6049700000003</v>
      </c>
      <c r="K18" s="166">
        <v>5.9013887761827453E-3</v>
      </c>
      <c r="L18" s="165">
        <v>411395.77068000002</v>
      </c>
      <c r="M18" s="166">
        <v>1.1604693863447622E-2</v>
      </c>
      <c r="N18" s="165">
        <v>20154.94111</v>
      </c>
      <c r="O18" s="166">
        <v>1.565089270213886E-3</v>
      </c>
      <c r="P18" s="165">
        <v>217986.84872000001</v>
      </c>
      <c r="Q18" s="166">
        <v>1.4228328559523957E-2</v>
      </c>
      <c r="R18" s="165">
        <v>122488.05007</v>
      </c>
      <c r="S18" s="166">
        <v>4.2850222206135243E-3</v>
      </c>
      <c r="T18" s="165">
        <v>772025.61057999998</v>
      </c>
      <c r="U18" s="166">
        <v>8.370255574410089E-3</v>
      </c>
      <c r="V18" s="165">
        <v>0</v>
      </c>
      <c r="W18" s="166">
        <v>0</v>
      </c>
      <c r="X18" s="165">
        <v>0</v>
      </c>
      <c r="Y18" s="166">
        <v>0</v>
      </c>
      <c r="Z18" s="165">
        <v>0</v>
      </c>
      <c r="AA18" s="166">
        <v>0</v>
      </c>
      <c r="AB18" s="165">
        <v>47013.974799999996</v>
      </c>
      <c r="AC18" s="166">
        <v>3.0041511437836375E-2</v>
      </c>
      <c r="AD18" s="165">
        <v>47013.974799999996</v>
      </c>
      <c r="AE18" s="166">
        <v>1.0135623229163485E-2</v>
      </c>
      <c r="AF18" s="165">
        <v>822873.19034999993</v>
      </c>
      <c r="AG18" s="166">
        <v>8.4377767627257291E-3</v>
      </c>
    </row>
    <row r="19" spans="1:33" ht="19.5">
      <c r="A19" s="162" t="s">
        <v>555</v>
      </c>
      <c r="B19" s="165">
        <v>0</v>
      </c>
      <c r="C19" s="166">
        <v>0</v>
      </c>
      <c r="D19" s="165">
        <v>0</v>
      </c>
      <c r="E19" s="166">
        <v>0</v>
      </c>
      <c r="F19" s="165">
        <v>0</v>
      </c>
      <c r="G19" s="166">
        <v>0</v>
      </c>
      <c r="H19" s="165">
        <v>0</v>
      </c>
      <c r="I19" s="166">
        <v>0</v>
      </c>
      <c r="J19" s="165">
        <v>0</v>
      </c>
      <c r="K19" s="166">
        <v>0</v>
      </c>
      <c r="L19" s="165">
        <v>1249535.1000000001</v>
      </c>
      <c r="M19" s="166">
        <v>3.5247013558657739E-2</v>
      </c>
      <c r="N19" s="165">
        <v>0</v>
      </c>
      <c r="O19" s="166">
        <v>0</v>
      </c>
      <c r="P19" s="165">
        <v>0</v>
      </c>
      <c r="Q19" s="166">
        <v>0</v>
      </c>
      <c r="R19" s="165">
        <v>0</v>
      </c>
      <c r="S19" s="166">
        <v>0</v>
      </c>
      <c r="T19" s="165">
        <v>1249535.1000000001</v>
      </c>
      <c r="U19" s="166">
        <v>1.3547384947940505E-2</v>
      </c>
      <c r="V19" s="165">
        <v>39990.080000000002</v>
      </c>
      <c r="W19" s="166">
        <v>2.1544559989727267E-2</v>
      </c>
      <c r="X19" s="165">
        <v>0</v>
      </c>
      <c r="Y19" s="166">
        <v>0</v>
      </c>
      <c r="Z19" s="165">
        <v>0</v>
      </c>
      <c r="AA19" s="166">
        <v>0</v>
      </c>
      <c r="AB19" s="165">
        <v>0</v>
      </c>
      <c r="AC19" s="166">
        <v>0</v>
      </c>
      <c r="AD19" s="165">
        <v>39990.080000000002</v>
      </c>
      <c r="AE19" s="166">
        <v>8.6213596171857004E-3</v>
      </c>
      <c r="AF19" s="165">
        <v>1289525.1800000002</v>
      </c>
      <c r="AG19" s="166">
        <v>1.3222846152182595E-2</v>
      </c>
    </row>
    <row r="20" spans="1:33" ht="17.25" customHeight="1">
      <c r="A20" s="178" t="s">
        <v>490</v>
      </c>
      <c r="B20" s="165">
        <v>20960.64373</v>
      </c>
      <c r="C20" s="166">
        <v>7.3270533828344364E-2</v>
      </c>
      <c r="D20" s="165">
        <v>3000.00369</v>
      </c>
      <c r="E20" s="166">
        <v>3.4347151381802575E-2</v>
      </c>
      <c r="F20" s="165">
        <v>0</v>
      </c>
      <c r="G20" s="166">
        <v>0</v>
      </c>
      <c r="H20" s="165">
        <v>5500.0045199999995</v>
      </c>
      <c r="I20" s="166">
        <v>2.9590996329293559E-2</v>
      </c>
      <c r="J20" s="165">
        <v>29460.65194</v>
      </c>
      <c r="K20" s="166">
        <v>4.5351245644316453E-2</v>
      </c>
      <c r="L20" s="165">
        <v>1322093.83427</v>
      </c>
      <c r="M20" s="166">
        <v>3.7293757736243251E-2</v>
      </c>
      <c r="N20" s="165">
        <v>679385.60673</v>
      </c>
      <c r="O20" s="166">
        <v>5.2756250570402875E-2</v>
      </c>
      <c r="P20" s="165">
        <v>50207.830969999995</v>
      </c>
      <c r="Q20" s="166">
        <v>3.2771404307046143E-3</v>
      </c>
      <c r="R20" s="165">
        <v>1028519.8992400001</v>
      </c>
      <c r="S20" s="166">
        <v>3.5980902790663419E-2</v>
      </c>
      <c r="T20" s="165">
        <v>3080207.1712100003</v>
      </c>
      <c r="U20" s="166">
        <v>3.3395422239670382E-2</v>
      </c>
      <c r="V20" s="165">
        <v>145000.27380000002</v>
      </c>
      <c r="W20" s="166">
        <v>7.8118550835881775E-2</v>
      </c>
      <c r="X20" s="165">
        <v>10000.019179999999</v>
      </c>
      <c r="Y20" s="166">
        <v>1.9758448967945992E-2</v>
      </c>
      <c r="Z20" s="165">
        <v>0</v>
      </c>
      <c r="AA20" s="166">
        <v>0</v>
      </c>
      <c r="AB20" s="165">
        <v>75000.06164</v>
      </c>
      <c r="AC20" s="166">
        <v>4.7924371831596195E-2</v>
      </c>
      <c r="AD20" s="165">
        <v>230000.35462000003</v>
      </c>
      <c r="AE20" s="166">
        <v>4.9585191358938477E-2</v>
      </c>
      <c r="AF20" s="165">
        <v>3339668.17777</v>
      </c>
      <c r="AG20" s="166">
        <v>3.4245099823481305E-2</v>
      </c>
    </row>
    <row r="21" spans="1:33" ht="19.5">
      <c r="A21" s="179" t="s">
        <v>605</v>
      </c>
      <c r="B21" s="165">
        <v>32118.62456</v>
      </c>
      <c r="C21" s="166">
        <v>0.11227464183149741</v>
      </c>
      <c r="D21" s="165">
        <v>17523.987679999998</v>
      </c>
      <c r="E21" s="166">
        <v>0.20063277244095767</v>
      </c>
      <c r="F21" s="165">
        <v>17462.956739999998</v>
      </c>
      <c r="G21" s="166">
        <v>0.19332911351320017</v>
      </c>
      <c r="H21" s="165">
        <v>42592.649039999997</v>
      </c>
      <c r="I21" s="166">
        <v>0.22915597920227324</v>
      </c>
      <c r="J21" s="165">
        <v>109698.21802</v>
      </c>
      <c r="K21" s="166">
        <v>0.16886764224705073</v>
      </c>
      <c r="L21" s="165">
        <v>3000964.4325300003</v>
      </c>
      <c r="M21" s="166">
        <v>8.4651510823853235E-2</v>
      </c>
      <c r="N21" s="165">
        <v>1774639.7102699999</v>
      </c>
      <c r="O21" s="166">
        <v>0.13780588858485909</v>
      </c>
      <c r="P21" s="165">
        <v>2019962.3972400001</v>
      </c>
      <c r="Q21" s="166">
        <v>0.13184597527133962</v>
      </c>
      <c r="R21" s="165">
        <v>3905195.49389</v>
      </c>
      <c r="S21" s="166">
        <v>0.13661617976280402</v>
      </c>
      <c r="T21" s="165">
        <v>10700762.03393</v>
      </c>
      <c r="U21" s="166">
        <v>0.11601702305918138</v>
      </c>
      <c r="V21" s="165">
        <v>0</v>
      </c>
      <c r="W21" s="166">
        <v>0</v>
      </c>
      <c r="X21" s="165">
        <v>0</v>
      </c>
      <c r="Y21" s="166">
        <v>0</v>
      </c>
      <c r="Z21" s="165">
        <v>2968.9816299999998</v>
      </c>
      <c r="AA21" s="166">
        <v>4.174306490296144E-3</v>
      </c>
      <c r="AB21" s="165">
        <v>22344.074339999999</v>
      </c>
      <c r="AC21" s="166">
        <v>1.4277664624369864E-2</v>
      </c>
      <c r="AD21" s="165">
        <v>25313.055969999998</v>
      </c>
      <c r="AE21" s="166">
        <v>5.4571773431640888E-3</v>
      </c>
      <c r="AF21" s="165">
        <v>10835773.30792</v>
      </c>
      <c r="AG21" s="166">
        <v>0.11111048129401617</v>
      </c>
    </row>
    <row r="22" spans="1:33" ht="19.5">
      <c r="A22" s="179" t="s">
        <v>606</v>
      </c>
      <c r="B22" s="165">
        <v>13722.10966</v>
      </c>
      <c r="C22" s="166">
        <v>4.7967338837034891E-2</v>
      </c>
      <c r="D22" s="165">
        <v>11545.893699999999</v>
      </c>
      <c r="E22" s="166">
        <v>0.13218935699112444</v>
      </c>
      <c r="F22" s="165">
        <v>11309.716849999999</v>
      </c>
      <c r="G22" s="166">
        <v>0.12520775062607198</v>
      </c>
      <c r="H22" s="165">
        <v>15920.65482</v>
      </c>
      <c r="I22" s="166">
        <v>8.5655936577042999E-2</v>
      </c>
      <c r="J22" s="165">
        <v>52498.375029999996</v>
      </c>
      <c r="K22" s="166">
        <v>8.081513969079461E-2</v>
      </c>
      <c r="L22" s="165">
        <v>1547257.41598</v>
      </c>
      <c r="M22" s="166">
        <v>4.3645195016755269E-2</v>
      </c>
      <c r="N22" s="165">
        <v>778898.18082000001</v>
      </c>
      <c r="O22" s="166">
        <v>6.0483688775734519E-2</v>
      </c>
      <c r="P22" s="165">
        <v>1595041.7135099999</v>
      </c>
      <c r="Q22" s="166">
        <v>0.10411076493480291</v>
      </c>
      <c r="R22" s="165">
        <v>1230525.6575999998</v>
      </c>
      <c r="S22" s="166">
        <v>4.3047707779148493E-2</v>
      </c>
      <c r="T22" s="165">
        <v>5151722.9679099992</v>
      </c>
      <c r="U22" s="166">
        <v>5.5854672823055E-2</v>
      </c>
      <c r="V22" s="165">
        <v>0</v>
      </c>
      <c r="W22" s="166">
        <v>0</v>
      </c>
      <c r="X22" s="165">
        <v>0</v>
      </c>
      <c r="Y22" s="166">
        <v>0</v>
      </c>
      <c r="Z22" s="165">
        <v>0</v>
      </c>
      <c r="AA22" s="166">
        <v>0</v>
      </c>
      <c r="AB22" s="165">
        <v>0</v>
      </c>
      <c r="AC22" s="166">
        <v>0</v>
      </c>
      <c r="AD22" s="165">
        <v>0</v>
      </c>
      <c r="AE22" s="166">
        <v>0</v>
      </c>
      <c r="AF22" s="165">
        <v>5204221.342939999</v>
      </c>
      <c r="AG22" s="166">
        <v>5.3364307441907191E-2</v>
      </c>
    </row>
    <row r="23" spans="1:33" ht="19.5">
      <c r="A23" s="179" t="s">
        <v>607</v>
      </c>
      <c r="B23" s="165">
        <v>6455.9786699999995</v>
      </c>
      <c r="C23" s="166">
        <v>2.2567675383856383E-2</v>
      </c>
      <c r="D23" s="165">
        <v>0</v>
      </c>
      <c r="E23" s="166">
        <v>0</v>
      </c>
      <c r="F23" s="165">
        <v>807.35468999999989</v>
      </c>
      <c r="G23" s="166">
        <v>8.9380721049890505E-3</v>
      </c>
      <c r="H23" s="165">
        <v>0</v>
      </c>
      <c r="I23" s="166">
        <v>0</v>
      </c>
      <c r="J23" s="165">
        <v>7263.3333599999996</v>
      </c>
      <c r="K23" s="166">
        <v>1.1181056552203316E-2</v>
      </c>
      <c r="L23" s="165">
        <v>446636.19013999996</v>
      </c>
      <c r="M23" s="166">
        <v>1.2598759210246927E-2</v>
      </c>
      <c r="N23" s="165">
        <v>0</v>
      </c>
      <c r="O23" s="166">
        <v>0</v>
      </c>
      <c r="P23" s="165">
        <v>69666.893849999993</v>
      </c>
      <c r="Q23" s="166">
        <v>4.5472626502001158E-3</v>
      </c>
      <c r="R23" s="165">
        <v>0</v>
      </c>
      <c r="S23" s="166">
        <v>0</v>
      </c>
      <c r="T23" s="165">
        <v>516303.08398999996</v>
      </c>
      <c r="U23" s="166">
        <v>5.5977272096009055E-3</v>
      </c>
      <c r="V23" s="165">
        <v>0</v>
      </c>
      <c r="W23" s="166">
        <v>0</v>
      </c>
      <c r="X23" s="165">
        <v>0</v>
      </c>
      <c r="Y23" s="166">
        <v>0</v>
      </c>
      <c r="Z23" s="165">
        <v>2968.9816299999998</v>
      </c>
      <c r="AA23" s="166">
        <v>4.174306490296144E-3</v>
      </c>
      <c r="AB23" s="165">
        <v>0</v>
      </c>
      <c r="AC23" s="166">
        <v>0</v>
      </c>
      <c r="AD23" s="165">
        <v>2968.9816299999998</v>
      </c>
      <c r="AE23" s="166">
        <v>6.4007519687502934E-4</v>
      </c>
      <c r="AF23" s="165">
        <v>526535.39897999994</v>
      </c>
      <c r="AG23" s="166">
        <v>5.399116420813606E-3</v>
      </c>
    </row>
    <row r="24" spans="1:33" ht="19.5">
      <c r="A24" s="179" t="s">
        <v>471</v>
      </c>
      <c r="B24" s="165">
        <v>0</v>
      </c>
      <c r="C24" s="166">
        <v>0</v>
      </c>
      <c r="D24" s="165">
        <v>0</v>
      </c>
      <c r="E24" s="166">
        <v>0</v>
      </c>
      <c r="F24" s="165">
        <v>0</v>
      </c>
      <c r="G24" s="166">
        <v>0</v>
      </c>
      <c r="H24" s="165">
        <v>0</v>
      </c>
      <c r="I24" s="166">
        <v>0</v>
      </c>
      <c r="J24" s="165">
        <v>0</v>
      </c>
      <c r="K24" s="166">
        <v>0</v>
      </c>
      <c r="L24" s="165">
        <v>0</v>
      </c>
      <c r="M24" s="166">
        <v>0</v>
      </c>
      <c r="N24" s="165">
        <v>0</v>
      </c>
      <c r="O24" s="166">
        <v>0</v>
      </c>
      <c r="P24" s="165">
        <v>0</v>
      </c>
      <c r="Q24" s="166">
        <v>0</v>
      </c>
      <c r="R24" s="165">
        <v>0</v>
      </c>
      <c r="S24" s="166">
        <v>0</v>
      </c>
      <c r="T24" s="165">
        <v>0</v>
      </c>
      <c r="U24" s="166">
        <v>0</v>
      </c>
      <c r="V24" s="165">
        <v>0</v>
      </c>
      <c r="W24" s="166">
        <v>0</v>
      </c>
      <c r="X24" s="165">
        <v>0</v>
      </c>
      <c r="Y24" s="166">
        <v>0</v>
      </c>
      <c r="Z24" s="165">
        <v>0</v>
      </c>
      <c r="AA24" s="166">
        <v>0</v>
      </c>
      <c r="AB24" s="165">
        <v>0</v>
      </c>
      <c r="AC24" s="166">
        <v>0</v>
      </c>
      <c r="AD24" s="165">
        <v>0</v>
      </c>
      <c r="AE24" s="166">
        <v>0</v>
      </c>
      <c r="AF24" s="165">
        <v>0</v>
      </c>
      <c r="AG24" s="166">
        <v>0</v>
      </c>
    </row>
    <row r="25" spans="1:33" ht="19.5">
      <c r="A25" s="179" t="s">
        <v>608</v>
      </c>
      <c r="B25" s="165">
        <v>0</v>
      </c>
      <c r="C25" s="166">
        <v>0</v>
      </c>
      <c r="D25" s="165">
        <v>0</v>
      </c>
      <c r="E25" s="166">
        <v>0</v>
      </c>
      <c r="F25" s="165">
        <v>0</v>
      </c>
      <c r="G25" s="166">
        <v>0</v>
      </c>
      <c r="H25" s="165">
        <v>0</v>
      </c>
      <c r="I25" s="166">
        <v>0</v>
      </c>
      <c r="J25" s="165">
        <v>0</v>
      </c>
      <c r="K25" s="166">
        <v>0</v>
      </c>
      <c r="L25" s="165">
        <v>0</v>
      </c>
      <c r="M25" s="166">
        <v>0</v>
      </c>
      <c r="N25" s="165">
        <v>0</v>
      </c>
      <c r="O25" s="166">
        <v>0</v>
      </c>
      <c r="P25" s="165">
        <v>0</v>
      </c>
      <c r="Q25" s="166">
        <v>0</v>
      </c>
      <c r="R25" s="165">
        <v>0</v>
      </c>
      <c r="S25" s="166">
        <v>0</v>
      </c>
      <c r="T25" s="165">
        <v>0</v>
      </c>
      <c r="U25" s="166">
        <v>0</v>
      </c>
      <c r="V25" s="165">
        <v>0</v>
      </c>
      <c r="W25" s="166">
        <v>0</v>
      </c>
      <c r="X25" s="165">
        <v>0</v>
      </c>
      <c r="Y25" s="166">
        <v>0</v>
      </c>
      <c r="Z25" s="165">
        <v>0</v>
      </c>
      <c r="AA25" s="166">
        <v>0</v>
      </c>
      <c r="AB25" s="165">
        <v>0</v>
      </c>
      <c r="AC25" s="166">
        <v>0</v>
      </c>
      <c r="AD25" s="165">
        <v>0</v>
      </c>
      <c r="AE25" s="166">
        <v>0</v>
      </c>
      <c r="AF25" s="165">
        <v>0</v>
      </c>
      <c r="AG25" s="166">
        <v>0</v>
      </c>
    </row>
    <row r="26" spans="1:33" ht="19.5">
      <c r="A26" s="476" t="s">
        <v>545</v>
      </c>
      <c r="B26" s="165">
        <v>0</v>
      </c>
      <c r="C26" s="166">
        <v>0</v>
      </c>
      <c r="D26" s="165">
        <v>0</v>
      </c>
      <c r="E26" s="166">
        <v>0</v>
      </c>
      <c r="F26" s="165">
        <v>1490.4608900000001</v>
      </c>
      <c r="G26" s="166">
        <v>1.6500612518255336E-2</v>
      </c>
      <c r="H26" s="165">
        <v>0</v>
      </c>
      <c r="I26" s="166">
        <v>0</v>
      </c>
      <c r="J26" s="165">
        <v>1490.4608900000001</v>
      </c>
      <c r="K26" s="166">
        <v>2.2943911113474337E-3</v>
      </c>
      <c r="L26" s="165">
        <v>0</v>
      </c>
      <c r="M26" s="166">
        <v>0</v>
      </c>
      <c r="N26" s="165">
        <v>20867.53225</v>
      </c>
      <c r="O26" s="166">
        <v>1.6204240261517306E-3</v>
      </c>
      <c r="P26" s="165">
        <v>93644.490749999997</v>
      </c>
      <c r="Q26" s="166">
        <v>6.1123163622212396E-3</v>
      </c>
      <c r="R26" s="165">
        <v>0</v>
      </c>
      <c r="S26" s="166">
        <v>0</v>
      </c>
      <c r="T26" s="165">
        <v>114512.023</v>
      </c>
      <c r="U26" s="166">
        <v>1.2415325161721483E-3</v>
      </c>
      <c r="V26" s="165">
        <v>0</v>
      </c>
      <c r="W26" s="166">
        <v>0</v>
      </c>
      <c r="X26" s="165">
        <v>0</v>
      </c>
      <c r="Y26" s="166">
        <v>0</v>
      </c>
      <c r="Z26" s="165">
        <v>0</v>
      </c>
      <c r="AA26" s="166">
        <v>0</v>
      </c>
      <c r="AB26" s="165">
        <v>0</v>
      </c>
      <c r="AC26" s="166">
        <v>0</v>
      </c>
      <c r="AD26" s="165">
        <v>0</v>
      </c>
      <c r="AE26" s="166">
        <v>0</v>
      </c>
      <c r="AF26" s="165">
        <v>116002.48389</v>
      </c>
      <c r="AG26" s="166">
        <v>1.1894944135550031E-3</v>
      </c>
    </row>
    <row r="27" spans="1:33" ht="39">
      <c r="A27" s="476" t="s">
        <v>562</v>
      </c>
      <c r="B27" s="165">
        <v>11940.53623</v>
      </c>
      <c r="C27" s="166">
        <v>4.1739627610606136E-2</v>
      </c>
      <c r="D27" s="165">
        <v>5978.0939800000006</v>
      </c>
      <c r="E27" s="166">
        <v>6.844341544983322E-2</v>
      </c>
      <c r="F27" s="165">
        <v>3855.4243099999999</v>
      </c>
      <c r="G27" s="166">
        <v>4.2682678263883826E-2</v>
      </c>
      <c r="H27" s="165">
        <v>26671.99422</v>
      </c>
      <c r="I27" s="166">
        <v>0.14350004262523025</v>
      </c>
      <c r="J27" s="165">
        <v>48446.048739999998</v>
      </c>
      <c r="K27" s="166">
        <v>7.4577054892705386E-2</v>
      </c>
      <c r="L27" s="165">
        <v>1007070.82641</v>
      </c>
      <c r="M27" s="166">
        <v>2.8407556596851038E-2</v>
      </c>
      <c r="N27" s="165">
        <v>974873.9972000001</v>
      </c>
      <c r="O27" s="166">
        <v>7.5701775782972852E-2</v>
      </c>
      <c r="P27" s="165">
        <v>261609.29913</v>
      </c>
      <c r="Q27" s="166">
        <v>1.7075631324115347E-2</v>
      </c>
      <c r="R27" s="165">
        <v>2674669.83629</v>
      </c>
      <c r="S27" s="166">
        <v>9.3568471983655518E-2</v>
      </c>
      <c r="T27" s="165">
        <v>4918223.9590300005</v>
      </c>
      <c r="U27" s="166">
        <v>5.3323090510353319E-2</v>
      </c>
      <c r="V27" s="165">
        <v>0</v>
      </c>
      <c r="W27" s="166">
        <v>0</v>
      </c>
      <c r="X27" s="165">
        <v>0</v>
      </c>
      <c r="Y27" s="166">
        <v>0</v>
      </c>
      <c r="Z27" s="165">
        <v>0</v>
      </c>
      <c r="AA27" s="166">
        <v>0</v>
      </c>
      <c r="AB27" s="165">
        <v>22344.074339999999</v>
      </c>
      <c r="AC27" s="166">
        <v>1.4277664624369864E-2</v>
      </c>
      <c r="AD27" s="165">
        <v>22344.074339999999</v>
      </c>
      <c r="AE27" s="166">
        <v>4.81710214628906E-3</v>
      </c>
      <c r="AF27" s="165">
        <v>4989014.0821099998</v>
      </c>
      <c r="AG27" s="166">
        <v>5.1157563017740375E-2</v>
      </c>
    </row>
    <row r="28" spans="1:33" ht="19.5" customHeight="1">
      <c r="A28" s="162" t="s">
        <v>555</v>
      </c>
      <c r="B28" s="165">
        <v>0</v>
      </c>
      <c r="C28" s="166">
        <v>0</v>
      </c>
      <c r="D28" s="165">
        <v>0</v>
      </c>
      <c r="E28" s="166">
        <v>0</v>
      </c>
      <c r="F28" s="165">
        <v>0</v>
      </c>
      <c r="G28" s="166">
        <v>0</v>
      </c>
      <c r="H28" s="165">
        <v>0</v>
      </c>
      <c r="I28" s="166">
        <v>0</v>
      </c>
      <c r="J28" s="165">
        <v>0</v>
      </c>
      <c r="K28" s="166">
        <v>0</v>
      </c>
      <c r="L28" s="165">
        <v>0</v>
      </c>
      <c r="M28" s="166">
        <v>0</v>
      </c>
      <c r="N28" s="165">
        <v>0</v>
      </c>
      <c r="O28" s="166">
        <v>0</v>
      </c>
      <c r="P28" s="165">
        <v>0</v>
      </c>
      <c r="Q28" s="166">
        <v>0</v>
      </c>
      <c r="R28" s="165">
        <v>0</v>
      </c>
      <c r="S28" s="166">
        <v>0</v>
      </c>
      <c r="T28" s="165">
        <v>0</v>
      </c>
      <c r="U28" s="166">
        <v>0</v>
      </c>
      <c r="V28" s="165">
        <v>0</v>
      </c>
      <c r="W28" s="166">
        <v>0</v>
      </c>
      <c r="X28" s="165">
        <v>0</v>
      </c>
      <c r="Y28" s="166">
        <v>0</v>
      </c>
      <c r="Z28" s="165">
        <v>0</v>
      </c>
      <c r="AA28" s="166">
        <v>0</v>
      </c>
      <c r="AB28" s="165">
        <v>0</v>
      </c>
      <c r="AC28" s="166">
        <v>0</v>
      </c>
      <c r="AD28" s="165">
        <v>0</v>
      </c>
      <c r="AE28" s="166">
        <v>0</v>
      </c>
      <c r="AF28" s="165">
        <v>0</v>
      </c>
      <c r="AG28" s="166">
        <v>0</v>
      </c>
    </row>
    <row r="29" spans="1:33" ht="19.5">
      <c r="A29" s="179" t="s">
        <v>490</v>
      </c>
      <c r="B29" s="165">
        <v>0</v>
      </c>
      <c r="C29" s="166">
        <v>0</v>
      </c>
      <c r="D29" s="165">
        <v>0</v>
      </c>
      <c r="E29" s="166">
        <v>0</v>
      </c>
      <c r="F29" s="165">
        <v>0</v>
      </c>
      <c r="G29" s="166">
        <v>0</v>
      </c>
      <c r="H29" s="165">
        <v>0</v>
      </c>
      <c r="I29" s="166">
        <v>0</v>
      </c>
      <c r="J29" s="165">
        <v>0</v>
      </c>
      <c r="K29" s="166">
        <v>0</v>
      </c>
      <c r="L29" s="165">
        <v>0</v>
      </c>
      <c r="M29" s="166">
        <v>0</v>
      </c>
      <c r="N29" s="165">
        <v>0</v>
      </c>
      <c r="O29" s="166">
        <v>0</v>
      </c>
      <c r="P29" s="165">
        <v>0</v>
      </c>
      <c r="Q29" s="166">
        <v>0</v>
      </c>
      <c r="R29" s="165">
        <v>0</v>
      </c>
      <c r="S29" s="166">
        <v>0</v>
      </c>
      <c r="T29" s="165">
        <v>0</v>
      </c>
      <c r="U29" s="166">
        <v>0</v>
      </c>
      <c r="V29" s="165">
        <v>0</v>
      </c>
      <c r="W29" s="166">
        <v>0</v>
      </c>
      <c r="X29" s="165">
        <v>0</v>
      </c>
      <c r="Y29" s="166">
        <v>0</v>
      </c>
      <c r="Z29" s="165">
        <v>0</v>
      </c>
      <c r="AA29" s="166">
        <v>0</v>
      </c>
      <c r="AB29" s="165">
        <v>0</v>
      </c>
      <c r="AC29" s="166">
        <v>0</v>
      </c>
      <c r="AD29" s="165">
        <v>0</v>
      </c>
      <c r="AE29" s="166">
        <v>0</v>
      </c>
      <c r="AF29" s="165">
        <v>0</v>
      </c>
      <c r="AG29" s="166">
        <v>0</v>
      </c>
    </row>
    <row r="30" spans="1:33" ht="19.5">
      <c r="A30" s="179" t="s">
        <v>824</v>
      </c>
      <c r="B30" s="165">
        <v>0</v>
      </c>
      <c r="C30" s="166">
        <v>0</v>
      </c>
      <c r="D30" s="165">
        <v>0</v>
      </c>
      <c r="E30" s="166">
        <v>0</v>
      </c>
      <c r="F30" s="165">
        <v>0</v>
      </c>
      <c r="G30" s="166">
        <v>0</v>
      </c>
      <c r="H30" s="165">
        <v>0</v>
      </c>
      <c r="I30" s="166">
        <v>0</v>
      </c>
      <c r="J30" s="165">
        <v>0</v>
      </c>
      <c r="K30" s="166">
        <v>0</v>
      </c>
      <c r="L30" s="165">
        <v>0</v>
      </c>
      <c r="M30" s="166">
        <v>0</v>
      </c>
      <c r="N30" s="165">
        <v>0</v>
      </c>
      <c r="O30" s="166">
        <v>0</v>
      </c>
      <c r="P30" s="165">
        <v>0</v>
      </c>
      <c r="Q30" s="166">
        <v>0</v>
      </c>
      <c r="R30" s="165">
        <v>0</v>
      </c>
      <c r="S30" s="166">
        <v>0</v>
      </c>
      <c r="T30" s="165">
        <v>0</v>
      </c>
      <c r="U30" s="166">
        <v>0</v>
      </c>
      <c r="V30" s="165">
        <v>0</v>
      </c>
      <c r="W30" s="166">
        <v>0</v>
      </c>
      <c r="X30" s="165">
        <v>0</v>
      </c>
      <c r="Y30" s="166">
        <v>0</v>
      </c>
      <c r="Z30" s="165">
        <v>0</v>
      </c>
      <c r="AA30" s="166">
        <v>0</v>
      </c>
      <c r="AB30" s="165">
        <v>0</v>
      </c>
      <c r="AC30" s="166">
        <v>0</v>
      </c>
      <c r="AD30" s="165">
        <v>0</v>
      </c>
      <c r="AE30" s="166">
        <v>0</v>
      </c>
      <c r="AF30" s="165">
        <v>0</v>
      </c>
      <c r="AG30" s="166">
        <v>0</v>
      </c>
    </row>
    <row r="31" spans="1:33" ht="18">
      <c r="A31" s="178" t="s">
        <v>609</v>
      </c>
      <c r="B31" s="163">
        <v>286460.03591999999</v>
      </c>
      <c r="C31" s="164">
        <v>1.0013566387898862</v>
      </c>
      <c r="D31" s="163">
        <v>87401.146049999996</v>
      </c>
      <c r="E31" s="164">
        <v>1.0006589006303477</v>
      </c>
      <c r="F31" s="163">
        <v>90388.04472000002</v>
      </c>
      <c r="G31" s="164">
        <v>1.0006690629818908</v>
      </c>
      <c r="H31" s="163">
        <v>186114.80166999999</v>
      </c>
      <c r="I31" s="164">
        <v>1.0013305249145812</v>
      </c>
      <c r="J31" s="163">
        <v>650364.02836</v>
      </c>
      <c r="K31" s="164">
        <v>1.0011597458349237</v>
      </c>
      <c r="L31" s="163">
        <v>35553680.17458</v>
      </c>
      <c r="M31" s="164">
        <v>1.0029018369900951</v>
      </c>
      <c r="N31" s="163">
        <v>12883016.876120001</v>
      </c>
      <c r="O31" s="164">
        <v>1.0004033934287109</v>
      </c>
      <c r="P31" s="163">
        <v>15329008.728990002</v>
      </c>
      <c r="Q31" s="164">
        <v>1.00054739067325</v>
      </c>
      <c r="R31" s="163">
        <v>28596520.20786</v>
      </c>
      <c r="S31" s="164">
        <v>1.0003973812374023</v>
      </c>
      <c r="T31" s="163">
        <v>92362225.987550005</v>
      </c>
      <c r="U31" s="164">
        <v>1.0013857394658334</v>
      </c>
      <c r="V31" s="163">
        <v>1862398.13671</v>
      </c>
      <c r="W31" s="164">
        <v>1.0033625434383946</v>
      </c>
      <c r="X31" s="163">
        <v>507642.17480000004</v>
      </c>
      <c r="Y31" s="164">
        <v>1.0030202766834013</v>
      </c>
      <c r="Z31" s="163">
        <v>714129.43486000004</v>
      </c>
      <c r="AA31" s="164">
        <v>1.0040463385580514</v>
      </c>
      <c r="AB31" s="163">
        <v>1572533.5174200002</v>
      </c>
      <c r="AC31" s="164">
        <v>1.004834920912792</v>
      </c>
      <c r="AD31" s="163">
        <v>4656703.2637900002</v>
      </c>
      <c r="AE31" s="164">
        <v>1.0039268105404131</v>
      </c>
      <c r="AF31" s="163">
        <v>97669293.279699996</v>
      </c>
      <c r="AG31" s="164">
        <v>1.0015050957204843</v>
      </c>
    </row>
    <row r="32" spans="1:33" ht="18">
      <c r="A32" s="178" t="s">
        <v>610</v>
      </c>
      <c r="B32" s="163">
        <v>388.09628999999995</v>
      </c>
      <c r="C32" s="164">
        <v>1.3566387898860557E-3</v>
      </c>
      <c r="D32" s="163">
        <v>57.550750000000001</v>
      </c>
      <c r="E32" s="164">
        <v>6.5890063034764954E-4</v>
      </c>
      <c r="F32" s="163">
        <v>60.43486</v>
      </c>
      <c r="G32" s="164">
        <v>6.6906298189079523E-4</v>
      </c>
      <c r="H32" s="163">
        <v>247.30134000000001</v>
      </c>
      <c r="I32" s="164">
        <v>1.33052491458123E-3</v>
      </c>
      <c r="J32" s="163">
        <v>753.38324</v>
      </c>
      <c r="K32" s="164">
        <v>1.1597458349236725E-3</v>
      </c>
      <c r="L32" s="163">
        <v>102872.46514</v>
      </c>
      <c r="M32" s="164">
        <v>2.9018369900950564E-3</v>
      </c>
      <c r="N32" s="163">
        <v>5194.8287900000005</v>
      </c>
      <c r="O32" s="164">
        <v>4.0339342871080133E-4</v>
      </c>
      <c r="P32" s="163">
        <v>8386.3657899999998</v>
      </c>
      <c r="Q32" s="164">
        <v>5.473906732499312E-4</v>
      </c>
      <c r="R32" s="163">
        <v>11359.20665</v>
      </c>
      <c r="S32" s="164">
        <v>3.9738123740213217E-4</v>
      </c>
      <c r="T32" s="163">
        <v>127812.86637</v>
      </c>
      <c r="U32" s="164">
        <v>1.3857394658333883E-3</v>
      </c>
      <c r="V32" s="163">
        <v>6241.4076299999997</v>
      </c>
      <c r="W32" s="164">
        <v>3.3625434383946339E-3</v>
      </c>
      <c r="X32" s="163">
        <v>1528.60302</v>
      </c>
      <c r="Y32" s="164">
        <v>3.020276683401134E-3</v>
      </c>
      <c r="Z32" s="163">
        <v>2877.96425</v>
      </c>
      <c r="AA32" s="164">
        <v>4.0463385580513924E-3</v>
      </c>
      <c r="AB32" s="163">
        <v>7566.4917999999998</v>
      </c>
      <c r="AC32" s="164">
        <v>4.8349209127919804E-3</v>
      </c>
      <c r="AD32" s="163">
        <v>18214.466700000001</v>
      </c>
      <c r="AE32" s="164">
        <v>3.926810540412864E-3</v>
      </c>
      <c r="AF32" s="163">
        <v>146780.71630999999</v>
      </c>
      <c r="AG32" s="164">
        <v>1.5050957204839448E-3</v>
      </c>
    </row>
    <row r="33" spans="1:33" ht="22.5" customHeight="1">
      <c r="A33" s="404" t="s">
        <v>611</v>
      </c>
      <c r="B33" s="334">
        <v>286071.93962999998</v>
      </c>
      <c r="C33" s="565">
        <v>1</v>
      </c>
      <c r="D33" s="334">
        <v>87343.595300000001</v>
      </c>
      <c r="E33" s="565">
        <v>1</v>
      </c>
      <c r="F33" s="813">
        <v>90327.609859999997</v>
      </c>
      <c r="G33" s="565">
        <v>1</v>
      </c>
      <c r="H33" s="334">
        <v>185867.50033000001</v>
      </c>
      <c r="I33" s="565">
        <v>1</v>
      </c>
      <c r="J33" s="334">
        <v>649610.64512</v>
      </c>
      <c r="K33" s="565">
        <v>1</v>
      </c>
      <c r="L33" s="334">
        <v>35450807.70944</v>
      </c>
      <c r="M33" s="565">
        <v>1</v>
      </c>
      <c r="N33" s="334">
        <v>12877822.04733</v>
      </c>
      <c r="O33" s="565">
        <v>1</v>
      </c>
      <c r="P33" s="813">
        <v>15320622.363200001</v>
      </c>
      <c r="Q33" s="565">
        <v>1</v>
      </c>
      <c r="R33" s="334">
        <v>28585161.00121</v>
      </c>
      <c r="S33" s="565">
        <v>1</v>
      </c>
      <c r="T33" s="334">
        <v>92234413.121179998</v>
      </c>
      <c r="U33" s="565">
        <v>1</v>
      </c>
      <c r="V33" s="334">
        <v>1856156.72908</v>
      </c>
      <c r="W33" s="565">
        <v>1</v>
      </c>
      <c r="X33" s="334">
        <v>506113.57178</v>
      </c>
      <c r="Y33" s="565">
        <v>1</v>
      </c>
      <c r="Z33" s="813">
        <v>711251.47060999996</v>
      </c>
      <c r="AA33" s="565">
        <v>1</v>
      </c>
      <c r="AB33" s="334">
        <v>1564967.02562</v>
      </c>
      <c r="AC33" s="565">
        <v>1</v>
      </c>
      <c r="AD33" s="334">
        <v>4638488.7970899995</v>
      </c>
      <c r="AE33" s="565">
        <v>1</v>
      </c>
      <c r="AF33" s="334">
        <v>97522512.563389987</v>
      </c>
      <c r="AG33" s="565">
        <v>1</v>
      </c>
    </row>
    <row r="34" spans="1:33" ht="19.5">
      <c r="A34" s="162" t="s">
        <v>581</v>
      </c>
      <c r="B34" s="165">
        <v>148.49377999999999</v>
      </c>
      <c r="C34" s="166">
        <v>5.1907845345495628E-4</v>
      </c>
      <c r="D34" s="165">
        <v>12.44056</v>
      </c>
      <c r="E34" s="166">
        <v>1.424324240062511E-4</v>
      </c>
      <c r="F34" s="165">
        <v>27.716999999999999</v>
      </c>
      <c r="G34" s="166">
        <v>3.0684970014106382E-4</v>
      </c>
      <c r="H34" s="165">
        <v>0</v>
      </c>
      <c r="I34" s="166">
        <v>0</v>
      </c>
      <c r="J34" s="165">
        <v>188.65134</v>
      </c>
      <c r="K34" s="166">
        <v>2.9040678661469775E-4</v>
      </c>
      <c r="L34" s="165">
        <v>88791.126140000008</v>
      </c>
      <c r="M34" s="166">
        <v>2.5046291432270044E-3</v>
      </c>
      <c r="N34" s="165">
        <v>698.71450000000004</v>
      </c>
      <c r="O34" s="166">
        <v>5.4257194844905217E-5</v>
      </c>
      <c r="P34" s="165">
        <v>0</v>
      </c>
      <c r="Q34" s="166">
        <v>0</v>
      </c>
      <c r="R34" s="165">
        <v>0</v>
      </c>
      <c r="S34" s="166">
        <v>0</v>
      </c>
      <c r="T34" s="165">
        <v>89489.840640000009</v>
      </c>
      <c r="U34" s="161">
        <v>9.7024350902982272E-4</v>
      </c>
      <c r="V34" s="165">
        <v>981.44978000000003</v>
      </c>
      <c r="W34" s="166">
        <v>5.2875372247603979E-4</v>
      </c>
      <c r="X34" s="165">
        <v>23.84104</v>
      </c>
      <c r="Y34" s="166">
        <v>4.7106106868762936E-5</v>
      </c>
      <c r="Z34" s="165">
        <v>307.91899999999998</v>
      </c>
      <c r="AA34" s="166">
        <v>4.3292564265057384E-4</v>
      </c>
      <c r="AB34" s="165">
        <v>2184.2179999999998</v>
      </c>
      <c r="AC34" s="166">
        <v>1.3956958608343001E-3</v>
      </c>
      <c r="AD34" s="165">
        <v>3497.4278199999999</v>
      </c>
      <c r="AE34" s="166">
        <v>7.5400156667278033E-4</v>
      </c>
      <c r="AF34" s="165">
        <v>93175.919800000003</v>
      </c>
      <c r="AG34" s="166">
        <v>9.554298525628667E-4</v>
      </c>
    </row>
    <row r="35" spans="1:33" ht="28.5">
      <c r="A35" s="162" t="s">
        <v>582</v>
      </c>
      <c r="B35" s="165">
        <v>0</v>
      </c>
      <c r="C35" s="166">
        <v>0</v>
      </c>
      <c r="D35" s="165">
        <v>0</v>
      </c>
      <c r="E35" s="166">
        <v>0</v>
      </c>
      <c r="F35" s="165">
        <v>0</v>
      </c>
      <c r="G35" s="166">
        <v>0</v>
      </c>
      <c r="H35" s="165">
        <v>0</v>
      </c>
      <c r="I35" s="166">
        <v>0</v>
      </c>
      <c r="J35" s="165">
        <v>0</v>
      </c>
      <c r="K35" s="166">
        <v>0</v>
      </c>
      <c r="L35" s="165">
        <v>0</v>
      </c>
      <c r="M35" s="166">
        <v>0</v>
      </c>
      <c r="N35" s="165">
        <v>0</v>
      </c>
      <c r="O35" s="166">
        <v>0</v>
      </c>
      <c r="P35" s="165">
        <v>0</v>
      </c>
      <c r="Q35" s="166">
        <v>0</v>
      </c>
      <c r="R35" s="165">
        <v>0</v>
      </c>
      <c r="S35" s="166">
        <v>0</v>
      </c>
      <c r="T35" s="165">
        <v>0</v>
      </c>
      <c r="U35" s="161">
        <v>0</v>
      </c>
      <c r="V35" s="165">
        <v>0</v>
      </c>
      <c r="W35" s="166">
        <v>0</v>
      </c>
      <c r="X35" s="165">
        <v>0</v>
      </c>
      <c r="Y35" s="166">
        <v>0</v>
      </c>
      <c r="Z35" s="165">
        <v>0</v>
      </c>
      <c r="AA35" s="166">
        <v>0</v>
      </c>
      <c r="AB35" s="165">
        <v>0</v>
      </c>
      <c r="AC35" s="166">
        <v>0</v>
      </c>
      <c r="AD35" s="165">
        <v>0</v>
      </c>
      <c r="AE35" s="166">
        <v>0</v>
      </c>
      <c r="AF35" s="165">
        <v>0</v>
      </c>
      <c r="AG35" s="161">
        <v>0</v>
      </c>
    </row>
    <row r="36" spans="1:33" ht="12.75" customHeight="1">
      <c r="A36" s="37" t="s">
        <v>375</v>
      </c>
    </row>
    <row r="37" spans="1:33" ht="12.75" customHeight="1">
      <c r="A37" s="37"/>
    </row>
    <row r="38" spans="1:33" ht="12.75" customHeight="1">
      <c r="A38" s="563"/>
      <c r="L38" s="280"/>
    </row>
    <row r="39" spans="1:33" ht="12.75" customHeight="1">
      <c r="A39" s="71" t="s">
        <v>259</v>
      </c>
    </row>
    <row r="40" spans="1:33" ht="12.75" customHeight="1"/>
    <row r="41" spans="1:33" ht="12.75" customHeight="1"/>
    <row r="42" spans="1:33" ht="12.75" customHeight="1">
      <c r="F42" s="280"/>
      <c r="P42" s="280"/>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296</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01" t="s">
        <v>691</v>
      </c>
      <c r="J1" s="302" t="str">
        <f>Naslovnica!A20</f>
        <v>Listopad 2018.</v>
      </c>
    </row>
    <row r="2" spans="1:11" ht="12.75" customHeight="1">
      <c r="A2" s="107" t="s">
        <v>1193</v>
      </c>
      <c r="J2" s="108" t="str">
        <f>Naslovnica!A24</f>
        <v>October 2018</v>
      </c>
    </row>
    <row r="3" spans="1:11" ht="12.75" customHeight="1"/>
    <row r="4" spans="1:11" ht="45">
      <c r="A4" s="335" t="s">
        <v>381</v>
      </c>
      <c r="B4" s="336" t="s">
        <v>130</v>
      </c>
      <c r="C4" s="336" t="s">
        <v>131</v>
      </c>
      <c r="D4" s="336" t="s">
        <v>132</v>
      </c>
      <c r="E4" s="771" t="s">
        <v>1300</v>
      </c>
      <c r="F4" s="771" t="s">
        <v>1301</v>
      </c>
      <c r="G4" s="336" t="s">
        <v>133</v>
      </c>
      <c r="H4" s="336" t="s">
        <v>134</v>
      </c>
      <c r="I4" s="336" t="s">
        <v>135</v>
      </c>
      <c r="J4" s="336" t="s">
        <v>106</v>
      </c>
    </row>
    <row r="5" spans="1:11" ht="22.5">
      <c r="A5" s="112" t="s">
        <v>379</v>
      </c>
      <c r="B5" s="639">
        <v>44213</v>
      </c>
      <c r="C5" s="639">
        <v>103355</v>
      </c>
      <c r="D5" s="639">
        <v>27370</v>
      </c>
      <c r="E5" s="639">
        <v>178</v>
      </c>
      <c r="F5" s="639">
        <v>139</v>
      </c>
      <c r="G5" s="639">
        <v>21372</v>
      </c>
      <c r="H5" s="639">
        <v>26507</v>
      </c>
      <c r="I5" s="639">
        <v>65741</v>
      </c>
      <c r="J5" s="639">
        <v>288875</v>
      </c>
      <c r="K5" s="83"/>
    </row>
    <row r="6" spans="1:11" ht="22.5">
      <c r="A6" s="337" t="s">
        <v>502</v>
      </c>
      <c r="B6" s="640">
        <v>0.15305235828645608</v>
      </c>
      <c r="C6" s="640">
        <v>0.3577845088706188</v>
      </c>
      <c r="D6" s="640">
        <v>9.4746862829943754E-2</v>
      </c>
      <c r="E6" s="640">
        <v>6.1618347035915187E-4</v>
      </c>
      <c r="F6" s="640">
        <v>4.8117697966248377E-4</v>
      </c>
      <c r="G6" s="640">
        <v>7.398355690177412E-2</v>
      </c>
      <c r="H6" s="640">
        <v>9.1759411510168754E-2</v>
      </c>
      <c r="I6" s="640">
        <v>0.22757594115101687</v>
      </c>
      <c r="J6" s="640">
        <v>1</v>
      </c>
      <c r="K6" s="83"/>
    </row>
    <row r="7" spans="1:11" ht="22.5">
      <c r="A7" s="337" t="s">
        <v>382</v>
      </c>
      <c r="B7" s="641">
        <v>710</v>
      </c>
      <c r="C7" s="641">
        <v>350</v>
      </c>
      <c r="D7" s="641">
        <v>213</v>
      </c>
      <c r="E7" s="641">
        <v>30</v>
      </c>
      <c r="F7" s="641">
        <v>15</v>
      </c>
      <c r="G7" s="641">
        <v>115</v>
      </c>
      <c r="H7" s="641">
        <v>363</v>
      </c>
      <c r="I7" s="641">
        <v>445</v>
      </c>
      <c r="J7" s="641">
        <v>2241</v>
      </c>
      <c r="K7" s="83"/>
    </row>
    <row r="8" spans="1:11" ht="22.5">
      <c r="A8" s="154" t="s">
        <v>503</v>
      </c>
      <c r="B8" s="642">
        <v>16</v>
      </c>
      <c r="C8" s="642">
        <v>26</v>
      </c>
      <c r="D8" s="642">
        <v>42</v>
      </c>
      <c r="E8" s="642">
        <v>0</v>
      </c>
      <c r="F8" s="642">
        <v>0</v>
      </c>
      <c r="G8" s="642">
        <v>3</v>
      </c>
      <c r="H8" s="642">
        <v>3</v>
      </c>
      <c r="I8" s="642">
        <v>38</v>
      </c>
      <c r="J8" s="642">
        <v>128</v>
      </c>
      <c r="K8" s="83"/>
    </row>
    <row r="9" spans="1:11" ht="22.5">
      <c r="A9" s="134" t="s">
        <v>504</v>
      </c>
      <c r="B9" s="643">
        <v>14</v>
      </c>
      <c r="C9" s="643">
        <v>7</v>
      </c>
      <c r="D9" s="643">
        <v>5</v>
      </c>
      <c r="E9" s="643">
        <v>0</v>
      </c>
      <c r="F9" s="643">
        <v>0</v>
      </c>
      <c r="G9" s="643">
        <v>2</v>
      </c>
      <c r="H9" s="643">
        <v>4</v>
      </c>
      <c r="I9" s="643">
        <v>3</v>
      </c>
      <c r="J9" s="643">
        <v>35</v>
      </c>
    </row>
    <row r="10" spans="1:11" ht="22.5">
      <c r="A10" s="134" t="s">
        <v>505</v>
      </c>
      <c r="B10" s="643">
        <v>197</v>
      </c>
      <c r="C10" s="643">
        <v>159</v>
      </c>
      <c r="D10" s="643">
        <v>0</v>
      </c>
      <c r="E10" s="643">
        <v>0</v>
      </c>
      <c r="F10" s="643">
        <v>0</v>
      </c>
      <c r="G10" s="643">
        <v>24</v>
      </c>
      <c r="H10" s="643">
        <v>256</v>
      </c>
      <c r="I10" s="643">
        <v>156</v>
      </c>
      <c r="J10" s="643">
        <v>792</v>
      </c>
    </row>
    <row r="11" spans="1:11" ht="22.5">
      <c r="A11" s="289" t="s">
        <v>383</v>
      </c>
      <c r="B11" s="644">
        <v>227</v>
      </c>
      <c r="C11" s="644">
        <v>192</v>
      </c>
      <c r="D11" s="644">
        <v>47</v>
      </c>
      <c r="E11" s="644">
        <v>0</v>
      </c>
      <c r="F11" s="644">
        <v>0</v>
      </c>
      <c r="G11" s="644">
        <v>29</v>
      </c>
      <c r="H11" s="644">
        <v>263</v>
      </c>
      <c r="I11" s="644">
        <v>197</v>
      </c>
      <c r="J11" s="644">
        <v>955</v>
      </c>
    </row>
    <row r="12" spans="1:11" ht="22.5">
      <c r="A12" s="112" t="s">
        <v>380</v>
      </c>
      <c r="B12" s="639">
        <v>44696</v>
      </c>
      <c r="C12" s="639">
        <v>103513</v>
      </c>
      <c r="D12" s="639">
        <v>27536</v>
      </c>
      <c r="E12" s="639">
        <v>208</v>
      </c>
      <c r="F12" s="639">
        <v>154</v>
      </c>
      <c r="G12" s="639">
        <v>21458</v>
      </c>
      <c r="H12" s="639">
        <v>26607</v>
      </c>
      <c r="I12" s="639">
        <v>65989</v>
      </c>
      <c r="J12" s="639">
        <v>290161</v>
      </c>
    </row>
    <row r="13" spans="1:11" ht="21.75">
      <c r="A13" s="338" t="s">
        <v>384</v>
      </c>
      <c r="B13" s="645">
        <v>0.15403861993858581</v>
      </c>
      <c r="C13" s="645">
        <v>0.35674332525735714</v>
      </c>
      <c r="D13" s="645">
        <v>9.4899038809488523E-2</v>
      </c>
      <c r="E13" s="772">
        <v>7.168434076254218E-4</v>
      </c>
      <c r="F13" s="773">
        <v>5.3073983064574491E-4</v>
      </c>
      <c r="G13" s="645">
        <v>7.3952047311664909E-2</v>
      </c>
      <c r="H13" s="645">
        <v>9.1697368012930755E-2</v>
      </c>
      <c r="I13" s="645">
        <v>0.22742201743170171</v>
      </c>
      <c r="J13" s="645">
        <v>1</v>
      </c>
    </row>
    <row r="14" spans="1:11" ht="12.75" customHeight="1">
      <c r="A14" s="36" t="s">
        <v>386</v>
      </c>
    </row>
    <row r="15" spans="1:11" ht="12.75" customHeight="1">
      <c r="A15" s="46" t="s">
        <v>385</v>
      </c>
    </row>
    <row r="16" spans="1:11" ht="12.75" customHeight="1"/>
    <row r="17" spans="1:11" ht="12.75" customHeight="1">
      <c r="A17" s="455" t="s">
        <v>285</v>
      </c>
      <c r="J17" s="302" t="str">
        <f>Naslovnica!A20</f>
        <v>Listopad 2018.</v>
      </c>
    </row>
    <row r="18" spans="1:11" ht="12.75" customHeight="1">
      <c r="A18" s="107" t="s">
        <v>286</v>
      </c>
      <c r="J18" s="108" t="str">
        <f>Naslovnica!A24</f>
        <v>October 2018</v>
      </c>
    </row>
    <row r="19" spans="1:11" ht="12.75" customHeight="1"/>
    <row r="20" spans="1:11" ht="12.75" customHeight="1"/>
    <row r="21" spans="1:11" ht="12.75" customHeight="1"/>
    <row r="22" spans="1:11" ht="12.75" customHeight="1">
      <c r="K22" s="83"/>
    </row>
    <row r="23" spans="1:11" ht="12.75" customHeight="1">
      <c r="K23" s="83"/>
    </row>
    <row r="24" spans="1:11" ht="12.75" customHeight="1">
      <c r="K24" s="83"/>
    </row>
    <row r="25" spans="1:11" ht="12.75" customHeight="1">
      <c r="K25" s="83"/>
    </row>
    <row r="26" spans="1:11" ht="12.75" customHeight="1">
      <c r="K26" s="74"/>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386</v>
      </c>
    </row>
    <row r="41" spans="1:1" ht="12.75" customHeight="1"/>
    <row r="42" spans="1:1" ht="12.75" customHeight="1">
      <c r="A42" s="71" t="s">
        <v>259</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297</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01" t="s">
        <v>692</v>
      </c>
      <c r="G1" s="457" t="s">
        <v>142</v>
      </c>
      <c r="H1" s="285"/>
      <c r="J1" s="302" t="s">
        <v>1460</v>
      </c>
    </row>
    <row r="2" spans="1:11" ht="12.75" customHeight="1">
      <c r="A2" s="107" t="s">
        <v>1468</v>
      </c>
      <c r="G2" s="113" t="s">
        <v>143</v>
      </c>
      <c r="J2" s="108" t="s">
        <v>1461</v>
      </c>
    </row>
    <row r="3" spans="1:11" ht="12.75" customHeight="1"/>
    <row r="4" spans="1:11" ht="12.75" customHeight="1"/>
    <row r="5" spans="1:11" ht="27.75" customHeight="1">
      <c r="A5" s="303"/>
      <c r="B5" s="304"/>
      <c r="C5" s="304" t="s">
        <v>1400</v>
      </c>
      <c r="D5" s="304"/>
      <c r="E5" s="305"/>
      <c r="F5" s="304" t="s">
        <v>1358</v>
      </c>
      <c r="G5" s="305"/>
      <c r="H5" s="925" t="s">
        <v>1175</v>
      </c>
      <c r="I5" s="928"/>
      <c r="J5" s="928"/>
    </row>
    <row r="6" spans="1:11" ht="27.75" customHeight="1">
      <c r="A6" s="303"/>
      <c r="B6" s="305"/>
      <c r="C6" s="339" t="s">
        <v>1401</v>
      </c>
      <c r="D6" s="305"/>
      <c r="E6" s="305"/>
      <c r="F6" s="339" t="s">
        <v>1359</v>
      </c>
      <c r="G6" s="305"/>
      <c r="H6" s="929" t="s">
        <v>831</v>
      </c>
      <c r="I6" s="929"/>
      <c r="J6" s="306" t="s">
        <v>830</v>
      </c>
    </row>
    <row r="7" spans="1:11" ht="30" customHeight="1">
      <c r="A7" s="307" t="s">
        <v>387</v>
      </c>
      <c r="B7" s="307" t="s">
        <v>388</v>
      </c>
      <c r="C7" s="307" t="s">
        <v>389</v>
      </c>
      <c r="D7" s="307" t="s">
        <v>390</v>
      </c>
      <c r="E7" s="307" t="s">
        <v>388</v>
      </c>
      <c r="F7" s="307" t="s">
        <v>389</v>
      </c>
      <c r="G7" s="307" t="s">
        <v>390</v>
      </c>
      <c r="H7" s="307" t="s">
        <v>388</v>
      </c>
      <c r="I7" s="307" t="s">
        <v>389</v>
      </c>
      <c r="J7" s="307" t="s">
        <v>390</v>
      </c>
    </row>
    <row r="8" spans="1:11" ht="12.75" customHeight="1">
      <c r="A8" s="135" t="s">
        <v>29</v>
      </c>
      <c r="B8" s="723">
        <v>792</v>
      </c>
      <c r="C8" s="723">
        <v>707</v>
      </c>
      <c r="D8" s="723">
        <v>1499</v>
      </c>
      <c r="E8" s="724">
        <v>881</v>
      </c>
      <c r="F8" s="724">
        <v>820</v>
      </c>
      <c r="G8" s="723">
        <v>1701</v>
      </c>
      <c r="H8" s="723">
        <v>-89</v>
      </c>
      <c r="I8" s="723">
        <v>-113</v>
      </c>
      <c r="J8" s="727">
        <v>-0.1187536743092299</v>
      </c>
      <c r="K8" s="83"/>
    </row>
    <row r="9" spans="1:11" ht="12.75" customHeight="1">
      <c r="A9" s="135" t="s">
        <v>30</v>
      </c>
      <c r="B9" s="723">
        <v>4047</v>
      </c>
      <c r="C9" s="723">
        <v>2173</v>
      </c>
      <c r="D9" s="723">
        <v>6220</v>
      </c>
      <c r="E9" s="724">
        <v>4248</v>
      </c>
      <c r="F9" s="724">
        <v>2479</v>
      </c>
      <c r="G9" s="723">
        <v>6727</v>
      </c>
      <c r="H9" s="723">
        <v>-201</v>
      </c>
      <c r="I9" s="723">
        <v>-306</v>
      </c>
      <c r="J9" s="727">
        <v>-7.5367920321094073E-2</v>
      </c>
      <c r="K9" s="83"/>
    </row>
    <row r="10" spans="1:11" ht="12.75" customHeight="1">
      <c r="A10" s="135" t="s">
        <v>31</v>
      </c>
      <c r="B10" s="723">
        <v>9774</v>
      </c>
      <c r="C10" s="723">
        <v>6185</v>
      </c>
      <c r="D10" s="723">
        <v>15959</v>
      </c>
      <c r="E10" s="724">
        <v>10713</v>
      </c>
      <c r="F10" s="724">
        <v>6991</v>
      </c>
      <c r="G10" s="723">
        <v>17704</v>
      </c>
      <c r="H10" s="723">
        <v>-939</v>
      </c>
      <c r="I10" s="723">
        <v>-806</v>
      </c>
      <c r="J10" s="727">
        <v>-9.8565295978309986E-2</v>
      </c>
    </row>
    <row r="11" spans="1:11" ht="12.75" customHeight="1">
      <c r="A11" s="135" t="s">
        <v>32</v>
      </c>
      <c r="B11" s="723">
        <v>18243</v>
      </c>
      <c r="C11" s="723">
        <v>13184</v>
      </c>
      <c r="D11" s="723">
        <v>31427</v>
      </c>
      <c r="E11" s="724">
        <v>19035</v>
      </c>
      <c r="F11" s="724">
        <v>13835</v>
      </c>
      <c r="G11" s="723">
        <v>32870</v>
      </c>
      <c r="H11" s="723">
        <v>-792</v>
      </c>
      <c r="I11" s="723">
        <v>-651</v>
      </c>
      <c r="J11" s="727">
        <v>-4.3900212960146012E-2</v>
      </c>
    </row>
    <row r="12" spans="1:11" ht="12.75" customHeight="1">
      <c r="A12" s="135" t="s">
        <v>33</v>
      </c>
      <c r="B12" s="723">
        <v>22236</v>
      </c>
      <c r="C12" s="723">
        <v>18093</v>
      </c>
      <c r="D12" s="723">
        <v>40329</v>
      </c>
      <c r="E12" s="724">
        <v>22752</v>
      </c>
      <c r="F12" s="724">
        <v>18432</v>
      </c>
      <c r="G12" s="723">
        <v>41184</v>
      </c>
      <c r="H12" s="723">
        <v>-516</v>
      </c>
      <c r="I12" s="723">
        <v>-339</v>
      </c>
      <c r="J12" s="727">
        <v>-2.0760489510489477E-2</v>
      </c>
    </row>
    <row r="13" spans="1:11" ht="12.75" customHeight="1">
      <c r="A13" s="135" t="s">
        <v>34</v>
      </c>
      <c r="B13" s="723">
        <v>21459</v>
      </c>
      <c r="C13" s="723">
        <v>19478</v>
      </c>
      <c r="D13" s="723">
        <v>40937</v>
      </c>
      <c r="E13" s="724">
        <v>22238</v>
      </c>
      <c r="F13" s="724">
        <v>20224</v>
      </c>
      <c r="G13" s="723">
        <v>42462</v>
      </c>
      <c r="H13" s="723">
        <v>-779</v>
      </c>
      <c r="I13" s="723">
        <v>-746</v>
      </c>
      <c r="J13" s="727">
        <v>-3.5914464697847537E-2</v>
      </c>
    </row>
    <row r="14" spans="1:11" ht="12.75" customHeight="1">
      <c r="A14" s="135" t="s">
        <v>35</v>
      </c>
      <c r="B14" s="723">
        <v>19355</v>
      </c>
      <c r="C14" s="723">
        <v>19912</v>
      </c>
      <c r="D14" s="723">
        <v>39267</v>
      </c>
      <c r="E14" s="724">
        <v>20109</v>
      </c>
      <c r="F14" s="724">
        <v>21093</v>
      </c>
      <c r="G14" s="723">
        <v>41202</v>
      </c>
      <c r="H14" s="723">
        <v>-754</v>
      </c>
      <c r="I14" s="723">
        <v>-1181</v>
      </c>
      <c r="J14" s="727">
        <v>-4.6963739624290124E-2</v>
      </c>
    </row>
    <row r="15" spans="1:11" ht="12.75" customHeight="1">
      <c r="A15" s="135" t="s">
        <v>138</v>
      </c>
      <c r="B15" s="723">
        <v>31011</v>
      </c>
      <c r="C15" s="723">
        <v>35124</v>
      </c>
      <c r="D15" s="723">
        <v>66135</v>
      </c>
      <c r="E15" s="724">
        <v>31591</v>
      </c>
      <c r="F15" s="724">
        <v>34643</v>
      </c>
      <c r="G15" s="723">
        <v>66234</v>
      </c>
      <c r="H15" s="723">
        <v>-580</v>
      </c>
      <c r="I15" s="723">
        <v>481</v>
      </c>
      <c r="J15" s="727">
        <v>-1.4947006069390145E-3</v>
      </c>
    </row>
    <row r="16" spans="1:11" ht="12.75" customHeight="1">
      <c r="A16" s="135" t="s">
        <v>139</v>
      </c>
      <c r="B16" s="723">
        <v>16238</v>
      </c>
      <c r="C16" s="723">
        <v>18261</v>
      </c>
      <c r="D16" s="723">
        <v>34499</v>
      </c>
      <c r="E16" s="724">
        <v>14191</v>
      </c>
      <c r="F16" s="724">
        <v>15958</v>
      </c>
      <c r="G16" s="723">
        <v>30149</v>
      </c>
      <c r="H16" s="723">
        <v>2047</v>
      </c>
      <c r="I16" s="723">
        <v>2303</v>
      </c>
      <c r="J16" s="727">
        <v>0.14428339248399613</v>
      </c>
    </row>
    <row r="17" spans="1:11" ht="12.75" customHeight="1">
      <c r="A17" s="135" t="s">
        <v>140</v>
      </c>
      <c r="B17" s="723">
        <v>4892</v>
      </c>
      <c r="C17" s="723">
        <v>6832</v>
      </c>
      <c r="D17" s="723">
        <v>11724</v>
      </c>
      <c r="E17" s="726">
        <v>3994</v>
      </c>
      <c r="F17" s="726">
        <v>5885</v>
      </c>
      <c r="G17" s="723">
        <v>9879</v>
      </c>
      <c r="H17" s="723">
        <v>898</v>
      </c>
      <c r="I17" s="723">
        <v>947</v>
      </c>
      <c r="J17" s="727">
        <v>0.18675979350136651</v>
      </c>
    </row>
    <row r="18" spans="1:11" ht="12.75" customHeight="1">
      <c r="A18" s="135" t="s">
        <v>141</v>
      </c>
      <c r="B18" s="723">
        <v>335</v>
      </c>
      <c r="C18" s="723">
        <v>504</v>
      </c>
      <c r="D18" s="723">
        <v>839</v>
      </c>
      <c r="E18" s="726">
        <v>289</v>
      </c>
      <c r="F18" s="726">
        <v>442</v>
      </c>
      <c r="G18" s="723">
        <v>731</v>
      </c>
      <c r="H18" s="723">
        <v>46</v>
      </c>
      <c r="I18" s="723">
        <v>62</v>
      </c>
      <c r="J18" s="727">
        <v>0.14774281805745559</v>
      </c>
    </row>
    <row r="19" spans="1:11" ht="26.25" customHeight="1">
      <c r="A19" s="582" t="s">
        <v>879</v>
      </c>
      <c r="B19" s="725">
        <v>148382</v>
      </c>
      <c r="C19" s="725">
        <v>140453</v>
      </c>
      <c r="D19" s="725">
        <v>288835</v>
      </c>
      <c r="E19" s="725">
        <v>150041</v>
      </c>
      <c r="F19" s="725">
        <v>140802</v>
      </c>
      <c r="G19" s="725">
        <v>290843</v>
      </c>
      <c r="H19" s="725">
        <v>-1659</v>
      </c>
      <c r="I19" s="725">
        <v>-349</v>
      </c>
      <c r="J19" s="728">
        <v>-6.904068518066464E-3</v>
      </c>
    </row>
    <row r="20" spans="1:11" ht="12.75" customHeight="1">
      <c r="A20" s="36" t="s">
        <v>136</v>
      </c>
    </row>
    <row r="21" spans="1:11" ht="12.75" customHeight="1"/>
    <row r="22" spans="1:11" ht="12.75" customHeight="1"/>
    <row r="23" spans="1:11" ht="12.75" customHeight="1">
      <c r="A23" s="458" t="s">
        <v>1462</v>
      </c>
    </row>
    <row r="24" spans="1:11" ht="12.75" customHeight="1">
      <c r="A24" s="114" t="s">
        <v>1465</v>
      </c>
    </row>
    <row r="25" spans="1:11" ht="12.75" customHeight="1"/>
    <row r="26" spans="1:11" ht="12.75" customHeight="1">
      <c r="A26" s="540"/>
      <c r="B26" s="540"/>
      <c r="C26" s="540"/>
      <c r="D26" s="540"/>
      <c r="E26" s="540"/>
      <c r="F26" s="540"/>
      <c r="G26" s="540"/>
      <c r="H26" s="540"/>
      <c r="I26" s="540"/>
      <c r="J26" s="540"/>
    </row>
    <row r="27" spans="1:11" ht="12.75" customHeight="1">
      <c r="A27" s="540"/>
      <c r="B27" s="540"/>
      <c r="C27" s="540"/>
      <c r="D27" s="540"/>
      <c r="E27" s="540"/>
      <c r="F27" s="540"/>
      <c r="G27" s="540"/>
      <c r="H27" s="540"/>
      <c r="I27" s="540"/>
      <c r="J27" s="540"/>
      <c r="K27" s="83"/>
    </row>
    <row r="28" spans="1:11" ht="12.75" customHeight="1">
      <c r="A28" s="540"/>
      <c r="B28" s="540"/>
      <c r="C28" s="540"/>
      <c r="D28" s="540"/>
      <c r="E28" s="540"/>
      <c r="F28" s="540"/>
      <c r="G28" s="540"/>
      <c r="H28" s="540"/>
      <c r="I28" s="540"/>
      <c r="J28" s="540"/>
      <c r="K28" s="83"/>
    </row>
    <row r="29" spans="1:11" ht="12.75" customHeight="1">
      <c r="A29" s="540"/>
      <c r="B29" s="540"/>
      <c r="C29" s="540"/>
      <c r="D29" s="540"/>
      <c r="E29" s="540"/>
      <c r="F29" s="540"/>
      <c r="G29" s="540"/>
      <c r="H29" s="540"/>
      <c r="I29" s="540"/>
      <c r="J29" s="540"/>
      <c r="K29" s="83"/>
    </row>
    <row r="30" spans="1:11" ht="12.75" customHeight="1">
      <c r="A30" s="540"/>
      <c r="B30" s="540"/>
      <c r="C30" s="540"/>
      <c r="D30" s="540"/>
      <c r="E30" s="540"/>
      <c r="F30" s="540"/>
      <c r="G30" s="540"/>
      <c r="H30" s="540"/>
      <c r="I30" s="540"/>
      <c r="J30" s="540"/>
      <c r="K30" s="74"/>
    </row>
    <row r="31" spans="1:11" ht="12.75" customHeight="1">
      <c r="A31" s="540"/>
      <c r="B31" s="540"/>
      <c r="C31" s="540"/>
      <c r="D31" s="540"/>
      <c r="E31" s="540"/>
      <c r="F31" s="540"/>
      <c r="G31" s="540"/>
      <c r="H31" s="540"/>
      <c r="I31" s="540"/>
      <c r="J31" s="540"/>
    </row>
    <row r="32" spans="1:11" ht="12.75" customHeight="1">
      <c r="A32" s="540"/>
      <c r="B32" s="540"/>
      <c r="C32" s="540"/>
      <c r="D32" s="540"/>
      <c r="E32" s="540"/>
      <c r="F32" s="540"/>
      <c r="G32" s="540"/>
      <c r="H32" s="540"/>
      <c r="I32" s="540"/>
      <c r="J32" s="540"/>
    </row>
    <row r="33" spans="1:10" ht="12.75" customHeight="1">
      <c r="A33" s="540"/>
      <c r="B33" s="540"/>
      <c r="C33" s="540"/>
      <c r="D33" s="540"/>
      <c r="E33" s="540"/>
      <c r="F33" s="540"/>
      <c r="G33" s="540"/>
      <c r="H33" s="540"/>
      <c r="I33" s="540"/>
      <c r="J33" s="540"/>
    </row>
    <row r="34" spans="1:10" ht="12.75" customHeight="1">
      <c r="A34" s="540"/>
      <c r="B34" s="540"/>
      <c r="C34" s="540"/>
      <c r="D34" s="540"/>
      <c r="E34" s="540"/>
      <c r="F34" s="540"/>
      <c r="G34" s="540"/>
      <c r="H34" s="540"/>
      <c r="I34" s="540"/>
      <c r="J34" s="540"/>
    </row>
    <row r="35" spans="1:10" ht="12.75" customHeight="1">
      <c r="A35" s="540"/>
      <c r="B35" s="540"/>
      <c r="C35" s="540"/>
      <c r="D35" s="540"/>
      <c r="E35" s="540"/>
      <c r="F35" s="540"/>
      <c r="G35" s="540"/>
      <c r="H35" s="540"/>
      <c r="I35" s="540"/>
      <c r="J35" s="540"/>
    </row>
    <row r="36" spans="1:10" ht="12.75" customHeight="1">
      <c r="A36" s="540"/>
      <c r="B36" s="540"/>
      <c r="C36" s="540"/>
      <c r="D36" s="540"/>
      <c r="E36" s="540"/>
      <c r="F36" s="540"/>
      <c r="G36" s="540"/>
      <c r="H36" s="540"/>
      <c r="I36" s="540"/>
      <c r="J36" s="540"/>
    </row>
    <row r="37" spans="1:10" ht="12.75" customHeight="1">
      <c r="A37" s="540"/>
      <c r="B37" s="540"/>
      <c r="C37" s="540"/>
      <c r="D37" s="540"/>
      <c r="E37" s="540"/>
      <c r="F37" s="540"/>
      <c r="G37" s="540"/>
      <c r="H37" s="540"/>
      <c r="I37" s="540"/>
      <c r="J37" s="540"/>
    </row>
    <row r="38" spans="1:10" ht="12.75" customHeight="1">
      <c r="A38" s="540"/>
      <c r="B38" s="540"/>
      <c r="C38" s="540"/>
      <c r="D38" s="540"/>
      <c r="E38" s="540"/>
      <c r="F38" s="540"/>
      <c r="G38" s="540"/>
      <c r="H38" s="540"/>
      <c r="I38" s="540"/>
      <c r="J38" s="540"/>
    </row>
    <row r="39" spans="1:10" ht="12.75" customHeight="1">
      <c r="A39" s="540"/>
      <c r="B39" s="540"/>
      <c r="C39" s="540"/>
      <c r="D39" s="540"/>
      <c r="E39" s="540"/>
      <c r="F39" s="540"/>
      <c r="G39" s="540"/>
      <c r="H39" s="540"/>
      <c r="I39" s="540"/>
      <c r="J39" s="540"/>
    </row>
    <row r="40" spans="1:10" ht="12.75" customHeight="1">
      <c r="A40" s="540"/>
      <c r="B40" s="540"/>
      <c r="C40" s="540"/>
      <c r="D40" s="540"/>
      <c r="E40" s="540"/>
      <c r="F40" s="540"/>
      <c r="G40" s="540"/>
      <c r="H40" s="540"/>
      <c r="I40" s="540"/>
      <c r="J40" s="540"/>
    </row>
    <row r="41" spans="1:10" ht="12.75" customHeight="1">
      <c r="A41" s="540"/>
      <c r="B41" s="540"/>
      <c r="C41" s="540"/>
      <c r="D41" s="540"/>
      <c r="E41" s="540"/>
      <c r="F41" s="540"/>
      <c r="G41" s="540"/>
      <c r="H41" s="540"/>
      <c r="I41" s="540"/>
      <c r="J41" s="540"/>
    </row>
    <row r="42" spans="1:10" ht="12.75" customHeight="1">
      <c r="A42" s="540"/>
      <c r="B42" s="540"/>
      <c r="C42" s="540"/>
      <c r="D42" s="540"/>
      <c r="E42" s="540"/>
      <c r="F42" s="540"/>
      <c r="G42" s="540"/>
      <c r="H42" s="540"/>
      <c r="I42" s="540"/>
      <c r="J42" s="540"/>
    </row>
    <row r="43" spans="1:10" ht="12.75" customHeight="1">
      <c r="A43" s="540"/>
      <c r="B43" s="540"/>
      <c r="C43" s="540"/>
      <c r="D43" s="540"/>
      <c r="E43" s="540"/>
      <c r="F43" s="540"/>
      <c r="G43" s="540"/>
      <c r="H43" s="540"/>
      <c r="I43" s="540"/>
      <c r="J43" s="540"/>
    </row>
    <row r="44" spans="1:10" ht="12.75" customHeight="1">
      <c r="A44" s="540"/>
      <c r="B44" s="540"/>
      <c r="C44" s="540"/>
      <c r="D44" s="540"/>
      <c r="E44" s="540"/>
      <c r="F44" s="540"/>
      <c r="G44" s="540"/>
      <c r="H44" s="540"/>
      <c r="I44" s="540"/>
      <c r="J44" s="540"/>
    </row>
    <row r="45" spans="1:10" ht="12.75" customHeight="1">
      <c r="A45" s="540"/>
      <c r="B45" s="540"/>
      <c r="C45" s="540"/>
      <c r="D45" s="540"/>
      <c r="E45" s="540"/>
      <c r="F45" s="540"/>
      <c r="G45" s="540"/>
      <c r="H45" s="540"/>
      <c r="I45" s="540"/>
      <c r="J45" s="540"/>
    </row>
    <row r="46" spans="1:10" ht="12.75" customHeight="1">
      <c r="A46" s="540"/>
      <c r="B46" s="540"/>
      <c r="C46" s="540"/>
      <c r="D46" s="540"/>
      <c r="E46" s="540"/>
      <c r="F46" s="540"/>
      <c r="G46" s="540"/>
      <c r="H46" s="540"/>
      <c r="I46" s="540"/>
      <c r="J46" s="540"/>
    </row>
    <row r="47" spans="1:10" ht="12.75" customHeight="1">
      <c r="A47" s="540"/>
      <c r="B47" s="540"/>
      <c r="C47" s="540"/>
      <c r="D47" s="540"/>
      <c r="E47" s="540"/>
      <c r="F47" s="540"/>
      <c r="G47" s="540"/>
      <c r="H47" s="540"/>
      <c r="I47" s="540"/>
      <c r="J47" s="540"/>
    </row>
    <row r="48" spans="1:10" ht="12.75" customHeight="1">
      <c r="A48" s="540"/>
      <c r="B48" s="540"/>
      <c r="C48" s="540"/>
      <c r="D48" s="540"/>
      <c r="E48" s="540"/>
      <c r="F48" s="540"/>
      <c r="G48" s="540"/>
      <c r="H48" s="540"/>
      <c r="I48" s="540"/>
      <c r="J48" s="540"/>
    </row>
    <row r="49" spans="1:10" ht="12.75" customHeight="1">
      <c r="A49" s="540"/>
      <c r="B49" s="540"/>
      <c r="C49" s="540"/>
      <c r="D49" s="540"/>
      <c r="E49" s="540"/>
      <c r="F49" s="540"/>
      <c r="G49" s="540"/>
      <c r="H49" s="540"/>
      <c r="I49" s="540"/>
      <c r="J49" s="540"/>
    </row>
    <row r="50" spans="1:10" ht="12.75" customHeight="1">
      <c r="A50" s="540"/>
      <c r="B50" s="540"/>
      <c r="C50" s="540"/>
      <c r="D50" s="540"/>
      <c r="E50" s="540"/>
      <c r="F50" s="540"/>
      <c r="G50" s="540"/>
      <c r="H50" s="540"/>
      <c r="I50" s="540"/>
      <c r="J50" s="540"/>
    </row>
    <row r="51" spans="1:10" ht="12.75" customHeight="1">
      <c r="A51" s="540"/>
      <c r="B51" s="540"/>
      <c r="C51" s="540"/>
      <c r="D51" s="540"/>
      <c r="E51" s="540"/>
      <c r="F51" s="540"/>
      <c r="G51" s="540"/>
      <c r="H51" s="540"/>
      <c r="I51" s="540"/>
      <c r="J51" s="540"/>
    </row>
    <row r="52" spans="1:10" ht="12.75" customHeight="1">
      <c r="A52" s="540"/>
      <c r="B52" s="540"/>
      <c r="C52" s="540"/>
      <c r="D52" s="540"/>
      <c r="E52" s="540"/>
      <c r="F52" s="540"/>
      <c r="G52" s="540"/>
      <c r="H52" s="540"/>
      <c r="I52" s="540"/>
      <c r="J52" s="540"/>
    </row>
    <row r="53" spans="1:10" ht="12.75" customHeight="1">
      <c r="A53" s="540"/>
      <c r="B53" s="540"/>
      <c r="C53" s="540"/>
      <c r="D53" s="540"/>
      <c r="E53" s="540"/>
      <c r="F53" s="540"/>
      <c r="G53" s="540"/>
      <c r="H53" s="540"/>
      <c r="I53" s="540"/>
      <c r="J53" s="540"/>
    </row>
    <row r="54" spans="1:10" ht="12.75" customHeight="1">
      <c r="A54" s="540"/>
      <c r="B54" s="540"/>
      <c r="C54" s="540"/>
      <c r="D54" s="540"/>
      <c r="E54" s="540"/>
      <c r="F54" s="540"/>
      <c r="G54" s="540"/>
      <c r="H54" s="540"/>
      <c r="I54" s="540"/>
      <c r="J54" s="540"/>
    </row>
    <row r="55" spans="1:10" ht="12.75" customHeight="1">
      <c r="A55" s="540"/>
      <c r="B55" s="540"/>
      <c r="C55" s="540"/>
      <c r="D55" s="540"/>
      <c r="E55" s="540"/>
      <c r="F55" s="540"/>
      <c r="G55" s="540"/>
      <c r="H55" s="540"/>
      <c r="I55" s="540"/>
      <c r="J55" s="540"/>
    </row>
    <row r="56" spans="1:10" ht="12.75" customHeight="1">
      <c r="A56" s="540"/>
      <c r="B56" s="540"/>
      <c r="C56" s="540"/>
      <c r="D56" s="540"/>
      <c r="E56" s="540"/>
      <c r="F56" s="540"/>
      <c r="G56" s="540"/>
      <c r="H56" s="540"/>
      <c r="I56" s="540"/>
      <c r="J56" s="540"/>
    </row>
    <row r="57" spans="1:10" ht="12.75" customHeight="1">
      <c r="A57" s="540"/>
      <c r="B57" s="540"/>
      <c r="C57" s="540"/>
      <c r="D57" s="540"/>
      <c r="E57" s="540"/>
      <c r="F57" s="540"/>
      <c r="G57" s="540"/>
      <c r="H57" s="540"/>
      <c r="I57" s="540"/>
      <c r="J57" s="540"/>
    </row>
    <row r="58" spans="1:10" ht="12.75" customHeight="1">
      <c r="A58" s="540"/>
      <c r="B58" s="540"/>
      <c r="C58" s="540"/>
      <c r="D58" s="540"/>
      <c r="E58" s="540"/>
      <c r="F58" s="540"/>
      <c r="G58" s="540"/>
      <c r="H58" s="540"/>
      <c r="I58" s="540"/>
      <c r="J58" s="540"/>
    </row>
    <row r="59" spans="1:10" ht="12.75" customHeight="1">
      <c r="A59" s="540"/>
      <c r="B59" s="540"/>
      <c r="C59" s="540"/>
      <c r="D59" s="540"/>
      <c r="E59" s="540"/>
      <c r="F59" s="540"/>
      <c r="G59" s="540"/>
      <c r="H59" s="540"/>
      <c r="I59" s="540"/>
      <c r="J59" s="540"/>
    </row>
    <row r="60" spans="1:10" ht="12.75" customHeight="1">
      <c r="A60" s="540"/>
      <c r="B60" s="540"/>
      <c r="C60" s="540"/>
      <c r="D60" s="540"/>
      <c r="E60" s="540"/>
      <c r="F60" s="540"/>
      <c r="G60" s="540"/>
      <c r="H60" s="540"/>
      <c r="I60" s="540"/>
      <c r="J60" s="540"/>
    </row>
    <row r="61" spans="1:10" ht="12.75" customHeight="1">
      <c r="A61" s="540"/>
      <c r="B61" s="540"/>
      <c r="C61" s="540"/>
      <c r="D61" s="540"/>
      <c r="E61" s="540"/>
      <c r="F61" s="540"/>
      <c r="G61" s="540"/>
      <c r="H61" s="540"/>
      <c r="I61" s="540"/>
      <c r="J61" s="540"/>
    </row>
    <row r="62" spans="1:10" ht="12.75" customHeight="1">
      <c r="A62" s="540"/>
      <c r="B62" s="540"/>
      <c r="C62" s="540"/>
      <c r="D62" s="540"/>
      <c r="E62" s="540"/>
      <c r="F62" s="540"/>
      <c r="G62" s="540"/>
      <c r="H62" s="540"/>
      <c r="I62" s="540"/>
      <c r="J62" s="540"/>
    </row>
    <row r="63" spans="1:10" ht="12.75" customHeight="1">
      <c r="A63" s="540"/>
      <c r="B63" s="540"/>
      <c r="C63" s="540"/>
      <c r="D63" s="540"/>
      <c r="E63" s="540"/>
      <c r="F63" s="540"/>
      <c r="G63" s="540"/>
      <c r="H63" s="540"/>
      <c r="I63" s="540"/>
      <c r="J63" s="540"/>
    </row>
    <row r="64" spans="1:10" ht="12.75" customHeight="1">
      <c r="A64" s="540"/>
      <c r="B64" s="540"/>
      <c r="C64" s="540"/>
      <c r="D64" s="540"/>
      <c r="E64" s="540"/>
      <c r="F64" s="540"/>
      <c r="G64" s="540"/>
      <c r="H64" s="540"/>
      <c r="I64" s="540"/>
      <c r="J64" s="540"/>
    </row>
    <row r="65" spans="1:10" ht="12.75" customHeight="1">
      <c r="A65" s="540"/>
      <c r="B65" s="540"/>
      <c r="C65" s="540"/>
      <c r="D65" s="540"/>
      <c r="E65" s="540"/>
      <c r="F65" s="540"/>
      <c r="G65" s="540"/>
      <c r="H65" s="540"/>
      <c r="I65" s="540"/>
      <c r="J65" s="540"/>
    </row>
    <row r="66" spans="1:10" ht="12.75" customHeight="1">
      <c r="A66" s="540"/>
      <c r="B66" s="540"/>
      <c r="C66" s="540"/>
      <c r="D66" s="540"/>
      <c r="E66" s="540"/>
      <c r="F66" s="540"/>
      <c r="G66" s="540"/>
      <c r="H66" s="540"/>
      <c r="I66" s="540"/>
      <c r="J66" s="540"/>
    </row>
    <row r="67" spans="1:10" ht="12.75" customHeight="1">
      <c r="A67" s="36" t="s">
        <v>386</v>
      </c>
    </row>
    <row r="68" spans="1:10" ht="12.75" customHeight="1"/>
    <row r="69" spans="1:10" ht="12.75" customHeight="1"/>
    <row r="70" spans="1:10" ht="12.75" customHeight="1">
      <c r="A70" s="71" t="s">
        <v>259</v>
      </c>
    </row>
    <row r="71" spans="1:10" ht="12.75" customHeight="1"/>
    <row r="72" spans="1:10" ht="12.75" customHeight="1"/>
    <row r="73" spans="1:10" ht="12.75" customHeight="1"/>
    <row r="74" spans="1:10" ht="12.75" customHeight="1">
      <c r="J74" s="611" t="s">
        <v>298</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54" t="s">
        <v>693</v>
      </c>
      <c r="F1" s="302" t="str">
        <f>Naslovnica!A20</f>
        <v>Listopad 2018.</v>
      </c>
    </row>
    <row r="2" spans="1:7" ht="12.75" customHeight="1">
      <c r="A2" s="115" t="s">
        <v>694</v>
      </c>
      <c r="F2" s="108" t="str">
        <f>Naslovnica!A24</f>
        <v>October 2018</v>
      </c>
    </row>
    <row r="3" spans="1:7" ht="12.75" customHeight="1"/>
    <row r="4" spans="1:7" ht="12.75" customHeight="1">
      <c r="E4" s="910" t="s">
        <v>368</v>
      </c>
      <c r="F4" s="910"/>
    </row>
    <row r="5" spans="1:7" ht="13.5" customHeight="1">
      <c r="A5" s="918" t="s">
        <v>1226</v>
      </c>
      <c r="B5" s="929" t="s">
        <v>144</v>
      </c>
      <c r="C5" s="929"/>
      <c r="D5" s="929"/>
      <c r="E5" s="929"/>
      <c r="F5" s="929"/>
    </row>
    <row r="6" spans="1:7" ht="33.75" customHeight="1">
      <c r="A6" s="918"/>
      <c r="B6" s="340" t="str">
        <f>Naslovnica!A20</f>
        <v>Listopad 2018.</v>
      </c>
      <c r="C6" s="543" t="str">
        <f>'5 Tablica 3,4'!$A$8</f>
        <v>Rujan 2018.</v>
      </c>
      <c r="D6" s="340" t="s">
        <v>93</v>
      </c>
      <c r="E6" s="315" t="s">
        <v>145</v>
      </c>
      <c r="F6" s="341" t="s">
        <v>146</v>
      </c>
    </row>
    <row r="7" spans="1:7" ht="45" customHeight="1">
      <c r="A7" s="918"/>
      <c r="B7" s="342" t="str">
        <f>Naslovnica!A24</f>
        <v>October 2018</v>
      </c>
      <c r="C7" s="544" t="str">
        <f>'5 Tablica 3,4'!$B$8</f>
        <v>September 2018</v>
      </c>
      <c r="D7" s="342" t="s">
        <v>147</v>
      </c>
      <c r="E7" s="320" t="s">
        <v>391</v>
      </c>
      <c r="F7" s="342" t="s">
        <v>148</v>
      </c>
    </row>
    <row r="8" spans="1:7">
      <c r="A8" s="167" t="s">
        <v>130</v>
      </c>
      <c r="B8" s="168">
        <v>10105.70103</v>
      </c>
      <c r="C8" s="168">
        <v>10402.06323</v>
      </c>
      <c r="D8" s="169">
        <v>-2.8490713183253691E-2</v>
      </c>
      <c r="E8" s="648">
        <v>737209.66093999997</v>
      </c>
      <c r="F8" s="791">
        <v>1.3898564149273485E-2</v>
      </c>
      <c r="G8" s="83"/>
    </row>
    <row r="9" spans="1:7">
      <c r="A9" s="167" t="s">
        <v>131</v>
      </c>
      <c r="B9" s="168">
        <v>11254.4362</v>
      </c>
      <c r="C9" s="168">
        <v>10256.117539999999</v>
      </c>
      <c r="D9" s="169">
        <v>9.7338847386103655E-2</v>
      </c>
      <c r="E9" s="648">
        <v>1615459.5576400005</v>
      </c>
      <c r="F9" s="791">
        <v>7.0155842601336005E-3</v>
      </c>
      <c r="G9" s="83"/>
    </row>
    <row r="10" spans="1:7">
      <c r="A10" s="167" t="s">
        <v>132</v>
      </c>
      <c r="B10" s="168">
        <v>2600.87111</v>
      </c>
      <c r="C10" s="168">
        <v>1803.00739</v>
      </c>
      <c r="D10" s="169">
        <v>0.44251827498055896</v>
      </c>
      <c r="E10" s="648">
        <v>290946.68700999994</v>
      </c>
      <c r="F10" s="792">
        <v>9.0199717373462551E-3</v>
      </c>
    </row>
    <row r="11" spans="1:7">
      <c r="A11" s="167" t="s">
        <v>1300</v>
      </c>
      <c r="B11" s="168">
        <v>216.38413</v>
      </c>
      <c r="C11" s="168">
        <v>63.542830000000002</v>
      </c>
      <c r="D11" s="169">
        <v>2.4053272414842084</v>
      </c>
      <c r="E11" s="648">
        <v>1638.8782300000005</v>
      </c>
      <c r="F11" s="792">
        <v>0.15211601229136917</v>
      </c>
    </row>
    <row r="12" spans="1:7">
      <c r="A12" s="167" t="s">
        <v>1301</v>
      </c>
      <c r="B12" s="168">
        <v>241.37366</v>
      </c>
      <c r="C12" s="168">
        <v>55.75468</v>
      </c>
      <c r="D12" s="169">
        <v>3.3292089560912199</v>
      </c>
      <c r="E12" s="648">
        <v>2231.1691799999999</v>
      </c>
      <c r="F12" s="792">
        <v>0.12130576110654823</v>
      </c>
    </row>
    <row r="13" spans="1:7">
      <c r="A13" s="167" t="s">
        <v>133</v>
      </c>
      <c r="B13" s="168">
        <v>1896.8499199999999</v>
      </c>
      <c r="C13" s="168">
        <v>1726.0492899999999</v>
      </c>
      <c r="D13" s="169">
        <v>9.8954665425574184E-2</v>
      </c>
      <c r="E13" s="648">
        <v>254322.96196000007</v>
      </c>
      <c r="F13" s="791">
        <v>7.5144758387730715E-3</v>
      </c>
    </row>
    <row r="14" spans="1:7">
      <c r="A14" s="167" t="s">
        <v>134</v>
      </c>
      <c r="B14" s="168">
        <v>3663.6000400000003</v>
      </c>
      <c r="C14" s="168">
        <v>3137.98227</v>
      </c>
      <c r="D14" s="169">
        <v>0.16750182912920031</v>
      </c>
      <c r="E14" s="648">
        <v>255746.95883000005</v>
      </c>
      <c r="F14" s="791">
        <v>1.4533287947230189E-2</v>
      </c>
    </row>
    <row r="15" spans="1:7">
      <c r="A15" s="170" t="s">
        <v>135</v>
      </c>
      <c r="B15" s="168">
        <v>9851.8043600000001</v>
      </c>
      <c r="C15" s="168">
        <v>8749.1828499999992</v>
      </c>
      <c r="D15" s="169">
        <v>0.1260256562131401</v>
      </c>
      <c r="E15" s="648">
        <v>1343871.95731</v>
      </c>
      <c r="F15" s="791">
        <v>7.3850491225444514E-3</v>
      </c>
    </row>
    <row r="16" spans="1:7" ht="18.75" customHeight="1">
      <c r="A16" s="343" t="s">
        <v>284</v>
      </c>
      <c r="B16" s="344">
        <v>39831.020449999996</v>
      </c>
      <c r="C16" s="345">
        <v>36193.700079999995</v>
      </c>
      <c r="D16" s="346">
        <v>0.10049595266469935</v>
      </c>
      <c r="E16" s="649">
        <v>4501427.8311000001</v>
      </c>
      <c r="F16" s="793">
        <v>8.9275257582490664E-3</v>
      </c>
    </row>
    <row r="17" spans="1:7" ht="12.75" customHeight="1">
      <c r="A17" s="27" t="s">
        <v>509</v>
      </c>
      <c r="B17" s="28"/>
      <c r="C17" s="30"/>
      <c r="D17" s="30"/>
      <c r="E17" s="30"/>
      <c r="F17" s="30"/>
      <c r="G17" s="30"/>
    </row>
    <row r="18" spans="1:7" ht="22.5" customHeight="1">
      <c r="A18" s="934" t="s">
        <v>150</v>
      </c>
      <c r="B18" s="934"/>
      <c r="C18" s="934"/>
      <c r="D18" s="934"/>
      <c r="E18" s="934"/>
      <c r="F18" s="934"/>
      <c r="G18" s="47"/>
    </row>
    <row r="19" spans="1:7" ht="12.75" customHeight="1">
      <c r="A19" s="930" t="s">
        <v>1210</v>
      </c>
      <c r="B19" s="935"/>
      <c r="C19" s="935"/>
      <c r="D19" s="935"/>
      <c r="E19" s="935"/>
      <c r="F19" s="935"/>
      <c r="G19" s="48"/>
    </row>
    <row r="20" spans="1:7" ht="12.75" customHeight="1">
      <c r="A20" s="932" t="s">
        <v>151</v>
      </c>
      <c r="B20" s="933"/>
      <c r="C20" s="933"/>
      <c r="D20" s="933"/>
      <c r="E20" s="933"/>
      <c r="F20" s="933"/>
      <c r="G20" s="49"/>
    </row>
    <row r="21" spans="1:7" ht="12.75" customHeight="1">
      <c r="A21" s="930" t="s">
        <v>152</v>
      </c>
      <c r="B21" s="931"/>
      <c r="C21" s="931"/>
      <c r="D21" s="931"/>
      <c r="E21" s="931"/>
      <c r="F21" s="931"/>
      <c r="G21" s="48"/>
    </row>
    <row r="22" spans="1:7" ht="12.75" customHeight="1"/>
    <row r="23" spans="1:7" ht="12.75" customHeight="1">
      <c r="A23" s="459" t="s">
        <v>287</v>
      </c>
      <c r="F23" s="302" t="str">
        <f>Naslovnica!A20</f>
        <v>Listopad 2018.</v>
      </c>
    </row>
    <row r="24" spans="1:7" ht="12.75" customHeight="1">
      <c r="A24" s="115" t="s">
        <v>288</v>
      </c>
      <c r="F24" s="108" t="str">
        <f>Naslovnica!A24</f>
        <v>October 2018</v>
      </c>
    </row>
    <row r="25" spans="1:7" ht="12.75" customHeight="1"/>
    <row r="26" spans="1:7" ht="12.75" customHeight="1"/>
    <row r="27" spans="1:7" ht="12.75" customHeight="1">
      <c r="G27" s="83"/>
    </row>
    <row r="28" spans="1:7" ht="12.75" customHeight="1">
      <c r="G28" s="83"/>
    </row>
    <row r="29" spans="1:7" ht="12.75" customHeight="1">
      <c r="G29" s="83"/>
    </row>
    <row r="30" spans="1:7" ht="12.75" customHeight="1">
      <c r="G30" s="74"/>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509</v>
      </c>
    </row>
    <row r="44" spans="1:1" ht="12.75" customHeight="1"/>
    <row r="45" spans="1:1" ht="12.75" customHeight="1">
      <c r="A45" s="78"/>
    </row>
    <row r="46" spans="1:1" ht="12.75" customHeight="1">
      <c r="A46" s="81"/>
    </row>
    <row r="47" spans="1:1" ht="12.75" customHeight="1"/>
    <row r="48" spans="1:1" ht="12.75" customHeight="1">
      <c r="A48" s="71" t="s">
        <v>259</v>
      </c>
    </row>
    <row r="49" spans="6:6" ht="12.75" customHeight="1"/>
    <row r="50" spans="6:6" ht="12.75" customHeight="1"/>
    <row r="51" spans="6:6" ht="12.75" customHeight="1"/>
    <row r="54" spans="6:6">
      <c r="F54" s="44" t="s">
        <v>299</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55" t="s">
        <v>695</v>
      </c>
      <c r="G1" s="302" t="str">
        <f>Naslovnica!A20</f>
        <v>Listopad 2018.</v>
      </c>
    </row>
    <row r="2" spans="1:8" ht="12.75" customHeight="1">
      <c r="A2" s="107" t="s">
        <v>696</v>
      </c>
      <c r="G2" s="108" t="str">
        <f>Naslovnica!A24</f>
        <v>October 2018</v>
      </c>
    </row>
    <row r="3" spans="1:8" ht="12.75" customHeight="1"/>
    <row r="4" spans="1:8" ht="12.75" customHeight="1">
      <c r="F4" s="127"/>
      <c r="G4" s="21" t="s">
        <v>368</v>
      </c>
    </row>
    <row r="5" spans="1:8" ht="15" customHeight="1">
      <c r="A5" s="911" t="s">
        <v>374</v>
      </c>
      <c r="B5" s="912" t="s">
        <v>392</v>
      </c>
      <c r="C5" s="912"/>
      <c r="D5" s="912"/>
      <c r="E5" s="912"/>
      <c r="F5" s="912"/>
      <c r="G5" s="912"/>
    </row>
    <row r="6" spans="1:8">
      <c r="A6" s="911"/>
      <c r="B6" s="916" t="str">
        <f>Naslovnica!A20</f>
        <v>Listopad 2018.</v>
      </c>
      <c r="C6" s="928"/>
      <c r="D6" s="917" t="str">
        <f>'5 Tablica 3,4'!A8</f>
        <v>Rujan 2018.</v>
      </c>
      <c r="E6" s="928"/>
      <c r="F6" s="936" t="s">
        <v>153</v>
      </c>
      <c r="G6" s="936"/>
    </row>
    <row r="7" spans="1:8">
      <c r="A7" s="911"/>
      <c r="B7" s="913" t="str">
        <f>Naslovnica!A24</f>
        <v>October 2018</v>
      </c>
      <c r="C7" s="937"/>
      <c r="D7" s="938" t="str">
        <f>'5 Tablica 3,4'!B8</f>
        <v>September 2018</v>
      </c>
      <c r="E7" s="937"/>
      <c r="F7" s="939" t="s">
        <v>154</v>
      </c>
      <c r="G7" s="939"/>
    </row>
    <row r="8" spans="1:8">
      <c r="A8" s="911"/>
      <c r="B8" s="321" t="s">
        <v>114</v>
      </c>
      <c r="C8" s="321" t="s">
        <v>115</v>
      </c>
      <c r="D8" s="321" t="s">
        <v>114</v>
      </c>
      <c r="E8" s="321" t="s">
        <v>115</v>
      </c>
      <c r="F8" s="321" t="s">
        <v>836</v>
      </c>
      <c r="G8" s="321" t="s">
        <v>832</v>
      </c>
    </row>
    <row r="9" spans="1:8">
      <c r="A9" s="911"/>
      <c r="B9" s="322" t="s">
        <v>116</v>
      </c>
      <c r="C9" s="322" t="s">
        <v>117</v>
      </c>
      <c r="D9" s="322" t="s">
        <v>116</v>
      </c>
      <c r="E9" s="322" t="s">
        <v>117</v>
      </c>
      <c r="F9" s="322" t="s">
        <v>116</v>
      </c>
      <c r="G9" s="322" t="s">
        <v>833</v>
      </c>
    </row>
    <row r="10" spans="1:8">
      <c r="A10" s="156" t="s">
        <v>130</v>
      </c>
      <c r="B10" s="171">
        <v>593316.82080999995</v>
      </c>
      <c r="C10" s="172">
        <v>0.1451892498938443</v>
      </c>
      <c r="D10" s="171">
        <v>591355.22073000006</v>
      </c>
      <c r="E10" s="173">
        <v>0.1442246101421007</v>
      </c>
      <c r="F10" s="174">
        <v>1961.6000799999238</v>
      </c>
      <c r="G10" s="173">
        <v>3.3171265108278281E-3</v>
      </c>
      <c r="H10" s="83"/>
    </row>
    <row r="11" spans="1:8">
      <c r="A11" s="156" t="s">
        <v>131</v>
      </c>
      <c r="B11" s="171">
        <v>1556637.5711099999</v>
      </c>
      <c r="C11" s="172">
        <v>0.38092134485162638</v>
      </c>
      <c r="D11" s="175">
        <v>1562681.75547</v>
      </c>
      <c r="E11" s="173">
        <v>0.38111977210688502</v>
      </c>
      <c r="F11" s="174">
        <v>-6044.1843600001339</v>
      </c>
      <c r="G11" s="173">
        <v>-3.8678280710983115E-3</v>
      </c>
      <c r="H11" s="83"/>
    </row>
    <row r="12" spans="1:8">
      <c r="A12" s="156" t="s">
        <v>149</v>
      </c>
      <c r="B12" s="171">
        <v>228743.23428</v>
      </c>
      <c r="C12" s="172">
        <v>5.5975252072012961E-2</v>
      </c>
      <c r="D12" s="175">
        <v>229602.34137000001</v>
      </c>
      <c r="E12" s="173">
        <v>5.5997321087186351E-2</v>
      </c>
      <c r="F12" s="174">
        <v>-859.10709000000361</v>
      </c>
      <c r="G12" s="173">
        <v>-3.7417174619119864E-3</v>
      </c>
    </row>
    <row r="13" spans="1:8">
      <c r="A13" s="156" t="s">
        <v>1300</v>
      </c>
      <c r="B13" s="171">
        <v>1480.5637300000001</v>
      </c>
      <c r="C13" s="172">
        <v>3.6230548307271111E-4</v>
      </c>
      <c r="D13" s="175">
        <v>1302.5633300000002</v>
      </c>
      <c r="E13" s="173">
        <v>3.1767993562776045E-4</v>
      </c>
      <c r="F13" s="174">
        <v>178.0003999999999</v>
      </c>
      <c r="G13" s="173">
        <v>0.13665393144454629</v>
      </c>
    </row>
    <row r="14" spans="1:8">
      <c r="A14" s="156" t="s">
        <v>1301</v>
      </c>
      <c r="B14" s="171">
        <v>2065.3972199999998</v>
      </c>
      <c r="C14" s="172">
        <v>5.0541879580498343E-4</v>
      </c>
      <c r="D14" s="175">
        <v>1848.98469</v>
      </c>
      <c r="E14" s="173">
        <v>4.5094570357351804E-4</v>
      </c>
      <c r="F14" s="174">
        <v>216.41253000000003</v>
      </c>
      <c r="G14" s="173">
        <v>0.11704398158104823</v>
      </c>
    </row>
    <row r="15" spans="1:8">
      <c r="A15" s="156" t="s">
        <v>133</v>
      </c>
      <c r="B15" s="171">
        <v>254781.12219999998</v>
      </c>
      <c r="C15" s="172">
        <v>6.2346926164724058E-2</v>
      </c>
      <c r="D15" s="175">
        <v>258310.70755000002</v>
      </c>
      <c r="E15" s="173">
        <v>6.2998955257281233E-2</v>
      </c>
      <c r="F15" s="174">
        <v>-3529.5853500000239</v>
      </c>
      <c r="G15" s="173">
        <v>-1.3664107785066659E-2</v>
      </c>
    </row>
    <row r="16" spans="1:8">
      <c r="A16" s="156" t="s">
        <v>134</v>
      </c>
      <c r="B16" s="171">
        <v>201343.03483000002</v>
      </c>
      <c r="C16" s="172">
        <v>4.9270209731133191E-2</v>
      </c>
      <c r="D16" s="175">
        <v>200565.11981</v>
      </c>
      <c r="E16" s="173">
        <v>4.8915482942710246E-2</v>
      </c>
      <c r="F16" s="174">
        <v>777.91502000001071</v>
      </c>
      <c r="G16" s="173">
        <v>3.8786156871990496E-3</v>
      </c>
    </row>
    <row r="17" spans="1:8">
      <c r="A17" s="156" t="s">
        <v>135</v>
      </c>
      <c r="B17" s="171">
        <v>1248138.8067100001</v>
      </c>
      <c r="C17" s="172">
        <v>0.30542929300778143</v>
      </c>
      <c r="D17" s="176">
        <v>1254571.2633</v>
      </c>
      <c r="E17" s="173">
        <v>0.30597523282463518</v>
      </c>
      <c r="F17" s="174">
        <v>-6432.4565899999143</v>
      </c>
      <c r="G17" s="173">
        <v>-5.1272149922197974E-3</v>
      </c>
    </row>
    <row r="18" spans="1:8" ht="18.75" customHeight="1">
      <c r="A18" s="347" t="s">
        <v>121</v>
      </c>
      <c r="B18" s="348">
        <v>4086506.5508900001</v>
      </c>
      <c r="C18" s="349">
        <v>1</v>
      </c>
      <c r="D18" s="348">
        <v>4100237.9562499998</v>
      </c>
      <c r="E18" s="349">
        <v>1</v>
      </c>
      <c r="F18" s="350">
        <v>-13731.405360000133</v>
      </c>
      <c r="G18" s="349">
        <v>-3.3489288930339534E-3</v>
      </c>
    </row>
    <row r="19" spans="1:8" ht="12.75" customHeight="1">
      <c r="A19" s="37" t="s">
        <v>393</v>
      </c>
    </row>
    <row r="20" spans="1:8" ht="12.75" customHeight="1"/>
    <row r="21" spans="1:8" ht="12.75" customHeight="1">
      <c r="A21" s="455" t="s">
        <v>289</v>
      </c>
      <c r="G21" s="302" t="str">
        <f>Naslovnica!A20</f>
        <v>Listopad 2018.</v>
      </c>
    </row>
    <row r="22" spans="1:8" ht="12.75" customHeight="1">
      <c r="A22" s="107" t="s">
        <v>290</v>
      </c>
      <c r="G22" s="108" t="str">
        <f>Naslovnica!A24</f>
        <v>October 2018</v>
      </c>
    </row>
    <row r="23" spans="1:8" ht="12.75" customHeight="1"/>
    <row r="24" spans="1:8" ht="12.75" customHeight="1"/>
    <row r="25" spans="1:8" ht="12.75" customHeight="1"/>
    <row r="26" spans="1:8" ht="12.75" customHeight="1">
      <c r="H26" s="83"/>
    </row>
    <row r="27" spans="1:8" ht="12.75" customHeight="1">
      <c r="H27" s="83"/>
    </row>
    <row r="28" spans="1:8" ht="12.75" customHeight="1">
      <c r="G28" s="83"/>
      <c r="H28" s="83"/>
    </row>
    <row r="29" spans="1:8" ht="12.75" customHeight="1">
      <c r="H29" s="83"/>
    </row>
    <row r="30" spans="1:8" ht="12.75" customHeight="1">
      <c r="G30" s="83"/>
      <c r="H30" s="74"/>
    </row>
    <row r="31" spans="1:8" ht="12.75" customHeight="1">
      <c r="G31" s="74"/>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393</v>
      </c>
    </row>
    <row r="43" spans="1:7" ht="12.75" customHeight="1">
      <c r="A43" s="37"/>
    </row>
    <row r="44" spans="1:7" ht="12.75" customHeight="1">
      <c r="A44" s="301" t="s">
        <v>291</v>
      </c>
      <c r="G44" s="302" t="str">
        <f>Naslovnica!A20</f>
        <v>Listopad 2018.</v>
      </c>
    </row>
    <row r="45" spans="1:7" ht="12.75" customHeight="1">
      <c r="A45" s="107" t="s">
        <v>292</v>
      </c>
      <c r="G45" s="108" t="str">
        <f>Naslovnica!A24</f>
        <v>October 2018</v>
      </c>
    </row>
    <row r="46" spans="1:7" ht="12.75" customHeight="1"/>
    <row r="47" spans="1:7" ht="12.75" customHeight="1"/>
    <row r="48" spans="1:7" ht="12.75" customHeight="1"/>
    <row r="49" spans="7:8" ht="12.75" customHeight="1">
      <c r="H49" s="83"/>
    </row>
    <row r="50" spans="7:8" ht="12.75" customHeight="1">
      <c r="G50" s="83"/>
      <c r="H50" s="83"/>
    </row>
    <row r="51" spans="7:8" ht="12.75" customHeight="1">
      <c r="G51" s="74"/>
      <c r="H51" s="83"/>
    </row>
    <row r="52" spans="7:8" ht="12.75" customHeight="1">
      <c r="G52" s="74"/>
      <c r="H52" s="74"/>
    </row>
    <row r="53" spans="7:8" ht="12.75" customHeight="1">
      <c r="G53" s="83"/>
    </row>
    <row r="54" spans="7:8" ht="12.75" customHeight="1">
      <c r="G54" s="74"/>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393</v>
      </c>
    </row>
    <row r="66" spans="1:7" ht="12.75" customHeight="1">
      <c r="A66" s="84"/>
    </row>
    <row r="67" spans="1:7">
      <c r="A67" s="71" t="s">
        <v>259</v>
      </c>
    </row>
    <row r="68" spans="1:7">
      <c r="G68" s="44" t="s">
        <v>300</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71"/>
  <sheetViews>
    <sheetView showGridLines="0" zoomScaleNormal="100" workbookViewId="0"/>
  </sheetViews>
  <sheetFormatPr defaultRowHeight="15"/>
  <cols>
    <col min="1" max="1" width="27.42578125" customWidth="1"/>
    <col min="2" max="3" width="13.42578125" bestFit="1" customWidth="1"/>
    <col min="4" max="4" width="12" customWidth="1"/>
    <col min="5" max="5" width="10.5703125" customWidth="1"/>
    <col min="7" max="7" width="9.140625" customWidth="1"/>
    <col min="9" max="9" width="10.42578125" customWidth="1"/>
  </cols>
  <sheetData>
    <row r="1" spans="1:10" ht="12.75" customHeight="1">
      <c r="A1" s="455" t="s">
        <v>697</v>
      </c>
      <c r="I1" s="302" t="str">
        <f>Naslovnica!A20</f>
        <v>Listopad 2018.</v>
      </c>
    </row>
    <row r="2" spans="1:10" ht="12.75" customHeight="1">
      <c r="A2" s="107" t="s">
        <v>766</v>
      </c>
      <c r="I2" s="108" t="str">
        <f>Naslovnica!A24</f>
        <v>October 2018</v>
      </c>
    </row>
    <row r="3" spans="1:10" ht="12.75" customHeight="1"/>
    <row r="4" spans="1:10" ht="35.25" customHeight="1">
      <c r="A4" s="315"/>
      <c r="B4" s="901" t="s">
        <v>804</v>
      </c>
      <c r="C4" s="901"/>
      <c r="D4" s="924" t="s">
        <v>1312</v>
      </c>
      <c r="E4" s="924"/>
      <c r="F4" s="924"/>
      <c r="G4" s="924"/>
      <c r="H4" s="924"/>
      <c r="I4" s="315"/>
    </row>
    <row r="5" spans="1:10" ht="12" customHeight="1">
      <c r="A5" s="609"/>
      <c r="B5" s="608"/>
      <c r="C5" s="608"/>
      <c r="D5" s="921" t="s">
        <v>1037</v>
      </c>
      <c r="E5" s="940"/>
      <c r="F5" s="610"/>
      <c r="G5" s="610"/>
      <c r="H5" s="610"/>
      <c r="I5" s="609"/>
    </row>
    <row r="6" spans="1:10" ht="33.75">
      <c r="A6" s="315" t="s">
        <v>374</v>
      </c>
      <c r="B6" s="315" t="str">
        <f>Naslovnica!A20</f>
        <v>Listopad 2018.</v>
      </c>
      <c r="C6" s="317" t="str">
        <f>'5 Tablica 3,4'!A8</f>
        <v>Rujan 2018.</v>
      </c>
      <c r="D6" s="315" t="str">
        <f>Naslovnica!A20</f>
        <v>Listopad 2018.</v>
      </c>
      <c r="E6" s="317" t="str">
        <f>C6</f>
        <v>Rujan 2018.</v>
      </c>
      <c r="F6" s="315" t="s">
        <v>173</v>
      </c>
      <c r="G6" s="315" t="s">
        <v>155</v>
      </c>
      <c r="H6" s="351" t="s">
        <v>156</v>
      </c>
      <c r="I6" s="351" t="s">
        <v>157</v>
      </c>
    </row>
    <row r="7" spans="1:10" ht="34.5" customHeight="1">
      <c r="A7" s="315"/>
      <c r="B7" s="318" t="str">
        <f>Naslovnica!A24</f>
        <v>October 2018</v>
      </c>
      <c r="C7" s="319" t="str">
        <f>'5 Tablica 3,4'!B8</f>
        <v>September 2018</v>
      </c>
      <c r="D7" s="318" t="str">
        <f>Naslovnica!A24</f>
        <v>October 2018</v>
      </c>
      <c r="E7" s="319" t="str">
        <f>C7</f>
        <v>September 2018</v>
      </c>
      <c r="F7" s="318" t="s">
        <v>158</v>
      </c>
      <c r="G7" s="318" t="s">
        <v>159</v>
      </c>
      <c r="H7" s="320" t="s">
        <v>160</v>
      </c>
      <c r="I7" s="342" t="s">
        <v>161</v>
      </c>
    </row>
    <row r="8" spans="1:10">
      <c r="A8" s="156" t="s">
        <v>567</v>
      </c>
      <c r="B8" s="840">
        <v>256.67689999999999</v>
      </c>
      <c r="C8" s="840">
        <v>257.77300000000002</v>
      </c>
      <c r="D8" s="169">
        <v>-4.2521908811242737E-3</v>
      </c>
      <c r="E8" s="169">
        <v>1.4946289322397277E-3</v>
      </c>
      <c r="F8" s="169">
        <v>7.9873324803081402E-5</v>
      </c>
      <c r="G8" s="169">
        <v>4.8158774413604721E-3</v>
      </c>
      <c r="H8" s="169">
        <v>6.5216254645304339E-2</v>
      </c>
      <c r="I8" s="841" t="s">
        <v>865</v>
      </c>
      <c r="J8" s="83"/>
    </row>
    <row r="9" spans="1:10">
      <c r="A9" s="156" t="s">
        <v>568</v>
      </c>
      <c r="B9" s="842">
        <v>252.78489999999999</v>
      </c>
      <c r="C9" s="842">
        <v>254.81229999999999</v>
      </c>
      <c r="D9" s="169">
        <v>-7.9564448027037438E-3</v>
      </c>
      <c r="E9" s="169">
        <v>-5.5212760559971708E-3</v>
      </c>
      <c r="F9" s="169">
        <v>-1.1948399362418538E-2</v>
      </c>
      <c r="G9" s="169">
        <v>-1.8112021155356484E-2</v>
      </c>
      <c r="H9" s="169">
        <v>6.3346191767223781E-2</v>
      </c>
      <c r="I9" s="841" t="s">
        <v>866</v>
      </c>
      <c r="J9" s="83"/>
    </row>
    <row r="10" spans="1:10">
      <c r="A10" s="156" t="s">
        <v>569</v>
      </c>
      <c r="B10" s="842">
        <v>161.2268</v>
      </c>
      <c r="C10" s="842">
        <v>162.2578</v>
      </c>
      <c r="D10" s="169">
        <v>-6.3540859052693133E-3</v>
      </c>
      <c r="E10" s="169">
        <v>3.1059241298898588E-3</v>
      </c>
      <c r="F10" s="169">
        <v>-2.1371263974412358E-3</v>
      </c>
      <c r="G10" s="169">
        <v>6.1915427806835677E-3</v>
      </c>
      <c r="H10" s="169">
        <v>3.2319213062516505E-2</v>
      </c>
      <c r="I10" s="841" t="s">
        <v>867</v>
      </c>
    </row>
    <row r="11" spans="1:10">
      <c r="A11" s="156" t="s">
        <v>1300</v>
      </c>
      <c r="B11" s="842">
        <v>1107.4383</v>
      </c>
      <c r="C11" s="842">
        <v>1117.4090000000001</v>
      </c>
      <c r="D11" s="169">
        <v>-8.9230532419195541E-3</v>
      </c>
      <c r="E11" s="169">
        <v>1.1241552501362051E-4</v>
      </c>
      <c r="F11" s="169">
        <v>5.6715330124810892E-2</v>
      </c>
      <c r="G11" s="169" t="s">
        <v>808</v>
      </c>
      <c r="H11" s="169" t="s">
        <v>808</v>
      </c>
      <c r="I11" s="841" t="s">
        <v>1302</v>
      </c>
    </row>
    <row r="12" spans="1:10">
      <c r="A12" s="156" t="s">
        <v>1301</v>
      </c>
      <c r="B12" s="842">
        <v>1048.5696</v>
      </c>
      <c r="C12" s="842">
        <v>1047.6804999999999</v>
      </c>
      <c r="D12" s="169">
        <v>8.4863658338596437E-4</v>
      </c>
      <c r="E12" s="169">
        <v>1.1350294177876474E-3</v>
      </c>
      <c r="F12" s="169">
        <v>2.2799751149878311E-2</v>
      </c>
      <c r="G12" s="169" t="s">
        <v>808</v>
      </c>
      <c r="H12" s="169" t="s">
        <v>808</v>
      </c>
      <c r="I12" s="841" t="s">
        <v>1302</v>
      </c>
    </row>
    <row r="13" spans="1:10">
      <c r="A13" s="156" t="s">
        <v>570</v>
      </c>
      <c r="B13" s="842">
        <v>211.8356</v>
      </c>
      <c r="C13" s="842">
        <v>215.89279999999999</v>
      </c>
      <c r="D13" s="169">
        <v>-1.8792660060919064E-2</v>
      </c>
      <c r="E13" s="169">
        <v>5.7932647966940642E-4</v>
      </c>
      <c r="F13" s="843">
        <v>-1.4161484670879299E-2</v>
      </c>
      <c r="G13" s="169">
        <v>3.5349951252880984E-3</v>
      </c>
      <c r="H13" s="169">
        <v>5.6570050403718319E-2</v>
      </c>
      <c r="I13" s="841" t="s">
        <v>868</v>
      </c>
    </row>
    <row r="14" spans="1:10">
      <c r="A14" s="156" t="s">
        <v>571</v>
      </c>
      <c r="B14" s="842">
        <v>211.6275</v>
      </c>
      <c r="C14" s="842">
        <v>212.0335</v>
      </c>
      <c r="D14" s="169">
        <v>-1.9147917663954184E-3</v>
      </c>
      <c r="E14" s="169">
        <v>3.9930830123746652E-3</v>
      </c>
      <c r="F14" s="843">
        <v>5.246994932289617E-2</v>
      </c>
      <c r="G14" s="169">
        <v>5.7948656164874546E-2</v>
      </c>
      <c r="H14" s="169">
        <v>5.6493926697060326E-2</v>
      </c>
      <c r="I14" s="841" t="s">
        <v>868</v>
      </c>
    </row>
    <row r="15" spans="1:10">
      <c r="A15" s="156" t="s">
        <v>572</v>
      </c>
      <c r="B15" s="842">
        <v>239.96510000000001</v>
      </c>
      <c r="C15" s="842">
        <v>242.12430000000001</v>
      </c>
      <c r="D15" s="169">
        <v>-8.9177335773402699E-3</v>
      </c>
      <c r="E15" s="169">
        <v>-4.3842538408667142E-4</v>
      </c>
      <c r="F15" s="169">
        <v>2.6188285041301551E-2</v>
      </c>
      <c r="G15" s="169">
        <v>1.9528509950558437E-2</v>
      </c>
      <c r="H15" s="169">
        <v>5.5355212336138271E-2</v>
      </c>
      <c r="I15" s="841" t="s">
        <v>869</v>
      </c>
    </row>
    <row r="16" spans="1:10" ht="12.75" customHeight="1">
      <c r="A16" s="37" t="s">
        <v>393</v>
      </c>
    </row>
    <row r="17" spans="1:10" ht="12.75" customHeight="1">
      <c r="A17" s="782" t="s">
        <v>621</v>
      </c>
      <c r="B17" s="781"/>
      <c r="C17" s="781"/>
      <c r="D17" s="781"/>
      <c r="E17" s="781"/>
      <c r="F17" s="781"/>
      <c r="G17" s="781"/>
      <c r="H17" s="781"/>
      <c r="I17" s="781"/>
    </row>
    <row r="18" spans="1:10" ht="12.75" customHeight="1">
      <c r="A18" s="783" t="s">
        <v>1306</v>
      </c>
      <c r="B18" s="780"/>
      <c r="C18" s="780"/>
      <c r="D18" s="780"/>
      <c r="E18" s="780"/>
      <c r="F18" s="780"/>
      <c r="G18" s="780"/>
      <c r="H18" s="780"/>
      <c r="I18" s="780"/>
    </row>
    <row r="19" spans="1:10" ht="12.75" customHeight="1">
      <c r="A19" s="776" t="s">
        <v>1310</v>
      </c>
      <c r="B19" s="774"/>
      <c r="C19" s="774"/>
      <c r="D19" s="774"/>
      <c r="E19" s="774"/>
      <c r="F19" s="774"/>
      <c r="G19" s="774"/>
      <c r="H19" s="774"/>
      <c r="I19" s="774"/>
    </row>
    <row r="20" spans="1:10" ht="12.75" customHeight="1">
      <c r="A20" s="777" t="s">
        <v>1311</v>
      </c>
      <c r="B20" s="775"/>
      <c r="C20" s="775"/>
      <c r="D20" s="775"/>
      <c r="E20" s="775"/>
      <c r="F20" s="775"/>
      <c r="G20" s="775"/>
      <c r="H20" s="775"/>
      <c r="I20" s="775"/>
    </row>
    <row r="21" spans="1:10" ht="12.75" customHeight="1"/>
    <row r="22" spans="1:10" s="820" customFormat="1" ht="12.75" customHeight="1">
      <c r="A22" s="301"/>
      <c r="I22" s="14"/>
    </row>
    <row r="23" spans="1:10" s="820" customFormat="1" ht="12.75" customHeight="1">
      <c r="A23" s="821"/>
      <c r="I23" s="822"/>
      <c r="J23" s="823"/>
    </row>
    <row r="24" spans="1:10" s="820" customFormat="1" ht="13.5" customHeight="1">
      <c r="A24" s="824"/>
    </row>
    <row r="25" spans="1:10" s="820" customFormat="1" ht="12.75" customHeight="1">
      <c r="A25" s="41"/>
      <c r="B25" s="1"/>
      <c r="C25" s="1"/>
      <c r="D25" s="1"/>
      <c r="E25" s="1"/>
      <c r="F25" s="1"/>
    </row>
    <row r="26" spans="1:10" s="820" customFormat="1" ht="12.75" customHeight="1">
      <c r="A26" s="41"/>
      <c r="B26" s="41"/>
      <c r="C26" s="41"/>
      <c r="D26" s="41"/>
      <c r="E26" s="41"/>
      <c r="F26" s="41"/>
    </row>
    <row r="27" spans="1:10" s="820" customFormat="1" ht="12.75" customHeight="1">
      <c r="A27" s="41"/>
      <c r="B27" s="41"/>
      <c r="C27" s="825"/>
      <c r="D27" s="41"/>
      <c r="E27" s="41"/>
      <c r="F27" s="41"/>
    </row>
    <row r="28" spans="1:10" s="820" customFormat="1" ht="12.75" customHeight="1">
      <c r="A28" s="826"/>
      <c r="B28" s="827"/>
      <c r="C28" s="828"/>
      <c r="D28" s="689"/>
      <c r="E28" s="689"/>
      <c r="F28" s="829"/>
      <c r="G28" s="830"/>
      <c r="H28" s="830"/>
      <c r="I28" s="830"/>
      <c r="J28" s="830"/>
    </row>
    <row r="29" spans="1:10" s="820" customFormat="1" ht="12.75" customHeight="1">
      <c r="A29" s="826"/>
      <c r="B29" s="827"/>
      <c r="C29" s="831"/>
      <c r="D29" s="689"/>
      <c r="E29" s="689"/>
      <c r="F29" s="829"/>
      <c r="G29" s="830"/>
      <c r="H29" s="830"/>
      <c r="I29" s="830"/>
      <c r="J29" s="830"/>
    </row>
    <row r="30" spans="1:10" s="820" customFormat="1" ht="12.75" customHeight="1">
      <c r="A30" s="826"/>
      <c r="B30" s="827"/>
      <c r="C30" s="831"/>
      <c r="D30" s="689"/>
      <c r="E30" s="689"/>
      <c r="F30" s="829"/>
      <c r="G30" s="832"/>
      <c r="H30" s="832"/>
      <c r="I30" s="832"/>
      <c r="J30" s="832"/>
    </row>
    <row r="31" spans="1:10" s="820" customFormat="1" ht="12.75" customHeight="1">
      <c r="A31" s="826"/>
      <c r="B31" s="827"/>
      <c r="C31" s="831"/>
      <c r="D31" s="689"/>
      <c r="E31" s="689"/>
      <c r="F31" s="829"/>
      <c r="G31" s="830"/>
      <c r="H31" s="830"/>
      <c r="I31" s="830"/>
      <c r="J31" s="830"/>
    </row>
    <row r="32" spans="1:10" s="820" customFormat="1" ht="12.75" customHeight="1">
      <c r="A32" s="826"/>
      <c r="B32" s="827"/>
      <c r="C32" s="831"/>
      <c r="D32" s="689"/>
      <c r="E32" s="689"/>
      <c r="F32" s="829"/>
    </row>
    <row r="33" spans="1:6" s="820" customFormat="1" ht="12.75" customHeight="1">
      <c r="A33" s="42"/>
      <c r="B33" s="833"/>
      <c r="C33" s="831"/>
      <c r="D33" s="689"/>
      <c r="E33" s="689"/>
      <c r="F33" s="829"/>
    </row>
    <row r="34" spans="1:6" s="820" customFormat="1" ht="12.75" customHeight="1">
      <c r="A34" s="42"/>
      <c r="B34" s="834"/>
      <c r="C34" s="831"/>
      <c r="D34" s="689"/>
      <c r="E34" s="689"/>
      <c r="F34" s="829"/>
    </row>
    <row r="35" spans="1:6" s="820" customFormat="1" ht="12.75" customHeight="1">
      <c r="A35" s="42"/>
      <c r="B35" s="833"/>
      <c r="C35" s="831"/>
      <c r="D35" s="689"/>
      <c r="E35" s="689"/>
      <c r="F35" s="829"/>
    </row>
    <row r="36" spans="1:6" s="820" customFormat="1" ht="12.75" customHeight="1">
      <c r="A36" s="42"/>
      <c r="B36" s="834"/>
      <c r="C36" s="831"/>
      <c r="D36" s="689"/>
      <c r="E36" s="689"/>
      <c r="F36" s="829"/>
    </row>
    <row r="37" spans="1:6" s="820" customFormat="1" ht="12.75" customHeight="1">
      <c r="A37" s="826"/>
      <c r="B37" s="827"/>
      <c r="C37" s="831"/>
      <c r="D37" s="689"/>
      <c r="E37" s="689"/>
      <c r="F37" s="829"/>
    </row>
    <row r="38" spans="1:6" s="820" customFormat="1" ht="12.75" customHeight="1">
      <c r="A38" s="835"/>
    </row>
    <row r="39" spans="1:6" s="820" customFormat="1" ht="12.75" customHeight="1">
      <c r="A39" s="836"/>
    </row>
    <row r="40" spans="1:6" s="820" customFormat="1" ht="12.75" customHeight="1">
      <c r="A40" s="836"/>
    </row>
    <row r="41" spans="1:6" s="820" customFormat="1" ht="12.75" customHeight="1">
      <c r="A41" s="837"/>
    </row>
    <row r="42" spans="1:6" s="820" customFormat="1" ht="12.75" customHeight="1">
      <c r="A42" s="836"/>
    </row>
    <row r="43" spans="1:6" s="820" customFormat="1" ht="12.75" customHeight="1">
      <c r="A43" s="836"/>
    </row>
    <row r="44" spans="1:6" s="820" customFormat="1" ht="12.75" customHeight="1">
      <c r="A44" s="836"/>
    </row>
    <row r="45" spans="1:6" s="820" customFormat="1" ht="12.75" customHeight="1">
      <c r="A45" s="837"/>
      <c r="B45" s="838"/>
    </row>
    <row r="46" spans="1:6" s="820" customFormat="1" ht="12.75" customHeight="1">
      <c r="A46" s="839"/>
      <c r="B46" s="838"/>
    </row>
    <row r="47" spans="1:6" s="820" customFormat="1" ht="12.75" customHeight="1">
      <c r="A47" s="837"/>
      <c r="B47" s="838"/>
    </row>
    <row r="48" spans="1:6" s="820" customFormat="1" ht="12.75" customHeight="1">
      <c r="A48" s="839"/>
    </row>
    <row r="49" spans="1:9" s="820" customFormat="1" ht="12.75" customHeight="1">
      <c r="A49" s="837"/>
    </row>
    <row r="50" spans="1:9" s="820" customFormat="1" ht="12.75" customHeight="1">
      <c r="A50" s="839"/>
    </row>
    <row r="51" spans="1:9" s="820" customFormat="1" ht="12.75" customHeight="1">
      <c r="A51" s="837"/>
    </row>
    <row r="52" spans="1:9" s="820" customFormat="1" ht="12.75" customHeight="1">
      <c r="A52" s="837"/>
    </row>
    <row r="53" spans="1:9" ht="12.75" customHeight="1">
      <c r="A53" s="71" t="s">
        <v>259</v>
      </c>
      <c r="I53" s="44" t="s">
        <v>301</v>
      </c>
    </row>
    <row r="54" spans="1:9" ht="12.75" customHeight="1"/>
    <row r="55" spans="1:9" ht="12.75" customHeight="1"/>
    <row r="56" spans="1:9" ht="12.75" customHeight="1"/>
    <row r="57" spans="1:9" ht="12.75" customHeight="1"/>
    <row r="58" spans="1:9" ht="12.75" customHeight="1">
      <c r="B58" s="778"/>
    </row>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sheetData>
  <mergeCells count="3">
    <mergeCell ref="B4:C4"/>
    <mergeCell ref="D4:H4"/>
    <mergeCell ref="D5:E5"/>
  </mergeCells>
  <hyperlinks>
    <hyperlink ref="A53" location="'2 Sadržaj'!A1" display="Sadržaj / Contents"/>
  </hyperlinks>
  <pageMargins left="0.7" right="0.7" top="0.75" bottom="0.75" header="0.3" footer="0.3"/>
  <pageSetup paperSize="9" scale="75"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02" t="s">
        <v>698</v>
      </c>
      <c r="S1" s="302" t="str">
        <f>Naslovnica!A20</f>
        <v>Listopad 2018.</v>
      </c>
    </row>
    <row r="2" spans="1:20" ht="12.75" customHeight="1">
      <c r="A2" s="116" t="s">
        <v>699</v>
      </c>
      <c r="S2" s="108" t="str">
        <f>Naslovnica!A24</f>
        <v>October 2018</v>
      </c>
    </row>
    <row r="3" spans="1:20" ht="12.75" customHeight="1"/>
    <row r="4" spans="1:20" ht="12.75" customHeight="1">
      <c r="P4" s="124"/>
      <c r="Q4" s="124"/>
      <c r="R4" s="124"/>
      <c r="S4" s="40" t="s">
        <v>376</v>
      </c>
    </row>
    <row r="5" spans="1:20" ht="33" customHeight="1">
      <c r="A5" s="941" t="s">
        <v>510</v>
      </c>
      <c r="B5" s="901" t="s">
        <v>162</v>
      </c>
      <c r="C5" s="901"/>
      <c r="D5" s="901" t="s">
        <v>163</v>
      </c>
      <c r="E5" s="942"/>
      <c r="F5" s="901" t="s">
        <v>164</v>
      </c>
      <c r="G5" s="901"/>
      <c r="H5" s="943" t="s">
        <v>1300</v>
      </c>
      <c r="I5" s="944"/>
      <c r="J5" s="943" t="s">
        <v>1301</v>
      </c>
      <c r="K5" s="944"/>
      <c r="L5" s="901" t="s">
        <v>165</v>
      </c>
      <c r="M5" s="901"/>
      <c r="N5" s="901" t="s">
        <v>166</v>
      </c>
      <c r="O5" s="901"/>
      <c r="P5" s="901" t="s">
        <v>167</v>
      </c>
      <c r="Q5" s="901"/>
      <c r="R5" s="901" t="s">
        <v>106</v>
      </c>
      <c r="S5" s="901"/>
    </row>
    <row r="6" spans="1:20">
      <c r="A6" s="941"/>
      <c r="B6" s="352" t="s">
        <v>124</v>
      </c>
      <c r="C6" s="352" t="s">
        <v>125</v>
      </c>
      <c r="D6" s="352" t="s">
        <v>124</v>
      </c>
      <c r="E6" s="352" t="s">
        <v>125</v>
      </c>
      <c r="F6" s="352" t="s">
        <v>124</v>
      </c>
      <c r="G6" s="352" t="s">
        <v>125</v>
      </c>
      <c r="H6" s="352" t="s">
        <v>124</v>
      </c>
      <c r="I6" s="352" t="s">
        <v>125</v>
      </c>
      <c r="J6" s="352" t="s">
        <v>124</v>
      </c>
      <c r="K6" s="352" t="s">
        <v>125</v>
      </c>
      <c r="L6" s="352" t="s">
        <v>125</v>
      </c>
      <c r="M6" s="352" t="s">
        <v>125</v>
      </c>
      <c r="N6" s="352" t="s">
        <v>124</v>
      </c>
      <c r="O6" s="352" t="s">
        <v>125</v>
      </c>
      <c r="P6" s="352" t="s">
        <v>124</v>
      </c>
      <c r="Q6" s="352" t="s">
        <v>125</v>
      </c>
      <c r="R6" s="352" t="s">
        <v>124</v>
      </c>
      <c r="S6" s="352" t="s">
        <v>125</v>
      </c>
    </row>
    <row r="7" spans="1:20">
      <c r="A7" s="941"/>
      <c r="B7" s="353" t="s">
        <v>116</v>
      </c>
      <c r="C7" s="353" t="s">
        <v>117</v>
      </c>
      <c r="D7" s="353" t="s">
        <v>116</v>
      </c>
      <c r="E7" s="353" t="s">
        <v>117</v>
      </c>
      <c r="F7" s="353" t="s">
        <v>116</v>
      </c>
      <c r="G7" s="353" t="s">
        <v>117</v>
      </c>
      <c r="H7" s="353" t="s">
        <v>116</v>
      </c>
      <c r="I7" s="353" t="s">
        <v>117</v>
      </c>
      <c r="J7" s="353" t="s">
        <v>116</v>
      </c>
      <c r="K7" s="353" t="s">
        <v>117</v>
      </c>
      <c r="L7" s="353" t="s">
        <v>117</v>
      </c>
      <c r="M7" s="353" t="s">
        <v>117</v>
      </c>
      <c r="N7" s="353" t="s">
        <v>116</v>
      </c>
      <c r="O7" s="353" t="s">
        <v>117</v>
      </c>
      <c r="P7" s="353" t="s">
        <v>116</v>
      </c>
      <c r="Q7" s="353" t="s">
        <v>117</v>
      </c>
      <c r="R7" s="353" t="s">
        <v>116</v>
      </c>
      <c r="S7" s="353" t="s">
        <v>117</v>
      </c>
    </row>
    <row r="8" spans="1:20" ht="18">
      <c r="A8" s="178" t="s">
        <v>466</v>
      </c>
      <c r="B8" s="767">
        <v>49846.450259999998</v>
      </c>
      <c r="C8" s="768">
        <v>8.4013209320358218E-2</v>
      </c>
      <c r="D8" s="767">
        <v>104266.56039</v>
      </c>
      <c r="E8" s="768">
        <v>6.6981911733622265E-2</v>
      </c>
      <c r="F8" s="767">
        <v>16358.147580000001</v>
      </c>
      <c r="G8" s="768">
        <v>7.1513142810494326E-2</v>
      </c>
      <c r="H8" s="767">
        <v>529.61042000000009</v>
      </c>
      <c r="I8" s="768">
        <v>0.35770862764549827</v>
      </c>
      <c r="J8" s="767">
        <v>902.36822999999993</v>
      </c>
      <c r="K8" s="768">
        <v>0.43689815269529608</v>
      </c>
      <c r="L8" s="767">
        <v>13014.7065</v>
      </c>
      <c r="M8" s="768">
        <v>5.1081910573357231E-2</v>
      </c>
      <c r="N8" s="767">
        <v>10905.95595</v>
      </c>
      <c r="O8" s="768">
        <v>5.4166045322641659E-2</v>
      </c>
      <c r="P8" s="767">
        <v>86461.291069999992</v>
      </c>
      <c r="Q8" s="768">
        <v>6.9272175983299031E-2</v>
      </c>
      <c r="R8" s="767">
        <v>282285.09039999999</v>
      </c>
      <c r="S8" s="768">
        <v>6.9077361527251274E-2</v>
      </c>
      <c r="T8" s="83"/>
    </row>
    <row r="9" spans="1:20" ht="18">
      <c r="A9" s="178" t="s">
        <v>467</v>
      </c>
      <c r="B9" s="767">
        <v>47.635760000000005</v>
      </c>
      <c r="C9" s="768">
        <v>8.0287223165133521E-5</v>
      </c>
      <c r="D9" s="767">
        <v>74.307090000000002</v>
      </c>
      <c r="E9" s="768">
        <v>4.773563954680606E-5</v>
      </c>
      <c r="F9" s="767">
        <v>0.1056</v>
      </c>
      <c r="G9" s="768">
        <v>4.6165299853519235E-7</v>
      </c>
      <c r="H9" s="767">
        <v>0</v>
      </c>
      <c r="I9" s="768">
        <v>0</v>
      </c>
      <c r="J9" s="767">
        <v>0</v>
      </c>
      <c r="K9" s="768">
        <v>0</v>
      </c>
      <c r="L9" s="767">
        <v>38.263649999999998</v>
      </c>
      <c r="M9" s="768">
        <v>1.5018243765314572E-4</v>
      </c>
      <c r="N9" s="767">
        <v>842.15280000000007</v>
      </c>
      <c r="O9" s="768">
        <v>4.1826765982297572E-3</v>
      </c>
      <c r="P9" s="767">
        <v>3265.99388</v>
      </c>
      <c r="Q9" s="768">
        <v>2.6166912385401377E-3</v>
      </c>
      <c r="R9" s="767">
        <v>4268.4587799999999</v>
      </c>
      <c r="S9" s="768">
        <v>1.044525128452303E-3</v>
      </c>
      <c r="T9" s="83"/>
    </row>
    <row r="10" spans="1:20" ht="18">
      <c r="A10" s="178" t="s">
        <v>468</v>
      </c>
      <c r="B10" s="767">
        <v>548556.34341999993</v>
      </c>
      <c r="C10" s="768">
        <v>0.92455889362972599</v>
      </c>
      <c r="D10" s="767">
        <v>1458029.8091</v>
      </c>
      <c r="E10" s="768">
        <v>0.93665335859197352</v>
      </c>
      <c r="F10" s="767">
        <v>213033.68765000001</v>
      </c>
      <c r="G10" s="768">
        <v>0.9313223550438644</v>
      </c>
      <c r="H10" s="767">
        <v>979.33319999999992</v>
      </c>
      <c r="I10" s="768">
        <v>0.66145967252622073</v>
      </c>
      <c r="J10" s="767">
        <v>1181.4801399999999</v>
      </c>
      <c r="K10" s="768">
        <v>0.57203531047650003</v>
      </c>
      <c r="L10" s="767">
        <v>242290.27906</v>
      </c>
      <c r="M10" s="768">
        <v>0.95097422041263002</v>
      </c>
      <c r="N10" s="767">
        <v>190179.27091999998</v>
      </c>
      <c r="O10" s="768">
        <v>0.94455351326443482</v>
      </c>
      <c r="P10" s="767">
        <v>1164724.5206600002</v>
      </c>
      <c r="Q10" s="768">
        <v>0.93316906292668378</v>
      </c>
      <c r="R10" s="767">
        <v>3818974.7241500011</v>
      </c>
      <c r="S10" s="768">
        <v>0.93453287706315347</v>
      </c>
      <c r="T10" s="83"/>
    </row>
    <row r="11" spans="1:20" ht="18.75">
      <c r="A11" s="178" t="s">
        <v>469</v>
      </c>
      <c r="B11" s="769">
        <v>536170.14610000001</v>
      </c>
      <c r="C11" s="770">
        <v>0.90368269918256672</v>
      </c>
      <c r="D11" s="769">
        <v>1274828.3236</v>
      </c>
      <c r="E11" s="770">
        <v>0.81896283839709816</v>
      </c>
      <c r="F11" s="769">
        <v>166487.66733000003</v>
      </c>
      <c r="G11" s="770">
        <v>0.72783646630704635</v>
      </c>
      <c r="H11" s="769">
        <v>639.90184999999997</v>
      </c>
      <c r="I11" s="770">
        <v>0.43220148990141743</v>
      </c>
      <c r="J11" s="769">
        <v>1155.3168500000002</v>
      </c>
      <c r="K11" s="770">
        <v>0.55936787307189284</v>
      </c>
      <c r="L11" s="769">
        <v>204760.37683000002</v>
      </c>
      <c r="M11" s="770">
        <v>0.80367169695275031</v>
      </c>
      <c r="N11" s="769">
        <v>190179.27091999998</v>
      </c>
      <c r="O11" s="770">
        <v>0.94455351326443482</v>
      </c>
      <c r="P11" s="769">
        <v>971925.02816999995</v>
      </c>
      <c r="Q11" s="770">
        <v>0.77869947071986412</v>
      </c>
      <c r="R11" s="769">
        <v>3346146.0316500003</v>
      </c>
      <c r="S11" s="770">
        <v>0.8188280111561439</v>
      </c>
    </row>
    <row r="12" spans="1:20" ht="19.5">
      <c r="A12" s="179" t="s">
        <v>394</v>
      </c>
      <c r="B12" s="769">
        <v>25197.972890000001</v>
      </c>
      <c r="C12" s="770">
        <v>4.2469675569958669E-2</v>
      </c>
      <c r="D12" s="769">
        <v>355378.36704000004</v>
      </c>
      <c r="E12" s="770">
        <v>0.22829872131655249</v>
      </c>
      <c r="F12" s="769">
        <v>24336.610920000003</v>
      </c>
      <c r="G12" s="770">
        <v>0.10639270270267337</v>
      </c>
      <c r="H12" s="769">
        <v>208.84359000000001</v>
      </c>
      <c r="I12" s="770">
        <v>0.14105680543721005</v>
      </c>
      <c r="J12" s="769">
        <v>0</v>
      </c>
      <c r="K12" s="770">
        <v>0</v>
      </c>
      <c r="L12" s="769">
        <v>67043.436109999995</v>
      </c>
      <c r="M12" s="770">
        <v>0.26314130156539517</v>
      </c>
      <c r="N12" s="769">
        <v>0</v>
      </c>
      <c r="O12" s="770">
        <v>0</v>
      </c>
      <c r="P12" s="769">
        <v>234651.58504000001</v>
      </c>
      <c r="Q12" s="770">
        <v>0.18800119327955511</v>
      </c>
      <c r="R12" s="769">
        <v>706816.81559000001</v>
      </c>
      <c r="S12" s="770">
        <v>0.17296358314520083</v>
      </c>
    </row>
    <row r="13" spans="1:20" ht="19.5">
      <c r="A13" s="179" t="s">
        <v>470</v>
      </c>
      <c r="B13" s="769">
        <v>479022.71561000001</v>
      </c>
      <c r="C13" s="770">
        <v>0.80736412454316586</v>
      </c>
      <c r="D13" s="769">
        <v>818888.84591999999</v>
      </c>
      <c r="E13" s="770">
        <v>0.52606262441090246</v>
      </c>
      <c r="F13" s="769">
        <v>121863.22070000001</v>
      </c>
      <c r="G13" s="770">
        <v>0.53275114817529279</v>
      </c>
      <c r="H13" s="769">
        <v>335.82271999999995</v>
      </c>
      <c r="I13" s="770">
        <v>0.22682084748894932</v>
      </c>
      <c r="J13" s="769">
        <v>1022.9433100000001</v>
      </c>
      <c r="K13" s="770">
        <v>0.49527679232569133</v>
      </c>
      <c r="L13" s="769">
        <v>116565.47834</v>
      </c>
      <c r="M13" s="770">
        <v>0.45751222591953877</v>
      </c>
      <c r="N13" s="769">
        <v>171502.7647</v>
      </c>
      <c r="O13" s="770">
        <v>0.85179387926085914</v>
      </c>
      <c r="P13" s="769">
        <v>664571.4100700001</v>
      </c>
      <c r="Q13" s="770">
        <v>0.53244992183342188</v>
      </c>
      <c r="R13" s="769">
        <v>2373773.2013699999</v>
      </c>
      <c r="S13" s="770">
        <v>0.5808808016830922</v>
      </c>
    </row>
    <row r="14" spans="1:20" ht="19.5">
      <c r="A14" s="179" t="s">
        <v>471</v>
      </c>
      <c r="B14" s="769">
        <v>0</v>
      </c>
      <c r="C14" s="770">
        <v>0</v>
      </c>
      <c r="D14" s="769">
        <v>0</v>
      </c>
      <c r="E14" s="770">
        <v>0</v>
      </c>
      <c r="F14" s="769">
        <v>0</v>
      </c>
      <c r="G14" s="770">
        <v>0</v>
      </c>
      <c r="H14" s="769">
        <v>0</v>
      </c>
      <c r="I14" s="770">
        <v>0</v>
      </c>
      <c r="J14" s="769">
        <v>0</v>
      </c>
      <c r="K14" s="770">
        <v>0</v>
      </c>
      <c r="L14" s="769">
        <v>0</v>
      </c>
      <c r="M14" s="770">
        <v>0</v>
      </c>
      <c r="N14" s="769">
        <v>0</v>
      </c>
      <c r="O14" s="770">
        <v>0</v>
      </c>
      <c r="P14" s="769">
        <v>0</v>
      </c>
      <c r="Q14" s="770">
        <v>0</v>
      </c>
      <c r="R14" s="769">
        <v>0</v>
      </c>
      <c r="S14" s="770">
        <v>0</v>
      </c>
    </row>
    <row r="15" spans="1:20" ht="19.5">
      <c r="A15" s="179" t="s">
        <v>472</v>
      </c>
      <c r="B15" s="769">
        <v>28785.656920000001</v>
      </c>
      <c r="C15" s="770">
        <v>4.8516502331253035E-2</v>
      </c>
      <c r="D15" s="769">
        <v>91406.10067</v>
      </c>
      <c r="E15" s="770">
        <v>5.87202200215644E-2</v>
      </c>
      <c r="F15" s="769">
        <v>16555.997769999998</v>
      </c>
      <c r="G15" s="770">
        <v>7.237808725627326E-2</v>
      </c>
      <c r="H15" s="769">
        <v>95.23554</v>
      </c>
      <c r="I15" s="770">
        <v>6.4323836975258064E-2</v>
      </c>
      <c r="J15" s="769">
        <v>132.37354000000002</v>
      </c>
      <c r="K15" s="770">
        <v>6.409108074620147E-2</v>
      </c>
      <c r="L15" s="769">
        <v>19827.615020000001</v>
      </c>
      <c r="M15" s="770">
        <v>7.7822151220589927E-2</v>
      </c>
      <c r="N15" s="769">
        <v>18676.506219999999</v>
      </c>
      <c r="O15" s="770">
        <v>9.2759634003575717E-2</v>
      </c>
      <c r="P15" s="769">
        <v>72702.033060000002</v>
      </c>
      <c r="Q15" s="770">
        <v>5.824835560688725E-2</v>
      </c>
      <c r="R15" s="769">
        <v>248181.51873999997</v>
      </c>
      <c r="S15" s="770">
        <v>6.0731951765828247E-2</v>
      </c>
    </row>
    <row r="16" spans="1:20" ht="19.5" customHeight="1">
      <c r="A16" s="476" t="s">
        <v>545</v>
      </c>
      <c r="B16" s="769">
        <v>0</v>
      </c>
      <c r="C16" s="770">
        <v>0</v>
      </c>
      <c r="D16" s="769">
        <v>0</v>
      </c>
      <c r="E16" s="770">
        <v>0</v>
      </c>
      <c r="F16" s="769">
        <v>0</v>
      </c>
      <c r="G16" s="770">
        <v>0</v>
      </c>
      <c r="H16" s="769">
        <v>0</v>
      </c>
      <c r="I16" s="770">
        <v>0</v>
      </c>
      <c r="J16" s="769">
        <v>0</v>
      </c>
      <c r="K16" s="770">
        <v>0</v>
      </c>
      <c r="L16" s="769">
        <v>0</v>
      </c>
      <c r="M16" s="770">
        <v>0</v>
      </c>
      <c r="N16" s="769">
        <v>0</v>
      </c>
      <c r="O16" s="770">
        <v>0</v>
      </c>
      <c r="P16" s="769">
        <v>0</v>
      </c>
      <c r="Q16" s="770">
        <v>0</v>
      </c>
      <c r="R16" s="769">
        <v>0</v>
      </c>
      <c r="S16" s="770">
        <v>0</v>
      </c>
    </row>
    <row r="17" spans="1:19" ht="18.75" customHeight="1">
      <c r="A17" s="476" t="s">
        <v>546</v>
      </c>
      <c r="B17" s="769">
        <v>3163.8006800000003</v>
      </c>
      <c r="C17" s="770">
        <v>5.3323967381891501E-3</v>
      </c>
      <c r="D17" s="769">
        <v>9155.009970000001</v>
      </c>
      <c r="E17" s="770">
        <v>5.8812726480788821E-3</v>
      </c>
      <c r="F17" s="769">
        <v>3731.8379399999999</v>
      </c>
      <c r="G17" s="770">
        <v>1.6314528172806771E-2</v>
      </c>
      <c r="H17" s="769">
        <v>0</v>
      </c>
      <c r="I17" s="770">
        <v>0</v>
      </c>
      <c r="J17" s="769">
        <v>0</v>
      </c>
      <c r="K17" s="770">
        <v>0</v>
      </c>
      <c r="L17" s="769">
        <v>1323.8473600000002</v>
      </c>
      <c r="M17" s="770">
        <v>5.1960182472263255E-3</v>
      </c>
      <c r="N17" s="769">
        <v>0</v>
      </c>
      <c r="O17" s="770">
        <v>0</v>
      </c>
      <c r="P17" s="769">
        <v>0</v>
      </c>
      <c r="Q17" s="770">
        <v>0</v>
      </c>
      <c r="R17" s="769">
        <v>17374.49595</v>
      </c>
      <c r="S17" s="770">
        <v>4.25167456202254E-3</v>
      </c>
    </row>
    <row r="18" spans="1:19" ht="19.5">
      <c r="A18" s="162" t="s">
        <v>555</v>
      </c>
      <c r="B18" s="769">
        <v>0</v>
      </c>
      <c r="C18" s="770">
        <v>0</v>
      </c>
      <c r="D18" s="769">
        <v>0</v>
      </c>
      <c r="E18" s="770">
        <v>0</v>
      </c>
      <c r="F18" s="769">
        <v>0</v>
      </c>
      <c r="G18" s="770">
        <v>0</v>
      </c>
      <c r="H18" s="769">
        <v>0</v>
      </c>
      <c r="I18" s="770">
        <v>0</v>
      </c>
      <c r="J18" s="769">
        <v>0</v>
      </c>
      <c r="K18" s="770">
        <v>0</v>
      </c>
      <c r="L18" s="769">
        <v>0</v>
      </c>
      <c r="M18" s="770">
        <v>0</v>
      </c>
      <c r="N18" s="769">
        <v>0</v>
      </c>
      <c r="O18" s="770">
        <v>0</v>
      </c>
      <c r="P18" s="769">
        <v>0</v>
      </c>
      <c r="Q18" s="770">
        <v>0</v>
      </c>
      <c r="R18" s="769">
        <v>0</v>
      </c>
      <c r="S18" s="770">
        <v>0</v>
      </c>
    </row>
    <row r="19" spans="1:19" ht="18.75">
      <c r="A19" s="178" t="s">
        <v>490</v>
      </c>
      <c r="B19" s="769">
        <v>0</v>
      </c>
      <c r="C19" s="770">
        <v>0</v>
      </c>
      <c r="D19" s="769">
        <v>0</v>
      </c>
      <c r="E19" s="770">
        <v>0</v>
      </c>
      <c r="F19" s="769">
        <v>0</v>
      </c>
      <c r="G19" s="770">
        <v>0</v>
      </c>
      <c r="H19" s="769">
        <v>0</v>
      </c>
      <c r="I19" s="770">
        <v>0</v>
      </c>
      <c r="J19" s="769">
        <v>0</v>
      </c>
      <c r="K19" s="770">
        <v>0</v>
      </c>
      <c r="L19" s="769">
        <v>0</v>
      </c>
      <c r="M19" s="770">
        <v>0</v>
      </c>
      <c r="N19" s="769">
        <v>0</v>
      </c>
      <c r="O19" s="770">
        <v>0</v>
      </c>
      <c r="P19" s="769">
        <v>0</v>
      </c>
      <c r="Q19" s="770">
        <v>0</v>
      </c>
      <c r="R19" s="769">
        <v>0</v>
      </c>
      <c r="S19" s="770">
        <v>0</v>
      </c>
    </row>
    <row r="20" spans="1:19" ht="19.5">
      <c r="A20" s="179" t="s">
        <v>605</v>
      </c>
      <c r="B20" s="769">
        <v>12386.197320000001</v>
      </c>
      <c r="C20" s="770">
        <v>2.0876194447159418E-2</v>
      </c>
      <c r="D20" s="769">
        <v>183201.48550000001</v>
      </c>
      <c r="E20" s="770">
        <v>0.11769052019487532</v>
      </c>
      <c r="F20" s="769">
        <v>46546.020320000003</v>
      </c>
      <c r="G20" s="770">
        <v>0.20348588873681814</v>
      </c>
      <c r="H20" s="769">
        <v>339.43134999999995</v>
      </c>
      <c r="I20" s="770">
        <v>0.22925818262480327</v>
      </c>
      <c r="J20" s="769">
        <v>26.16329</v>
      </c>
      <c r="K20" s="770">
        <v>1.2667437404607334E-2</v>
      </c>
      <c r="L20" s="769">
        <v>37529.90223</v>
      </c>
      <c r="M20" s="770">
        <v>0.14730252345987979</v>
      </c>
      <c r="N20" s="769">
        <v>0</v>
      </c>
      <c r="O20" s="770">
        <v>0</v>
      </c>
      <c r="P20" s="769">
        <v>192799.49249</v>
      </c>
      <c r="Q20" s="770">
        <v>0.15446959220681947</v>
      </c>
      <c r="R20" s="769">
        <v>472828.6925</v>
      </c>
      <c r="S20" s="770">
        <v>0.1157048659070094</v>
      </c>
    </row>
    <row r="21" spans="1:19" ht="19.5">
      <c r="A21" s="179" t="s">
        <v>606</v>
      </c>
      <c r="B21" s="769">
        <v>1057.1506299999999</v>
      </c>
      <c r="C21" s="770">
        <v>1.7817641316097714E-3</v>
      </c>
      <c r="D21" s="769">
        <v>74446.377280000001</v>
      </c>
      <c r="E21" s="770">
        <v>4.7825119129326854E-2</v>
      </c>
      <c r="F21" s="769">
        <v>22478.968089999998</v>
      </c>
      <c r="G21" s="770">
        <v>9.8271619533384508E-2</v>
      </c>
      <c r="H21" s="769">
        <v>195.43919</v>
      </c>
      <c r="I21" s="770">
        <v>0.13200322690601099</v>
      </c>
      <c r="J21" s="769">
        <v>0</v>
      </c>
      <c r="K21" s="770">
        <v>0</v>
      </c>
      <c r="L21" s="769">
        <v>22159.341479999999</v>
      </c>
      <c r="M21" s="770">
        <v>8.6974032018766259E-2</v>
      </c>
      <c r="N21" s="769">
        <v>0</v>
      </c>
      <c r="O21" s="770">
        <v>0</v>
      </c>
      <c r="P21" s="769">
        <v>76597.611709999997</v>
      </c>
      <c r="Q21" s="770">
        <v>6.1369465718244538E-2</v>
      </c>
      <c r="R21" s="769">
        <v>196934.88838000002</v>
      </c>
      <c r="S21" s="770">
        <v>4.8191501941096282E-2</v>
      </c>
    </row>
    <row r="22" spans="1:19" ht="19.5">
      <c r="A22" s="179" t="s">
        <v>607</v>
      </c>
      <c r="B22" s="769">
        <v>0</v>
      </c>
      <c r="C22" s="770">
        <v>0</v>
      </c>
      <c r="D22" s="769">
        <v>0</v>
      </c>
      <c r="E22" s="770">
        <v>0</v>
      </c>
      <c r="F22" s="769">
        <v>14954.940130000001</v>
      </c>
      <c r="G22" s="770">
        <v>6.5378721154628588E-2</v>
      </c>
      <c r="H22" s="769">
        <v>26.16329</v>
      </c>
      <c r="I22" s="770">
        <v>1.767116772474225E-2</v>
      </c>
      <c r="J22" s="769">
        <v>26.16329</v>
      </c>
      <c r="K22" s="770">
        <v>1.2667437404607334E-2</v>
      </c>
      <c r="L22" s="769">
        <v>0</v>
      </c>
      <c r="M22" s="770">
        <v>0</v>
      </c>
      <c r="N22" s="769">
        <v>0</v>
      </c>
      <c r="O22" s="770">
        <v>0</v>
      </c>
      <c r="P22" s="769">
        <v>0</v>
      </c>
      <c r="Q22" s="770">
        <v>0</v>
      </c>
      <c r="R22" s="769">
        <v>15007.266710000002</v>
      </c>
      <c r="S22" s="770">
        <v>3.6723951186851383E-3</v>
      </c>
    </row>
    <row r="23" spans="1:19" ht="19.5">
      <c r="A23" s="179" t="s">
        <v>471</v>
      </c>
      <c r="B23" s="769">
        <v>0</v>
      </c>
      <c r="C23" s="770">
        <v>0</v>
      </c>
      <c r="D23" s="769">
        <v>0</v>
      </c>
      <c r="E23" s="770">
        <v>0</v>
      </c>
      <c r="F23" s="769">
        <v>0</v>
      </c>
      <c r="G23" s="770">
        <v>0</v>
      </c>
      <c r="H23" s="769">
        <v>0</v>
      </c>
      <c r="I23" s="770">
        <v>0</v>
      </c>
      <c r="J23" s="769">
        <v>0</v>
      </c>
      <c r="K23" s="770">
        <v>0</v>
      </c>
      <c r="L23" s="769">
        <v>0</v>
      </c>
      <c r="M23" s="770">
        <v>0</v>
      </c>
      <c r="N23" s="769">
        <v>0</v>
      </c>
      <c r="O23" s="770">
        <v>0</v>
      </c>
      <c r="P23" s="769">
        <v>0</v>
      </c>
      <c r="Q23" s="770">
        <v>0</v>
      </c>
      <c r="R23" s="769">
        <v>0</v>
      </c>
      <c r="S23" s="770">
        <v>0</v>
      </c>
    </row>
    <row r="24" spans="1:19" ht="19.5">
      <c r="A24" s="179" t="s">
        <v>608</v>
      </c>
      <c r="B24" s="769">
        <v>0</v>
      </c>
      <c r="C24" s="770">
        <v>0</v>
      </c>
      <c r="D24" s="769">
        <v>0</v>
      </c>
      <c r="E24" s="770">
        <v>0</v>
      </c>
      <c r="F24" s="769">
        <v>0</v>
      </c>
      <c r="G24" s="770">
        <v>0</v>
      </c>
      <c r="H24" s="769">
        <v>0</v>
      </c>
      <c r="I24" s="770">
        <v>0</v>
      </c>
      <c r="J24" s="769">
        <v>0</v>
      </c>
      <c r="K24" s="770">
        <v>0</v>
      </c>
      <c r="L24" s="769">
        <v>0</v>
      </c>
      <c r="M24" s="770">
        <v>0</v>
      </c>
      <c r="N24" s="769">
        <v>0</v>
      </c>
      <c r="O24" s="770">
        <v>0</v>
      </c>
      <c r="P24" s="769">
        <v>0</v>
      </c>
      <c r="Q24" s="770">
        <v>0</v>
      </c>
      <c r="R24" s="769">
        <v>0</v>
      </c>
      <c r="S24" s="770">
        <v>0</v>
      </c>
    </row>
    <row r="25" spans="1:19" ht="19.5">
      <c r="A25" s="476" t="s">
        <v>545</v>
      </c>
      <c r="B25" s="769">
        <v>0</v>
      </c>
      <c r="C25" s="770">
        <v>0</v>
      </c>
      <c r="D25" s="769">
        <v>0</v>
      </c>
      <c r="E25" s="770">
        <v>0</v>
      </c>
      <c r="F25" s="769">
        <v>0</v>
      </c>
      <c r="G25" s="770">
        <v>0</v>
      </c>
      <c r="H25" s="769">
        <v>0</v>
      </c>
      <c r="I25" s="770">
        <v>0</v>
      </c>
      <c r="J25" s="769">
        <v>0</v>
      </c>
      <c r="K25" s="770">
        <v>0</v>
      </c>
      <c r="L25" s="769">
        <v>0</v>
      </c>
      <c r="M25" s="770">
        <v>0</v>
      </c>
      <c r="N25" s="769">
        <v>0</v>
      </c>
      <c r="O25" s="770">
        <v>0</v>
      </c>
      <c r="P25" s="769">
        <v>0</v>
      </c>
      <c r="Q25" s="770">
        <v>0</v>
      </c>
      <c r="R25" s="769">
        <v>0</v>
      </c>
      <c r="S25" s="770">
        <v>0</v>
      </c>
    </row>
    <row r="26" spans="1:19" ht="19.5">
      <c r="A26" s="476" t="s">
        <v>562</v>
      </c>
      <c r="B26" s="769">
        <v>11329.046689999999</v>
      </c>
      <c r="C26" s="770">
        <v>1.9094430315549644E-2</v>
      </c>
      <c r="D26" s="769">
        <v>108755.10821999999</v>
      </c>
      <c r="E26" s="770">
        <v>6.9865401065548449E-2</v>
      </c>
      <c r="F26" s="769">
        <v>9112.1121000000003</v>
      </c>
      <c r="G26" s="770">
        <v>3.9835548048805007E-2</v>
      </c>
      <c r="H26" s="769">
        <v>117.82886999999999</v>
      </c>
      <c r="I26" s="770">
        <v>7.9583787994050068E-2</v>
      </c>
      <c r="J26" s="769">
        <v>0</v>
      </c>
      <c r="K26" s="770">
        <v>0</v>
      </c>
      <c r="L26" s="769">
        <v>15370.560750000001</v>
      </c>
      <c r="M26" s="770">
        <v>6.0328491441113533E-2</v>
      </c>
      <c r="N26" s="769">
        <v>0</v>
      </c>
      <c r="O26" s="770">
        <v>0</v>
      </c>
      <c r="P26" s="769">
        <v>116201.88078000001</v>
      </c>
      <c r="Q26" s="770">
        <v>9.310012648857495E-2</v>
      </c>
      <c r="R26" s="769">
        <v>260886.53740999999</v>
      </c>
      <c r="S26" s="770">
        <v>6.384096884722798E-2</v>
      </c>
    </row>
    <row r="27" spans="1:19" ht="19.5">
      <c r="A27" s="162" t="s">
        <v>555</v>
      </c>
      <c r="B27" s="769">
        <v>0</v>
      </c>
      <c r="C27" s="770">
        <v>0</v>
      </c>
      <c r="D27" s="769">
        <v>0</v>
      </c>
      <c r="E27" s="770">
        <v>0</v>
      </c>
      <c r="F27" s="769">
        <v>0</v>
      </c>
      <c r="G27" s="770">
        <v>0</v>
      </c>
      <c r="H27" s="769">
        <v>0</v>
      </c>
      <c r="I27" s="770">
        <v>0</v>
      </c>
      <c r="J27" s="769">
        <v>0</v>
      </c>
      <c r="K27" s="770">
        <v>0</v>
      </c>
      <c r="L27" s="769">
        <v>0</v>
      </c>
      <c r="M27" s="770">
        <v>0</v>
      </c>
      <c r="N27" s="769">
        <v>0</v>
      </c>
      <c r="O27" s="770">
        <v>0</v>
      </c>
      <c r="P27" s="769">
        <v>0</v>
      </c>
      <c r="Q27" s="770">
        <v>0</v>
      </c>
      <c r="R27" s="769">
        <v>0</v>
      </c>
      <c r="S27" s="770">
        <v>0</v>
      </c>
    </row>
    <row r="28" spans="1:19" ht="19.5" customHeight="1">
      <c r="A28" s="179" t="s">
        <v>490</v>
      </c>
      <c r="B28" s="769">
        <v>0</v>
      </c>
      <c r="C28" s="770">
        <v>0</v>
      </c>
      <c r="D28" s="769">
        <v>0</v>
      </c>
      <c r="E28" s="770">
        <v>0</v>
      </c>
      <c r="F28" s="769">
        <v>0</v>
      </c>
      <c r="G28" s="770">
        <v>0</v>
      </c>
      <c r="H28" s="769">
        <v>0</v>
      </c>
      <c r="I28" s="770">
        <v>0</v>
      </c>
      <c r="J28" s="769">
        <v>0</v>
      </c>
      <c r="K28" s="770">
        <v>0</v>
      </c>
      <c r="L28" s="769">
        <v>0</v>
      </c>
      <c r="M28" s="770">
        <v>0</v>
      </c>
      <c r="N28" s="769">
        <v>0</v>
      </c>
      <c r="O28" s="770">
        <v>0</v>
      </c>
      <c r="P28" s="769">
        <v>0</v>
      </c>
      <c r="Q28" s="770">
        <v>0</v>
      </c>
      <c r="R28" s="769">
        <v>0</v>
      </c>
      <c r="S28" s="770">
        <v>0</v>
      </c>
    </row>
    <row r="29" spans="1:19" ht="19.5">
      <c r="A29" s="179" t="s">
        <v>824</v>
      </c>
      <c r="B29" s="769">
        <v>0</v>
      </c>
      <c r="C29" s="770">
        <v>0</v>
      </c>
      <c r="D29" s="769">
        <v>0</v>
      </c>
      <c r="E29" s="770">
        <v>0</v>
      </c>
      <c r="F29" s="769">
        <v>0</v>
      </c>
      <c r="G29" s="770">
        <v>0</v>
      </c>
      <c r="H29" s="769">
        <v>0</v>
      </c>
      <c r="I29" s="770">
        <v>0</v>
      </c>
      <c r="J29" s="769">
        <v>0</v>
      </c>
      <c r="K29" s="770">
        <v>0</v>
      </c>
      <c r="L29" s="769">
        <v>0</v>
      </c>
      <c r="M29" s="770">
        <v>0</v>
      </c>
      <c r="N29" s="769">
        <v>0</v>
      </c>
      <c r="O29" s="770">
        <v>0</v>
      </c>
      <c r="P29" s="769">
        <v>0</v>
      </c>
      <c r="Q29" s="770">
        <v>0</v>
      </c>
      <c r="R29" s="769">
        <v>0</v>
      </c>
      <c r="S29" s="770">
        <v>0</v>
      </c>
    </row>
    <row r="30" spans="1:19" ht="18">
      <c r="A30" s="178" t="s">
        <v>609</v>
      </c>
      <c r="B30" s="767">
        <v>598450.42944000009</v>
      </c>
      <c r="C30" s="768">
        <v>1.0086523901732496</v>
      </c>
      <c r="D30" s="767">
        <v>1562370.67658</v>
      </c>
      <c r="E30" s="768">
        <v>1.0036830059651425</v>
      </c>
      <c r="F30" s="767">
        <v>229391.94083000001</v>
      </c>
      <c r="G30" s="768">
        <v>1.0028359595073573</v>
      </c>
      <c r="H30" s="767">
        <v>1508.94362</v>
      </c>
      <c r="I30" s="768">
        <v>1.0191683001717191</v>
      </c>
      <c r="J30" s="767">
        <v>2083.8483700000002</v>
      </c>
      <c r="K30" s="768">
        <v>1.0089334631717963</v>
      </c>
      <c r="L30" s="767">
        <v>255343.24921000001</v>
      </c>
      <c r="M30" s="768">
        <v>1.0022063134236403</v>
      </c>
      <c r="N30" s="767">
        <v>201927.37966999999</v>
      </c>
      <c r="O30" s="768">
        <v>1.0029022351853063</v>
      </c>
      <c r="P30" s="767">
        <v>1254451.8056099999</v>
      </c>
      <c r="Q30" s="768">
        <v>1.0050579301485227</v>
      </c>
      <c r="R30" s="767">
        <v>4105528.2733300002</v>
      </c>
      <c r="S30" s="768">
        <v>1.0046547637188568</v>
      </c>
    </row>
    <row r="31" spans="1:19" ht="19.5">
      <c r="A31" s="179" t="s">
        <v>825</v>
      </c>
      <c r="B31" s="769">
        <v>5133.6086299999997</v>
      </c>
      <c r="C31" s="770">
        <v>8.6523901732493674E-3</v>
      </c>
      <c r="D31" s="769">
        <v>5733.1054599999998</v>
      </c>
      <c r="E31" s="770">
        <v>3.6830059651425688E-3</v>
      </c>
      <c r="F31" s="769">
        <v>648.70654999999999</v>
      </c>
      <c r="G31" s="770">
        <v>2.8359595073571939E-3</v>
      </c>
      <c r="H31" s="769">
        <v>28.37989</v>
      </c>
      <c r="I31" s="770">
        <v>1.9168300171719051E-2</v>
      </c>
      <c r="J31" s="769">
        <v>18.451150000000002</v>
      </c>
      <c r="K31" s="770">
        <v>8.9334631717960782E-3</v>
      </c>
      <c r="L31" s="769">
        <v>562.12701000000004</v>
      </c>
      <c r="M31" s="770">
        <v>2.2063134236403018E-3</v>
      </c>
      <c r="N31" s="769">
        <v>584.34483999999998</v>
      </c>
      <c r="O31" s="770">
        <v>2.9022351853064095E-3</v>
      </c>
      <c r="P31" s="769">
        <v>6312.9989000000005</v>
      </c>
      <c r="Q31" s="770">
        <v>5.0579301485229756E-3</v>
      </c>
      <c r="R31" s="769">
        <v>19021.722430000002</v>
      </c>
      <c r="S31" s="770">
        <v>4.6547637188568101E-3</v>
      </c>
    </row>
    <row r="32" spans="1:19" ht="22.5" customHeight="1">
      <c r="A32" s="404" t="s">
        <v>611</v>
      </c>
      <c r="B32" s="334">
        <v>593316.82080999995</v>
      </c>
      <c r="C32" s="565">
        <v>1</v>
      </c>
      <c r="D32" s="334">
        <v>1556637.57112</v>
      </c>
      <c r="E32" s="565">
        <v>1</v>
      </c>
      <c r="F32" s="334">
        <v>228743.23428</v>
      </c>
      <c r="G32" s="565">
        <v>1</v>
      </c>
      <c r="H32" s="334">
        <v>1480.5637300000001</v>
      </c>
      <c r="I32" s="565">
        <v>1</v>
      </c>
      <c r="J32" s="334">
        <v>2065.3972199999998</v>
      </c>
      <c r="K32" s="565">
        <v>1</v>
      </c>
      <c r="L32" s="334">
        <v>254781.12219999998</v>
      </c>
      <c r="M32" s="565">
        <v>1</v>
      </c>
      <c r="N32" s="334">
        <v>201343.03483000002</v>
      </c>
      <c r="O32" s="565">
        <v>1</v>
      </c>
      <c r="P32" s="334">
        <v>1248138.8067100001</v>
      </c>
      <c r="Q32" s="565">
        <v>1</v>
      </c>
      <c r="R32" s="334">
        <v>4086506.5509000001</v>
      </c>
      <c r="S32" s="565">
        <v>1</v>
      </c>
    </row>
    <row r="33" spans="1:19" ht="19.5">
      <c r="A33" s="162" t="s">
        <v>581</v>
      </c>
      <c r="B33" s="769">
        <v>2913.3307599999998</v>
      </c>
      <c r="C33" s="770">
        <v>4.9102446750501731E-3</v>
      </c>
      <c r="D33" s="769">
        <v>31.43507</v>
      </c>
      <c r="E33" s="770">
        <v>2.0194212566373097E-5</v>
      </c>
      <c r="F33" s="769">
        <v>7.51478</v>
      </c>
      <c r="G33" s="770">
        <v>3.2852468942540652E-5</v>
      </c>
      <c r="H33" s="769">
        <v>0</v>
      </c>
      <c r="I33" s="770">
        <v>0</v>
      </c>
      <c r="J33" s="769">
        <v>0</v>
      </c>
      <c r="K33" s="770">
        <v>0</v>
      </c>
      <c r="L33" s="769">
        <v>14.12839</v>
      </c>
      <c r="M33" s="770">
        <v>5.545304878949937E-5</v>
      </c>
      <c r="N33" s="769">
        <v>833.33663000000001</v>
      </c>
      <c r="O33" s="770">
        <v>4.1388897843106977E-3</v>
      </c>
      <c r="P33" s="769">
        <v>3223.3415</v>
      </c>
      <c r="Q33" s="770">
        <v>2.5825184528125403E-3</v>
      </c>
      <c r="R33" s="769">
        <v>7023.0871299999999</v>
      </c>
      <c r="S33" s="770">
        <v>1.7186041530884749E-3</v>
      </c>
    </row>
    <row r="34" spans="1:19" ht="19.5">
      <c r="A34" s="162" t="s">
        <v>582</v>
      </c>
      <c r="B34" s="769">
        <v>0</v>
      </c>
      <c r="C34" s="770">
        <v>0</v>
      </c>
      <c r="D34" s="769">
        <v>0</v>
      </c>
      <c r="E34" s="770">
        <v>0</v>
      </c>
      <c r="F34" s="769">
        <v>0</v>
      </c>
      <c r="G34" s="770">
        <v>0</v>
      </c>
      <c r="H34" s="769">
        <v>0</v>
      </c>
      <c r="I34" s="770">
        <v>0</v>
      </c>
      <c r="J34" s="769">
        <v>0</v>
      </c>
      <c r="K34" s="770">
        <v>0</v>
      </c>
      <c r="L34" s="769">
        <v>0</v>
      </c>
      <c r="M34" s="770">
        <v>0</v>
      </c>
      <c r="N34" s="769">
        <v>0</v>
      </c>
      <c r="O34" s="770">
        <v>0</v>
      </c>
      <c r="P34" s="769">
        <v>0</v>
      </c>
      <c r="Q34" s="770">
        <v>0</v>
      </c>
      <c r="R34" s="769">
        <v>0</v>
      </c>
      <c r="S34" s="770">
        <v>0</v>
      </c>
    </row>
    <row r="35" spans="1:19" ht="12.75" customHeight="1">
      <c r="A35" s="37" t="s">
        <v>393</v>
      </c>
    </row>
    <row r="36" spans="1:19" ht="12.75" customHeight="1"/>
    <row r="37" spans="1:19" ht="12.75" customHeight="1">
      <c r="A37" s="71" t="s">
        <v>259</v>
      </c>
    </row>
    <row r="38" spans="1:19" ht="12.75" customHeight="1"/>
    <row r="39" spans="1:19" ht="12.75" customHeight="1"/>
    <row r="40" spans="1:19" ht="12.75" customHeight="1">
      <c r="S40" s="40" t="s">
        <v>302</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59" t="s">
        <v>700</v>
      </c>
      <c r="D1" s="302" t="str">
        <f>Naslovnica!A20</f>
        <v>Listopad 2018.</v>
      </c>
    </row>
    <row r="2" spans="1:5" ht="12.75" customHeight="1">
      <c r="A2" s="109" t="s">
        <v>1223</v>
      </c>
      <c r="D2" s="108" t="str">
        <f>Naslovnica!A24</f>
        <v>October 2018</v>
      </c>
    </row>
    <row r="3" spans="1:5" ht="12.75" customHeight="1"/>
    <row r="4" spans="1:5" ht="21" customHeight="1">
      <c r="A4" s="918" t="s">
        <v>395</v>
      </c>
      <c r="B4" s="946" t="s">
        <v>1224</v>
      </c>
      <c r="C4" s="946"/>
      <c r="D4" s="946"/>
    </row>
    <row r="5" spans="1:5" ht="15" customHeight="1">
      <c r="A5" s="945"/>
      <c r="B5" s="315" t="str">
        <f>Naslovnica!A20</f>
        <v>Listopad 2018.</v>
      </c>
      <c r="C5" s="317" t="str">
        <f>'5 Tablica 3,4'!A8</f>
        <v>Rujan 2018.</v>
      </c>
      <c r="D5" s="911" t="s">
        <v>396</v>
      </c>
    </row>
    <row r="6" spans="1:5" ht="15" customHeight="1">
      <c r="A6" s="945"/>
      <c r="B6" s="318" t="str">
        <f>Naslovnica!A24</f>
        <v>October 2018</v>
      </c>
      <c r="C6" s="319" t="str">
        <f>'5 Tablica 3,4'!B8</f>
        <v>September 2018</v>
      </c>
      <c r="D6" s="947"/>
    </row>
    <row r="7" spans="1:5" ht="45" customHeight="1">
      <c r="A7" s="337" t="s">
        <v>397</v>
      </c>
      <c r="B7" s="180">
        <v>39766</v>
      </c>
      <c r="C7" s="180">
        <v>39076</v>
      </c>
      <c r="D7" s="181">
        <v>1.7657897430647967E-2</v>
      </c>
      <c r="E7" s="83"/>
    </row>
    <row r="8" spans="1:5" ht="2.25" customHeight="1">
      <c r="B8" s="180"/>
      <c r="C8" s="180"/>
      <c r="D8" s="181"/>
    </row>
    <row r="9" spans="1:5" ht="45" customHeight="1">
      <c r="A9" s="337" t="s">
        <v>398</v>
      </c>
      <c r="B9" s="180">
        <v>956438.79454000015</v>
      </c>
      <c r="C9" s="180">
        <v>949762.36609000026</v>
      </c>
      <c r="D9" s="181">
        <v>7.0295778063785971E-3</v>
      </c>
      <c r="E9" s="83"/>
    </row>
    <row r="10" spans="1:5" ht="2.25" customHeight="1">
      <c r="B10" s="180"/>
      <c r="C10" s="180"/>
      <c r="D10" s="181"/>
    </row>
    <row r="11" spans="1:5" ht="45" customHeight="1">
      <c r="A11" s="337" t="s">
        <v>399</v>
      </c>
      <c r="B11" s="180">
        <v>874836.27602000011</v>
      </c>
      <c r="C11" s="180">
        <v>878519.94848999998</v>
      </c>
      <c r="D11" s="181">
        <v>-4.1930436256244034E-3</v>
      </c>
    </row>
    <row r="12" spans="1:5" ht="12.75" customHeight="1">
      <c r="A12" s="46" t="s">
        <v>400</v>
      </c>
    </row>
    <row r="13" spans="1:5" ht="12.75" customHeight="1">
      <c r="A13" s="50" t="s">
        <v>401</v>
      </c>
    </row>
    <row r="14" spans="1:5" ht="12.75" customHeight="1"/>
    <row r="15" spans="1:5" ht="12.75" customHeight="1"/>
    <row r="16" spans="1:5" ht="12.75" customHeight="1">
      <c r="A16" s="73" t="s">
        <v>259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8"/>
    </row>
    <row r="43" spans="1:1" ht="12.75" customHeight="1">
      <c r="A43" s="8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402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01" t="s">
        <v>701</v>
      </c>
      <c r="G1" s="457" t="s">
        <v>142</v>
      </c>
      <c r="J1" s="302" t="s">
        <v>1460</v>
      </c>
    </row>
    <row r="2" spans="1:11">
      <c r="A2" s="107" t="s">
        <v>1469</v>
      </c>
      <c r="G2" s="113" t="s">
        <v>143</v>
      </c>
      <c r="J2" s="108" t="s">
        <v>1461</v>
      </c>
    </row>
    <row r="3" spans="1:11" ht="12.75" customHeight="1"/>
    <row r="4" spans="1:11" ht="12.75" customHeight="1"/>
    <row r="5" spans="1:11" ht="27.75" customHeight="1">
      <c r="A5" s="303"/>
      <c r="B5" s="304"/>
      <c r="C5" s="304" t="s">
        <v>1400</v>
      </c>
      <c r="D5" s="304"/>
      <c r="E5" s="305"/>
      <c r="F5" s="304" t="s">
        <v>1358</v>
      </c>
      <c r="G5" s="305"/>
      <c r="H5" s="925" t="s">
        <v>1175</v>
      </c>
      <c r="I5" s="928"/>
      <c r="J5" s="928"/>
    </row>
    <row r="6" spans="1:11" ht="27.75" customHeight="1">
      <c r="A6" s="303"/>
      <c r="B6" s="305"/>
      <c r="C6" s="339" t="s">
        <v>1401</v>
      </c>
      <c r="D6" s="305"/>
      <c r="E6" s="305"/>
      <c r="F6" s="339" t="s">
        <v>1359</v>
      </c>
      <c r="G6" s="305"/>
      <c r="H6" s="929" t="s">
        <v>831</v>
      </c>
      <c r="I6" s="929"/>
      <c r="J6" s="306" t="s">
        <v>830</v>
      </c>
    </row>
    <row r="7" spans="1:11" ht="30" customHeight="1">
      <c r="A7" s="307" t="s">
        <v>387</v>
      </c>
      <c r="B7" s="307" t="s">
        <v>388</v>
      </c>
      <c r="C7" s="307" t="s">
        <v>389</v>
      </c>
      <c r="D7" s="307" t="s">
        <v>390</v>
      </c>
      <c r="E7" s="307" t="s">
        <v>388</v>
      </c>
      <c r="F7" s="307" t="s">
        <v>389</v>
      </c>
      <c r="G7" s="307" t="s">
        <v>390</v>
      </c>
      <c r="H7" s="307" t="s">
        <v>388</v>
      </c>
      <c r="I7" s="307" t="s">
        <v>389</v>
      </c>
      <c r="J7" s="307" t="s">
        <v>390</v>
      </c>
    </row>
    <row r="8" spans="1:11" ht="12.75" customHeight="1">
      <c r="A8" s="135" t="s">
        <v>29</v>
      </c>
      <c r="B8" s="723">
        <v>3</v>
      </c>
      <c r="C8" s="723">
        <v>2</v>
      </c>
      <c r="D8" s="723">
        <v>5</v>
      </c>
      <c r="E8" s="724">
        <v>3</v>
      </c>
      <c r="F8" s="724">
        <v>3</v>
      </c>
      <c r="G8" s="723">
        <v>6</v>
      </c>
      <c r="H8" s="723">
        <v>0</v>
      </c>
      <c r="I8" s="723">
        <v>-1</v>
      </c>
      <c r="J8" s="727">
        <v>-0.16666666666666663</v>
      </c>
      <c r="K8" s="83"/>
    </row>
    <row r="9" spans="1:11" ht="12.75" customHeight="1">
      <c r="A9" s="135" t="s">
        <v>30</v>
      </c>
      <c r="B9" s="723">
        <v>347</v>
      </c>
      <c r="C9" s="723">
        <v>124</v>
      </c>
      <c r="D9" s="723">
        <v>471</v>
      </c>
      <c r="E9" s="724">
        <v>121</v>
      </c>
      <c r="F9" s="724">
        <v>100</v>
      </c>
      <c r="G9" s="723">
        <v>221</v>
      </c>
      <c r="H9" s="723">
        <v>226</v>
      </c>
      <c r="I9" s="723">
        <v>24</v>
      </c>
      <c r="J9" s="727">
        <v>1.1312217194570136</v>
      </c>
      <c r="K9" s="83"/>
    </row>
    <row r="10" spans="1:11" ht="12.75" customHeight="1">
      <c r="A10" s="135" t="s">
        <v>31</v>
      </c>
      <c r="B10" s="723">
        <v>920</v>
      </c>
      <c r="C10" s="723">
        <v>694</v>
      </c>
      <c r="D10" s="723">
        <v>1614</v>
      </c>
      <c r="E10" s="724">
        <v>671</v>
      </c>
      <c r="F10" s="724">
        <v>667</v>
      </c>
      <c r="G10" s="723">
        <v>1338</v>
      </c>
      <c r="H10" s="723">
        <v>249</v>
      </c>
      <c r="I10" s="723">
        <v>27</v>
      </c>
      <c r="J10" s="727">
        <v>0.20627802690582953</v>
      </c>
    </row>
    <row r="11" spans="1:11" ht="12.75" customHeight="1">
      <c r="A11" s="135" t="s">
        <v>32</v>
      </c>
      <c r="B11" s="723">
        <v>2062</v>
      </c>
      <c r="C11" s="723">
        <v>1924</v>
      </c>
      <c r="D11" s="723">
        <v>3986</v>
      </c>
      <c r="E11" s="724">
        <v>1656</v>
      </c>
      <c r="F11" s="724">
        <v>1739</v>
      </c>
      <c r="G11" s="723">
        <v>3395</v>
      </c>
      <c r="H11" s="723">
        <v>406</v>
      </c>
      <c r="I11" s="723">
        <v>185</v>
      </c>
      <c r="J11" s="727">
        <v>0.17407952871870402</v>
      </c>
    </row>
    <row r="12" spans="1:11" ht="12.75" customHeight="1">
      <c r="A12" s="135" t="s">
        <v>33</v>
      </c>
      <c r="B12" s="723">
        <v>3002</v>
      </c>
      <c r="C12" s="723">
        <v>2876</v>
      </c>
      <c r="D12" s="723">
        <v>5878</v>
      </c>
      <c r="E12" s="724">
        <v>2394</v>
      </c>
      <c r="F12" s="724">
        <v>2624</v>
      </c>
      <c r="G12" s="723">
        <v>5018</v>
      </c>
      <c r="H12" s="723">
        <v>608</v>
      </c>
      <c r="I12" s="723">
        <v>252</v>
      </c>
      <c r="J12" s="727">
        <v>0.17138302112395376</v>
      </c>
    </row>
    <row r="13" spans="1:11" ht="12.75" customHeight="1">
      <c r="A13" s="135" t="s">
        <v>34</v>
      </c>
      <c r="B13" s="723">
        <v>3703</v>
      </c>
      <c r="C13" s="723">
        <v>3514</v>
      </c>
      <c r="D13" s="723">
        <v>7217</v>
      </c>
      <c r="E13" s="724">
        <v>2985</v>
      </c>
      <c r="F13" s="724">
        <v>2796</v>
      </c>
      <c r="G13" s="723">
        <v>5781</v>
      </c>
      <c r="H13" s="723">
        <v>718</v>
      </c>
      <c r="I13" s="723">
        <v>718</v>
      </c>
      <c r="J13" s="727">
        <v>0.24839993080781864</v>
      </c>
    </row>
    <row r="14" spans="1:11" ht="12.75" customHeight="1">
      <c r="A14" s="135" t="s">
        <v>35</v>
      </c>
      <c r="B14" s="723">
        <v>3514</v>
      </c>
      <c r="C14" s="723">
        <v>3269</v>
      </c>
      <c r="D14" s="723">
        <v>6783</v>
      </c>
      <c r="E14" s="724">
        <v>2659</v>
      </c>
      <c r="F14" s="724">
        <v>2337</v>
      </c>
      <c r="G14" s="723">
        <v>4996</v>
      </c>
      <c r="H14" s="723">
        <v>855</v>
      </c>
      <c r="I14" s="723">
        <v>932</v>
      </c>
      <c r="J14" s="727">
        <v>0.35768614891913542</v>
      </c>
    </row>
    <row r="15" spans="1:11" ht="12.75" customHeight="1">
      <c r="A15" s="135" t="s">
        <v>138</v>
      </c>
      <c r="B15" s="723">
        <v>5400</v>
      </c>
      <c r="C15" s="723">
        <v>4751</v>
      </c>
      <c r="D15" s="723">
        <v>10151</v>
      </c>
      <c r="E15" s="724">
        <v>4029</v>
      </c>
      <c r="F15" s="724">
        <v>3274</v>
      </c>
      <c r="G15" s="723">
        <v>7303</v>
      </c>
      <c r="H15" s="723">
        <v>1371</v>
      </c>
      <c r="I15" s="723">
        <v>1477</v>
      </c>
      <c r="J15" s="727">
        <v>0.38997672189511157</v>
      </c>
    </row>
    <row r="16" spans="1:11" ht="12.75" customHeight="1">
      <c r="A16" s="135" t="s">
        <v>139</v>
      </c>
      <c r="B16" s="723">
        <v>1796</v>
      </c>
      <c r="C16" s="723">
        <v>984</v>
      </c>
      <c r="D16" s="723">
        <v>2780</v>
      </c>
      <c r="E16" s="724">
        <v>1436</v>
      </c>
      <c r="F16" s="724">
        <v>794</v>
      </c>
      <c r="G16" s="723">
        <v>2230</v>
      </c>
      <c r="H16" s="723">
        <v>360</v>
      </c>
      <c r="I16" s="723">
        <v>190</v>
      </c>
      <c r="J16" s="727">
        <v>0.24663677130044848</v>
      </c>
    </row>
    <row r="17" spans="1:11" ht="12.75" customHeight="1">
      <c r="A17" s="135" t="s">
        <v>140</v>
      </c>
      <c r="B17" s="723">
        <v>128</v>
      </c>
      <c r="C17" s="723">
        <v>62</v>
      </c>
      <c r="D17" s="723">
        <v>190</v>
      </c>
      <c r="E17" s="723">
        <v>120</v>
      </c>
      <c r="F17" s="723">
        <v>31</v>
      </c>
      <c r="G17" s="723">
        <v>151</v>
      </c>
      <c r="H17" s="723">
        <v>8</v>
      </c>
      <c r="I17" s="723">
        <v>31</v>
      </c>
      <c r="J17" s="727">
        <v>0.25827814569536423</v>
      </c>
    </row>
    <row r="18" spans="1:11" ht="12.75" customHeight="1">
      <c r="A18" s="135" t="s">
        <v>141</v>
      </c>
      <c r="B18" s="723">
        <v>0</v>
      </c>
      <c r="C18" s="723">
        <v>1</v>
      </c>
      <c r="D18" s="723">
        <v>1</v>
      </c>
      <c r="E18" s="723">
        <v>0</v>
      </c>
      <c r="F18" s="723">
        <v>1</v>
      </c>
      <c r="G18" s="723">
        <v>1</v>
      </c>
      <c r="H18" s="723">
        <v>0</v>
      </c>
      <c r="I18" s="723">
        <v>0</v>
      </c>
      <c r="J18" s="727">
        <v>0</v>
      </c>
    </row>
    <row r="19" spans="1:11" ht="26.25" customHeight="1">
      <c r="A19" s="582" t="s">
        <v>879</v>
      </c>
      <c r="B19" s="725">
        <v>20875</v>
      </c>
      <c r="C19" s="725">
        <v>18201</v>
      </c>
      <c r="D19" s="725">
        <v>39076</v>
      </c>
      <c r="E19" s="725">
        <v>16074</v>
      </c>
      <c r="F19" s="725">
        <v>14366</v>
      </c>
      <c r="G19" s="725">
        <v>30440</v>
      </c>
      <c r="H19" s="725">
        <v>4801</v>
      </c>
      <c r="I19" s="725">
        <v>3835</v>
      </c>
      <c r="J19" s="728">
        <v>0.28370565045992113</v>
      </c>
    </row>
    <row r="20" spans="1:11" ht="12.75" customHeight="1">
      <c r="A20" s="36" t="s">
        <v>403</v>
      </c>
    </row>
    <row r="21" spans="1:11" ht="12.75" customHeight="1"/>
    <row r="22" spans="1:11" ht="12.75" customHeight="1"/>
    <row r="23" spans="1:11" ht="14.25" customHeight="1">
      <c r="A23" s="458" t="s">
        <v>1463</v>
      </c>
    </row>
    <row r="24" spans="1:11" ht="13.5" customHeight="1">
      <c r="A24" s="114" t="s">
        <v>1466</v>
      </c>
    </row>
    <row r="25" spans="1:11" ht="12.75" customHeight="1"/>
    <row r="26" spans="1:11" ht="12.75" customHeight="1">
      <c r="A26" s="564"/>
      <c r="B26" s="564"/>
      <c r="C26" s="564"/>
      <c r="D26" s="564"/>
      <c r="E26" s="564"/>
      <c r="F26" s="564"/>
      <c r="G26" s="564"/>
      <c r="H26" s="564"/>
      <c r="I26" s="564"/>
      <c r="J26" s="564"/>
    </row>
    <row r="27" spans="1:11" ht="12.75" customHeight="1">
      <c r="A27" s="564"/>
      <c r="B27" s="564"/>
      <c r="C27" s="564"/>
      <c r="D27" s="564"/>
      <c r="E27" s="564"/>
      <c r="F27" s="564"/>
      <c r="G27" s="564"/>
      <c r="H27" s="564"/>
      <c r="I27" s="564"/>
      <c r="J27" s="564"/>
      <c r="K27" s="83"/>
    </row>
    <row r="28" spans="1:11" ht="12.75" customHeight="1">
      <c r="A28" s="564"/>
      <c r="B28" s="564"/>
      <c r="C28" s="564"/>
      <c r="D28" s="564"/>
      <c r="E28" s="564"/>
      <c r="F28" s="564"/>
      <c r="G28" s="564"/>
      <c r="H28" s="564"/>
      <c r="I28" s="564"/>
      <c r="J28" s="564"/>
      <c r="K28" s="83"/>
    </row>
    <row r="29" spans="1:11" ht="12.75" customHeight="1">
      <c r="A29" s="564"/>
      <c r="B29" s="564"/>
      <c r="C29" s="564"/>
      <c r="D29" s="564"/>
      <c r="E29" s="564"/>
      <c r="F29" s="564"/>
      <c r="G29" s="564"/>
      <c r="H29" s="564"/>
      <c r="I29" s="564"/>
      <c r="J29" s="564"/>
      <c r="K29" s="83"/>
    </row>
    <row r="30" spans="1:11" ht="12.75" customHeight="1">
      <c r="A30" s="564"/>
      <c r="B30" s="564"/>
      <c r="C30" s="564"/>
      <c r="D30" s="564"/>
      <c r="E30" s="564"/>
      <c r="F30" s="564"/>
      <c r="G30" s="564"/>
      <c r="H30" s="564"/>
      <c r="I30" s="564"/>
      <c r="J30" s="564"/>
      <c r="K30" s="74"/>
    </row>
    <row r="31" spans="1:11" ht="12.75" customHeight="1">
      <c r="A31" s="564"/>
      <c r="B31" s="564"/>
      <c r="C31" s="564"/>
      <c r="D31" s="564"/>
      <c r="E31" s="564"/>
      <c r="F31" s="564"/>
      <c r="G31" s="564"/>
      <c r="H31" s="564"/>
      <c r="I31" s="564"/>
      <c r="J31" s="564"/>
    </row>
    <row r="32" spans="1:11" ht="12.75" customHeight="1">
      <c r="A32" s="564"/>
      <c r="B32" s="564"/>
      <c r="C32" s="564"/>
      <c r="D32" s="564"/>
      <c r="E32" s="564"/>
      <c r="F32" s="564"/>
      <c r="G32" s="564"/>
      <c r="H32" s="564"/>
      <c r="I32" s="564"/>
      <c r="J32" s="564"/>
    </row>
    <row r="33" spans="1:10" ht="12.75" customHeight="1">
      <c r="A33" s="564"/>
      <c r="B33" s="564"/>
      <c r="C33" s="564"/>
      <c r="D33" s="564"/>
      <c r="E33" s="564"/>
      <c r="F33" s="564"/>
      <c r="G33" s="564"/>
      <c r="H33" s="564"/>
      <c r="I33" s="564"/>
      <c r="J33" s="564"/>
    </row>
    <row r="34" spans="1:10" ht="12.75" customHeight="1">
      <c r="A34" s="564"/>
      <c r="B34" s="564"/>
      <c r="C34" s="564"/>
      <c r="D34" s="564"/>
      <c r="E34" s="564"/>
      <c r="F34" s="564"/>
      <c r="G34" s="564"/>
      <c r="H34" s="564"/>
      <c r="I34" s="564"/>
      <c r="J34" s="564"/>
    </row>
    <row r="35" spans="1:10" ht="12.75" customHeight="1">
      <c r="A35" s="564"/>
      <c r="B35" s="564"/>
      <c r="C35" s="564"/>
      <c r="D35" s="564"/>
      <c r="E35" s="564"/>
      <c r="F35" s="564"/>
      <c r="G35" s="564"/>
      <c r="H35" s="564"/>
      <c r="I35" s="564"/>
      <c r="J35" s="564"/>
    </row>
    <row r="36" spans="1:10" ht="12.75" customHeight="1">
      <c r="A36" s="564"/>
      <c r="B36" s="564"/>
      <c r="C36" s="564"/>
      <c r="D36" s="564"/>
      <c r="E36" s="564"/>
      <c r="F36" s="564"/>
      <c r="G36" s="564"/>
      <c r="H36" s="564"/>
      <c r="I36" s="564"/>
      <c r="J36" s="564"/>
    </row>
    <row r="37" spans="1:10" ht="12.75" customHeight="1">
      <c r="A37" s="564"/>
      <c r="B37" s="564"/>
      <c r="C37" s="564"/>
      <c r="D37" s="564"/>
      <c r="E37" s="564"/>
      <c r="F37" s="564"/>
      <c r="G37" s="564"/>
      <c r="H37" s="564"/>
      <c r="I37" s="564"/>
      <c r="J37" s="564"/>
    </row>
    <row r="38" spans="1:10" ht="12.75" customHeight="1">
      <c r="A38" s="564"/>
      <c r="B38" s="564"/>
      <c r="C38" s="564"/>
      <c r="D38" s="564"/>
      <c r="E38" s="564"/>
      <c r="F38" s="564"/>
      <c r="G38" s="564"/>
      <c r="H38" s="564"/>
      <c r="I38" s="564"/>
      <c r="J38" s="564"/>
    </row>
    <row r="39" spans="1:10" ht="12.75" customHeight="1">
      <c r="A39" s="564"/>
      <c r="B39" s="564"/>
      <c r="C39" s="564"/>
      <c r="D39" s="564"/>
      <c r="E39" s="564"/>
      <c r="F39" s="564"/>
      <c r="G39" s="564"/>
      <c r="H39" s="564"/>
      <c r="I39" s="564"/>
      <c r="J39" s="564"/>
    </row>
    <row r="40" spans="1:10" ht="12.75" customHeight="1">
      <c r="A40" s="564"/>
      <c r="B40" s="564"/>
      <c r="C40" s="564"/>
      <c r="D40" s="564"/>
      <c r="E40" s="564"/>
      <c r="F40" s="564"/>
      <c r="G40" s="564"/>
      <c r="H40" s="564"/>
      <c r="I40" s="564"/>
      <c r="J40" s="564"/>
    </row>
    <row r="41" spans="1:10" ht="12.75" customHeight="1">
      <c r="A41" s="564"/>
      <c r="B41" s="564"/>
      <c r="C41" s="564"/>
      <c r="D41" s="564"/>
      <c r="E41" s="564"/>
      <c r="F41" s="564"/>
      <c r="G41" s="564"/>
      <c r="H41" s="564"/>
      <c r="I41" s="564"/>
      <c r="J41" s="564"/>
    </row>
    <row r="42" spans="1:10" ht="12.75" customHeight="1">
      <c r="A42" s="564"/>
      <c r="B42" s="564"/>
      <c r="C42" s="564"/>
      <c r="D42" s="564"/>
      <c r="E42" s="564"/>
      <c r="F42" s="564"/>
      <c r="G42" s="564"/>
      <c r="H42" s="564"/>
      <c r="I42" s="564"/>
      <c r="J42" s="564"/>
    </row>
    <row r="43" spans="1:10" ht="12.75" customHeight="1">
      <c r="A43" s="564"/>
      <c r="B43" s="564"/>
      <c r="C43" s="564"/>
      <c r="D43" s="564"/>
      <c r="E43" s="564"/>
      <c r="F43" s="564"/>
      <c r="G43" s="564"/>
      <c r="H43" s="564"/>
      <c r="I43" s="564"/>
      <c r="J43" s="564"/>
    </row>
    <row r="44" spans="1:10" ht="12.75" customHeight="1">
      <c r="A44" s="564"/>
      <c r="B44" s="564"/>
      <c r="C44" s="564"/>
      <c r="D44" s="564"/>
      <c r="E44" s="564"/>
      <c r="F44" s="564"/>
      <c r="G44" s="564"/>
      <c r="H44" s="564"/>
      <c r="I44" s="564"/>
      <c r="J44" s="564"/>
    </row>
    <row r="45" spans="1:10" ht="12.75" customHeight="1">
      <c r="A45" s="564"/>
      <c r="B45" s="564"/>
      <c r="C45" s="564"/>
      <c r="D45" s="564"/>
      <c r="E45" s="564"/>
      <c r="F45" s="564"/>
      <c r="G45" s="564"/>
      <c r="H45" s="564"/>
      <c r="I45" s="564"/>
      <c r="J45" s="564"/>
    </row>
    <row r="46" spans="1:10" ht="12.75" customHeight="1">
      <c r="A46" s="564"/>
      <c r="B46" s="564"/>
      <c r="C46" s="564"/>
      <c r="D46" s="564"/>
      <c r="E46" s="564"/>
      <c r="F46" s="564"/>
      <c r="G46" s="564"/>
      <c r="H46" s="564"/>
      <c r="I46" s="564"/>
      <c r="J46" s="564"/>
    </row>
    <row r="47" spans="1:10" ht="12.75" customHeight="1">
      <c r="A47" s="564"/>
      <c r="B47" s="564"/>
      <c r="C47" s="564"/>
      <c r="D47" s="564"/>
      <c r="E47" s="564"/>
      <c r="F47" s="564"/>
      <c r="G47" s="564"/>
      <c r="H47" s="564"/>
      <c r="I47" s="564"/>
      <c r="J47" s="564"/>
    </row>
    <row r="48" spans="1:10" ht="12.75" customHeight="1">
      <c r="A48" s="564"/>
      <c r="B48" s="564"/>
      <c r="C48" s="564"/>
      <c r="D48" s="564"/>
      <c r="E48" s="564"/>
      <c r="F48" s="564"/>
      <c r="G48" s="564"/>
      <c r="H48" s="564"/>
      <c r="I48" s="564"/>
      <c r="J48" s="564"/>
    </row>
    <row r="49" spans="1:10" ht="12.75" customHeight="1">
      <c r="A49" s="564"/>
      <c r="B49" s="564"/>
      <c r="C49" s="564"/>
      <c r="D49" s="564"/>
      <c r="E49" s="564"/>
      <c r="F49" s="564"/>
      <c r="G49" s="564"/>
      <c r="H49" s="564"/>
      <c r="I49" s="564"/>
      <c r="J49" s="564"/>
    </row>
    <row r="50" spans="1:10" ht="12.75" customHeight="1">
      <c r="A50" s="564"/>
      <c r="B50" s="564"/>
      <c r="C50" s="564"/>
      <c r="D50" s="564"/>
      <c r="E50" s="564"/>
      <c r="F50" s="564"/>
      <c r="G50" s="564"/>
      <c r="H50" s="564"/>
      <c r="I50" s="564"/>
      <c r="J50" s="564"/>
    </row>
    <row r="51" spans="1:10" ht="12.75" customHeight="1">
      <c r="A51" s="564"/>
      <c r="B51" s="564"/>
      <c r="C51" s="564"/>
      <c r="D51" s="564"/>
      <c r="E51" s="564"/>
      <c r="F51" s="564"/>
      <c r="G51" s="564"/>
      <c r="H51" s="564"/>
      <c r="I51" s="564"/>
      <c r="J51" s="564"/>
    </row>
    <row r="52" spans="1:10" ht="12.75" customHeight="1">
      <c r="A52" s="564"/>
      <c r="B52" s="564"/>
      <c r="C52" s="564"/>
      <c r="D52" s="564"/>
      <c r="E52" s="564"/>
      <c r="F52" s="564"/>
      <c r="G52" s="564"/>
      <c r="H52" s="564"/>
      <c r="I52" s="564"/>
      <c r="J52" s="564"/>
    </row>
    <row r="53" spans="1:10" ht="12.75" customHeight="1">
      <c r="A53" s="564"/>
      <c r="B53" s="564"/>
      <c r="C53" s="564"/>
      <c r="D53" s="564"/>
      <c r="E53" s="564"/>
      <c r="F53" s="564"/>
      <c r="G53" s="564"/>
      <c r="H53" s="564"/>
      <c r="I53" s="564"/>
      <c r="J53" s="564"/>
    </row>
    <row r="54" spans="1:10" ht="12.75" customHeight="1">
      <c r="A54" s="564"/>
      <c r="B54" s="564"/>
      <c r="C54" s="564"/>
      <c r="D54" s="564"/>
      <c r="E54" s="564"/>
      <c r="F54" s="564"/>
      <c r="G54" s="564"/>
      <c r="H54" s="564"/>
      <c r="I54" s="564"/>
      <c r="J54" s="564"/>
    </row>
    <row r="55" spans="1:10" ht="12.75" customHeight="1">
      <c r="A55" s="564"/>
      <c r="B55" s="564"/>
      <c r="C55" s="564"/>
      <c r="D55" s="564"/>
      <c r="E55" s="564"/>
      <c r="F55" s="564"/>
      <c r="G55" s="564"/>
      <c r="H55" s="564"/>
      <c r="I55" s="564"/>
      <c r="J55" s="564"/>
    </row>
    <row r="56" spans="1:10" ht="12.75" customHeight="1">
      <c r="A56" s="564"/>
      <c r="B56" s="564"/>
      <c r="C56" s="564"/>
      <c r="D56" s="564"/>
      <c r="E56" s="564"/>
      <c r="F56" s="564"/>
      <c r="G56" s="564"/>
      <c r="H56" s="564"/>
      <c r="I56" s="564"/>
      <c r="J56" s="564"/>
    </row>
    <row r="57" spans="1:10" ht="12.75" customHeight="1">
      <c r="A57" s="564"/>
      <c r="B57" s="564"/>
      <c r="C57" s="564"/>
      <c r="D57" s="564"/>
      <c r="E57" s="564"/>
      <c r="F57" s="564"/>
      <c r="G57" s="564"/>
      <c r="H57" s="564"/>
      <c r="I57" s="564"/>
      <c r="J57" s="564"/>
    </row>
    <row r="58" spans="1:10" ht="12.75" customHeight="1">
      <c r="A58" s="564"/>
      <c r="B58" s="564"/>
      <c r="C58" s="564"/>
      <c r="D58" s="564"/>
      <c r="E58" s="564"/>
      <c r="F58" s="564"/>
      <c r="G58" s="564"/>
      <c r="H58" s="564"/>
      <c r="I58" s="564"/>
      <c r="J58" s="564"/>
    </row>
    <row r="59" spans="1:10" ht="12.75" customHeight="1">
      <c r="A59" s="564"/>
      <c r="B59" s="564"/>
      <c r="C59" s="564"/>
      <c r="D59" s="564"/>
      <c r="E59" s="564"/>
      <c r="F59" s="564"/>
      <c r="G59" s="564"/>
      <c r="H59" s="564"/>
      <c r="I59" s="564"/>
      <c r="J59" s="564"/>
    </row>
    <row r="60" spans="1:10" ht="12.75" customHeight="1">
      <c r="A60" s="564"/>
      <c r="B60" s="564"/>
      <c r="C60" s="564"/>
      <c r="D60" s="564"/>
      <c r="E60" s="564"/>
      <c r="F60" s="564"/>
      <c r="G60" s="564"/>
      <c r="H60" s="564"/>
      <c r="I60" s="564"/>
      <c r="J60" s="564"/>
    </row>
    <row r="61" spans="1:10" ht="12.75" customHeight="1">
      <c r="A61" s="564"/>
      <c r="B61" s="564"/>
      <c r="C61" s="564"/>
      <c r="D61" s="564"/>
      <c r="E61" s="564"/>
      <c r="F61" s="564"/>
      <c r="G61" s="564"/>
      <c r="H61" s="564"/>
      <c r="I61" s="564"/>
      <c r="J61" s="564"/>
    </row>
    <row r="62" spans="1:10" ht="12.75" customHeight="1">
      <c r="A62" s="564"/>
      <c r="B62" s="564"/>
      <c r="C62" s="564"/>
      <c r="D62" s="564"/>
      <c r="E62" s="564"/>
      <c r="F62" s="564"/>
      <c r="G62" s="564"/>
      <c r="H62" s="564"/>
      <c r="I62" s="564"/>
      <c r="J62" s="564"/>
    </row>
    <row r="63" spans="1:10" ht="12.75" customHeight="1">
      <c r="A63" s="564"/>
      <c r="B63" s="564"/>
      <c r="C63" s="564"/>
      <c r="D63" s="564"/>
      <c r="E63" s="564"/>
      <c r="F63" s="564"/>
      <c r="G63" s="564"/>
      <c r="H63" s="564"/>
      <c r="I63" s="564"/>
      <c r="J63" s="564"/>
    </row>
    <row r="64" spans="1:10" ht="12.75" customHeight="1">
      <c r="A64" s="564"/>
      <c r="B64" s="564"/>
      <c r="C64" s="564"/>
      <c r="D64" s="564"/>
      <c r="E64" s="564"/>
      <c r="F64" s="564"/>
      <c r="G64" s="564"/>
      <c r="H64" s="564"/>
      <c r="I64" s="564"/>
      <c r="J64" s="564"/>
    </row>
    <row r="65" spans="1:10" ht="12.75" customHeight="1">
      <c r="A65" s="564"/>
      <c r="B65" s="564"/>
      <c r="C65" s="564"/>
      <c r="D65" s="564"/>
      <c r="E65" s="564"/>
      <c r="F65" s="564"/>
      <c r="G65" s="564"/>
      <c r="H65" s="564"/>
      <c r="I65" s="564"/>
      <c r="J65" s="564"/>
    </row>
    <row r="66" spans="1:10" ht="12.75" customHeight="1">
      <c r="A66" s="564"/>
      <c r="B66" s="564"/>
      <c r="C66" s="564"/>
      <c r="D66" s="564"/>
      <c r="E66" s="564"/>
      <c r="F66" s="564"/>
      <c r="G66" s="564"/>
      <c r="H66" s="564"/>
      <c r="I66" s="564"/>
      <c r="J66" s="564"/>
    </row>
    <row r="67" spans="1:10" ht="12.75" customHeight="1">
      <c r="A67" s="36" t="s">
        <v>403</v>
      </c>
    </row>
    <row r="68" spans="1:10" ht="12.75" customHeight="1"/>
    <row r="69" spans="1:10" ht="12.75" customHeight="1"/>
    <row r="70" spans="1:10" ht="12.75" customHeight="1">
      <c r="A70" s="72" t="s">
        <v>259</v>
      </c>
    </row>
    <row r="71" spans="1:10" ht="12.75" customHeight="1"/>
    <row r="73" spans="1:10">
      <c r="J73" s="21" t="s">
        <v>303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127</v>
      </c>
    </row>
    <row r="2" spans="1:1">
      <c r="A2" s="1"/>
    </row>
    <row r="3" spans="1:1">
      <c r="A3" s="104" t="s">
        <v>128</v>
      </c>
    </row>
    <row r="4" spans="1:1">
      <c r="A4" s="2"/>
    </row>
    <row r="5" spans="1:1">
      <c r="A5" s="69" t="s">
        <v>747</v>
      </c>
    </row>
    <row r="6" spans="1:1">
      <c r="A6" s="70" t="s">
        <v>6</v>
      </c>
    </row>
    <row r="7" spans="1:1">
      <c r="A7" s="69" t="s">
        <v>748</v>
      </c>
    </row>
    <row r="8" spans="1:1">
      <c r="A8" s="106" t="s">
        <v>658</v>
      </c>
    </row>
    <row r="9" spans="1:1">
      <c r="A9" s="69" t="s">
        <v>7</v>
      </c>
    </row>
    <row r="10" spans="1:1">
      <c r="A10" s="70" t="s">
        <v>1470</v>
      </c>
    </row>
    <row r="11" spans="1:1">
      <c r="A11" s="69" t="s">
        <v>749</v>
      </c>
    </row>
    <row r="12" spans="1:1">
      <c r="A12" s="106" t="s">
        <v>1467</v>
      </c>
    </row>
    <row r="13" spans="1:1">
      <c r="A13" s="69" t="s">
        <v>8</v>
      </c>
    </row>
    <row r="14" spans="1:1">
      <c r="A14" s="70" t="s">
        <v>9</v>
      </c>
    </row>
    <row r="15" spans="1:1">
      <c r="A15" s="69" t="s">
        <v>10</v>
      </c>
    </row>
    <row r="16" spans="1:1">
      <c r="A16" s="70" t="s">
        <v>11</v>
      </c>
    </row>
    <row r="17" spans="1:1">
      <c r="A17" s="69" t="s">
        <v>12</v>
      </c>
    </row>
    <row r="18" spans="1:1">
      <c r="A18" s="70" t="s">
        <v>13</v>
      </c>
    </row>
    <row r="19" spans="1:1">
      <c r="A19" s="69" t="s">
        <v>14</v>
      </c>
    </row>
    <row r="20" spans="1:1">
      <c r="A20" s="70" t="s">
        <v>15</v>
      </c>
    </row>
    <row r="21" spans="1:1">
      <c r="A21" s="69" t="s">
        <v>16</v>
      </c>
    </row>
    <row r="22" spans="1:1">
      <c r="A22" s="70" t="s">
        <v>17</v>
      </c>
    </row>
    <row r="23" spans="1:1">
      <c r="A23" s="69" t="s">
        <v>18</v>
      </c>
    </row>
    <row r="24" spans="1:1">
      <c r="A24" s="70" t="s">
        <v>19</v>
      </c>
    </row>
    <row r="25" spans="1:1">
      <c r="A25" s="69" t="s">
        <v>20</v>
      </c>
    </row>
    <row r="26" spans="1:1">
      <c r="A26" s="70" t="s">
        <v>21</v>
      </c>
    </row>
    <row r="27" spans="1:1">
      <c r="A27" s="69" t="s">
        <v>750</v>
      </c>
    </row>
    <row r="28" spans="1:1">
      <c r="A28" s="106" t="s">
        <v>751</v>
      </c>
    </row>
    <row r="29" spans="1:1">
      <c r="A29" s="69" t="s">
        <v>752</v>
      </c>
    </row>
    <row r="30" spans="1:1">
      <c r="A30" s="106" t="s">
        <v>753</v>
      </c>
    </row>
    <row r="31" spans="1:1">
      <c r="A31" s="69" t="s">
        <v>22</v>
      </c>
    </row>
    <row r="32" spans="1:1">
      <c r="A32" s="106" t="s">
        <v>23</v>
      </c>
    </row>
    <row r="33" spans="1:2">
      <c r="A33" s="89" t="s">
        <v>687</v>
      </c>
    </row>
    <row r="34" spans="1:2">
      <c r="A34" s="106" t="s">
        <v>688</v>
      </c>
    </row>
    <row r="35" spans="1:2">
      <c r="A35" s="69" t="s">
        <v>754</v>
      </c>
      <c r="B35" s="88"/>
    </row>
    <row r="36" spans="1:2">
      <c r="A36" s="106" t="s">
        <v>757</v>
      </c>
      <c r="B36" s="88"/>
    </row>
    <row r="37" spans="1:2">
      <c r="A37" s="69" t="s">
        <v>755</v>
      </c>
      <c r="B37" s="88"/>
    </row>
    <row r="38" spans="1:2">
      <c r="A38" s="106" t="s">
        <v>758</v>
      </c>
      <c r="B38" s="88"/>
    </row>
    <row r="39" spans="1:2">
      <c r="A39" s="69" t="s">
        <v>756</v>
      </c>
      <c r="B39" s="88"/>
    </row>
    <row r="40" spans="1:2">
      <c r="A40" s="106" t="s">
        <v>759</v>
      </c>
      <c r="B40" s="88"/>
    </row>
    <row r="41" spans="1:2">
      <c r="A41" s="69" t="s">
        <v>761</v>
      </c>
    </row>
    <row r="42" spans="1:2">
      <c r="A42" s="106" t="s">
        <v>760</v>
      </c>
    </row>
    <row r="43" spans="1:2">
      <c r="A43" s="69" t="s">
        <v>763</v>
      </c>
    </row>
    <row r="44" spans="1:2">
      <c r="A44" s="106" t="s">
        <v>762</v>
      </c>
    </row>
    <row r="45" spans="1:2">
      <c r="A45" s="69" t="s">
        <v>285</v>
      </c>
    </row>
    <row r="46" spans="1:2">
      <c r="A46" s="106" t="s">
        <v>286</v>
      </c>
    </row>
    <row r="47" spans="1:2">
      <c r="A47" s="69" t="s">
        <v>692</v>
      </c>
    </row>
    <row r="48" spans="1:2">
      <c r="A48" s="106" t="s">
        <v>1468</v>
      </c>
    </row>
    <row r="49" spans="1:1">
      <c r="A49" s="69" t="s">
        <v>308</v>
      </c>
    </row>
    <row r="50" spans="1:1">
      <c r="A50" s="106" t="s">
        <v>1471</v>
      </c>
    </row>
    <row r="51" spans="1:1">
      <c r="A51" s="69" t="s">
        <v>764</v>
      </c>
    </row>
    <row r="52" spans="1:1">
      <c r="A52" s="106" t="s">
        <v>765</v>
      </c>
    </row>
    <row r="53" spans="1:1">
      <c r="A53" s="69" t="s">
        <v>309</v>
      </c>
    </row>
    <row r="54" spans="1:1">
      <c r="A54" s="106" t="s">
        <v>310</v>
      </c>
    </row>
    <row r="55" spans="1:1">
      <c r="A55" s="69" t="s">
        <v>695</v>
      </c>
    </row>
    <row r="56" spans="1:1">
      <c r="A56" s="106" t="s">
        <v>696</v>
      </c>
    </row>
    <row r="57" spans="1:1">
      <c r="A57" s="69" t="s">
        <v>289</v>
      </c>
    </row>
    <row r="58" spans="1:1">
      <c r="A58" s="106" t="s">
        <v>290</v>
      </c>
    </row>
    <row r="59" spans="1:1">
      <c r="A59" s="69" t="s">
        <v>291</v>
      </c>
    </row>
    <row r="60" spans="1:1">
      <c r="A60" s="106" t="s">
        <v>292</v>
      </c>
    </row>
    <row r="61" spans="1:1">
      <c r="A61" s="69" t="s">
        <v>767</v>
      </c>
    </row>
    <row r="62" spans="1:1">
      <c r="A62" s="70" t="s">
        <v>768</v>
      </c>
    </row>
    <row r="63" spans="1:1">
      <c r="A63" s="69" t="s">
        <v>769</v>
      </c>
    </row>
    <row r="64" spans="1:1">
      <c r="A64" s="106" t="s">
        <v>770</v>
      </c>
    </row>
    <row r="65" spans="1:1">
      <c r="A65" s="69" t="s">
        <v>771</v>
      </c>
    </row>
    <row r="66" spans="1:1">
      <c r="A66" s="106" t="s">
        <v>772</v>
      </c>
    </row>
    <row r="67" spans="1:1">
      <c r="A67" s="69" t="s">
        <v>773</v>
      </c>
    </row>
    <row r="68" spans="1:1">
      <c r="A68" s="106" t="s">
        <v>1469</v>
      </c>
    </row>
    <row r="69" spans="1:1">
      <c r="A69" s="69" t="s">
        <v>311</v>
      </c>
    </row>
    <row r="70" spans="1:1">
      <c r="A70" s="106" t="s">
        <v>1472</v>
      </c>
    </row>
    <row r="71" spans="1:1">
      <c r="A71" s="69" t="s">
        <v>805</v>
      </c>
    </row>
    <row r="72" spans="1:1">
      <c r="A72" s="106" t="s">
        <v>806</v>
      </c>
    </row>
    <row r="73" spans="1:1">
      <c r="A73" s="69" t="s">
        <v>293</v>
      </c>
    </row>
    <row r="74" spans="1:1">
      <c r="A74" s="106" t="s">
        <v>294</v>
      </c>
    </row>
    <row r="75" spans="1:1">
      <c r="A75" s="70"/>
    </row>
    <row r="76" spans="1:1">
      <c r="A76" s="104" t="s">
        <v>364</v>
      </c>
    </row>
    <row r="77" spans="1:1">
      <c r="A77" s="69"/>
    </row>
    <row r="78" spans="1:1">
      <c r="A78" s="99" t="s">
        <v>331</v>
      </c>
    </row>
    <row r="79" spans="1:1">
      <c r="A79" s="100" t="s">
        <v>332</v>
      </c>
    </row>
    <row r="80" spans="1:1">
      <c r="A80" s="69" t="s">
        <v>702</v>
      </c>
    </row>
    <row r="81" spans="1:1">
      <c r="A81" s="123" t="s">
        <v>774</v>
      </c>
    </row>
    <row r="82" spans="1:1">
      <c r="A82" s="105" t="s">
        <v>360</v>
      </c>
    </row>
    <row r="83" spans="1:1">
      <c r="A83" s="129" t="s">
        <v>361</v>
      </c>
    </row>
    <row r="84" spans="1:1">
      <c r="A84" s="69" t="s">
        <v>704</v>
      </c>
    </row>
    <row r="85" spans="1:1">
      <c r="A85" s="106" t="s">
        <v>775</v>
      </c>
    </row>
    <row r="86" spans="1:1">
      <c r="A86" s="105" t="s">
        <v>486</v>
      </c>
    </row>
    <row r="87" spans="1:1">
      <c r="A87" s="129" t="s">
        <v>487</v>
      </c>
    </row>
    <row r="88" spans="1:1">
      <c r="A88" s="69"/>
    </row>
    <row r="89" spans="1:1">
      <c r="A89" s="99" t="s">
        <v>336</v>
      </c>
    </row>
    <row r="90" spans="1:1">
      <c r="A90" s="100" t="s">
        <v>337</v>
      </c>
    </row>
    <row r="91" spans="1:1">
      <c r="A91" s="69" t="s">
        <v>706</v>
      </c>
    </row>
    <row r="92" spans="1:1">
      <c r="A92" s="106" t="s">
        <v>776</v>
      </c>
    </row>
    <row r="93" spans="1:1">
      <c r="A93" s="98" t="s">
        <v>362</v>
      </c>
    </row>
    <row r="94" spans="1:1">
      <c r="A94" s="106" t="s">
        <v>363</v>
      </c>
    </row>
    <row r="95" spans="1:1">
      <c r="A95" s="69" t="s">
        <v>708</v>
      </c>
    </row>
    <row r="96" spans="1:1">
      <c r="A96" s="106" t="s">
        <v>1195</v>
      </c>
    </row>
    <row r="97" spans="1:1">
      <c r="A97" s="98" t="s">
        <v>488</v>
      </c>
    </row>
    <row r="98" spans="1:1">
      <c r="A98" s="130" t="s">
        <v>489</v>
      </c>
    </row>
    <row r="99" spans="1:1">
      <c r="A99" s="69"/>
    </row>
    <row r="100" spans="1:1">
      <c r="A100" s="104" t="s">
        <v>344</v>
      </c>
    </row>
    <row r="101" spans="1:1">
      <c r="A101" s="34"/>
    </row>
    <row r="102" spans="1:1">
      <c r="A102" s="69" t="s">
        <v>777</v>
      </c>
    </row>
    <row r="103" spans="1:1">
      <c r="A103" s="106" t="s">
        <v>778</v>
      </c>
    </row>
    <row r="104" spans="1:1">
      <c r="A104" s="69" t="s">
        <v>779</v>
      </c>
    </row>
    <row r="105" spans="1:1">
      <c r="A105" s="106" t="s">
        <v>780</v>
      </c>
    </row>
    <row r="106" spans="1:1">
      <c r="A106" s="69" t="s">
        <v>339</v>
      </c>
    </row>
    <row r="107" spans="1:1">
      <c r="A107" s="106" t="s">
        <v>340</v>
      </c>
    </row>
    <row r="108" spans="1:1">
      <c r="A108" s="69" t="s">
        <v>353</v>
      </c>
    </row>
    <row r="109" spans="1:1">
      <c r="A109" s="106" t="s">
        <v>354</v>
      </c>
    </row>
    <row r="110" spans="1:1">
      <c r="A110" s="3"/>
    </row>
    <row r="111" spans="1:1">
      <c r="A111" s="104" t="s">
        <v>1196</v>
      </c>
    </row>
    <row r="112" spans="1:1">
      <c r="A112" s="4"/>
    </row>
    <row r="113" spans="1:1">
      <c r="A113" s="69" t="s">
        <v>710</v>
      </c>
    </row>
    <row r="114" spans="1:1">
      <c r="A114" s="106" t="s">
        <v>1059</v>
      </c>
    </row>
    <row r="115" spans="1:1">
      <c r="A115" s="69" t="s">
        <v>711</v>
      </c>
    </row>
    <row r="116" spans="1:1">
      <c r="A116" s="106" t="s">
        <v>712</v>
      </c>
    </row>
    <row r="117" spans="1:1">
      <c r="A117" s="69" t="s">
        <v>713</v>
      </c>
    </row>
    <row r="118" spans="1:1">
      <c r="A118" s="106" t="s">
        <v>781</v>
      </c>
    </row>
    <row r="119" spans="1:1">
      <c r="A119" s="69" t="s">
        <v>714</v>
      </c>
    </row>
    <row r="120" spans="1:1">
      <c r="A120" s="123" t="s">
        <v>715</v>
      </c>
    </row>
    <row r="121" spans="1:1">
      <c r="A121" s="69" t="s">
        <v>716</v>
      </c>
    </row>
    <row r="122" spans="1:1">
      <c r="A122" s="106" t="s">
        <v>717</v>
      </c>
    </row>
    <row r="123" spans="1:1">
      <c r="A123" s="69" t="s">
        <v>718</v>
      </c>
    </row>
    <row r="124" spans="1:1">
      <c r="A124" s="106" t="s">
        <v>719</v>
      </c>
    </row>
    <row r="125" spans="1:1">
      <c r="A125" s="35"/>
    </row>
    <row r="126" spans="1:1">
      <c r="A126" s="104" t="s">
        <v>345</v>
      </c>
    </row>
    <row r="127" spans="1:1">
      <c r="A127" s="34"/>
    </row>
    <row r="128" spans="1:1">
      <c r="A128" s="69" t="s">
        <v>782</v>
      </c>
    </row>
    <row r="129" spans="1:1">
      <c r="A129" s="70" t="s">
        <v>872</v>
      </c>
    </row>
    <row r="130" spans="1:1">
      <c r="A130" s="69" t="s">
        <v>783</v>
      </c>
    </row>
    <row r="131" spans="1:1">
      <c r="A131" s="106" t="s">
        <v>784</v>
      </c>
    </row>
    <row r="132" spans="1:1">
      <c r="A132" s="492" t="s">
        <v>722</v>
      </c>
    </row>
    <row r="133" spans="1:1">
      <c r="A133" s="123" t="s">
        <v>723</v>
      </c>
    </row>
    <row r="134" spans="1:1">
      <c r="A134" s="69" t="s">
        <v>785</v>
      </c>
    </row>
    <row r="135" spans="1:1">
      <c r="A135" s="70" t="s">
        <v>786</v>
      </c>
    </row>
    <row r="136" spans="1:1">
      <c r="A136" s="69" t="s">
        <v>845</v>
      </c>
    </row>
    <row r="137" spans="1:1">
      <c r="A137" s="70" t="s">
        <v>846</v>
      </c>
    </row>
    <row r="138" spans="1:1">
      <c r="A138" s="69" t="s">
        <v>1035</v>
      </c>
    </row>
    <row r="139" spans="1:1">
      <c r="A139" s="70" t="s">
        <v>1036</v>
      </c>
    </row>
    <row r="140" spans="1:1">
      <c r="A140" s="69" t="s">
        <v>725</v>
      </c>
    </row>
    <row r="141" spans="1:1">
      <c r="A141" s="70" t="s">
        <v>787</v>
      </c>
    </row>
    <row r="142" spans="1:1">
      <c r="A142" s="69" t="s">
        <v>788</v>
      </c>
    </row>
    <row r="143" spans="1:1">
      <c r="A143" s="70" t="s">
        <v>789</v>
      </c>
    </row>
    <row r="144" spans="1:1">
      <c r="A144" s="69" t="s">
        <v>790</v>
      </c>
    </row>
    <row r="145" spans="1:1">
      <c r="A145" s="70" t="s">
        <v>873</v>
      </c>
    </row>
    <row r="146" spans="1:1">
      <c r="A146" s="69" t="s">
        <v>875</v>
      </c>
    </row>
    <row r="147" spans="1:1">
      <c r="A147" s="70" t="s">
        <v>876</v>
      </c>
    </row>
    <row r="148" spans="1:1">
      <c r="A148" s="69" t="s">
        <v>791</v>
      </c>
    </row>
    <row r="149" spans="1:1">
      <c r="A149" s="70" t="s">
        <v>874</v>
      </c>
    </row>
    <row r="150" spans="1:1">
      <c r="A150" s="69" t="s">
        <v>792</v>
      </c>
    </row>
    <row r="151" spans="1:1">
      <c r="A151" s="106" t="s">
        <v>793</v>
      </c>
    </row>
    <row r="152" spans="1:1">
      <c r="A152" s="35"/>
    </row>
    <row r="153" spans="1:1">
      <c r="A153" s="104" t="s">
        <v>346</v>
      </c>
    </row>
    <row r="154" spans="1:1">
      <c r="A154" s="35"/>
    </row>
    <row r="155" spans="1:1">
      <c r="A155" s="69" t="s">
        <v>794</v>
      </c>
    </row>
    <row r="156" spans="1:1">
      <c r="A156" s="70" t="s">
        <v>1197</v>
      </c>
    </row>
    <row r="157" spans="1:1">
      <c r="A157" s="69" t="s">
        <v>733</v>
      </c>
    </row>
    <row r="158" spans="1:1">
      <c r="A158" s="70" t="s">
        <v>795</v>
      </c>
    </row>
    <row r="159" spans="1:1">
      <c r="A159" s="69" t="s">
        <v>796</v>
      </c>
    </row>
    <row r="160" spans="1:1">
      <c r="A160" s="70" t="s">
        <v>797</v>
      </c>
    </row>
    <row r="161" spans="1:5">
      <c r="A161" s="69" t="s">
        <v>798</v>
      </c>
    </row>
    <row r="162" spans="1:5">
      <c r="A162" s="106" t="s">
        <v>738</v>
      </c>
    </row>
    <row r="163" spans="1:5">
      <c r="A163" s="69" t="s">
        <v>739</v>
      </c>
    </row>
    <row r="164" spans="1:5">
      <c r="A164" s="106" t="s">
        <v>740</v>
      </c>
    </row>
    <row r="165" spans="1:5">
      <c r="A165" s="69" t="s">
        <v>799</v>
      </c>
    </row>
    <row r="166" spans="1:5">
      <c r="A166" s="106" t="s">
        <v>800</v>
      </c>
    </row>
    <row r="167" spans="1:5">
      <c r="A167" s="89" t="s">
        <v>801</v>
      </c>
    </row>
    <row r="168" spans="1:5">
      <c r="A168" s="123" t="s">
        <v>744</v>
      </c>
    </row>
    <row r="169" spans="1:5">
      <c r="A169" s="89" t="s">
        <v>745</v>
      </c>
    </row>
    <row r="170" spans="1:5">
      <c r="A170" s="123" t="s">
        <v>746</v>
      </c>
    </row>
    <row r="171" spans="1:5">
      <c r="A171" s="89" t="s">
        <v>1258</v>
      </c>
    </row>
    <row r="172" spans="1:5">
      <c r="A172" s="736" t="s">
        <v>1259</v>
      </c>
    </row>
    <row r="173" spans="1:5">
      <c r="A173" s="5"/>
    </row>
    <row r="174" spans="1:5">
      <c r="A174" s="104" t="s">
        <v>995</v>
      </c>
    </row>
    <row r="175" spans="1:5" ht="27.75" customHeight="1">
      <c r="A175" s="599" t="s">
        <v>993</v>
      </c>
      <c r="B175" s="599"/>
      <c r="C175" s="599"/>
      <c r="D175" s="599"/>
      <c r="E175" s="599"/>
    </row>
    <row r="176" spans="1:5">
      <c r="A176" s="101" t="s">
        <v>1292</v>
      </c>
    </row>
    <row r="177" spans="1:8">
      <c r="A177" s="680" t="s">
        <v>1285</v>
      </c>
    </row>
    <row r="178" spans="1:8">
      <c r="A178" s="101" t="s">
        <v>1293</v>
      </c>
    </row>
    <row r="179" spans="1:8">
      <c r="A179" s="680" t="s">
        <v>1294</v>
      </c>
      <c r="H179" s="680"/>
    </row>
    <row r="180" spans="1:8">
      <c r="A180" s="101" t="s">
        <v>1295</v>
      </c>
    </row>
    <row r="181" spans="1:8">
      <c r="A181" s="680" t="s">
        <v>1296</v>
      </c>
      <c r="F181" s="101"/>
    </row>
    <row r="182" spans="1:8">
      <c r="A182" s="101" t="s">
        <v>1290</v>
      </c>
    </row>
    <row r="183" spans="1:8">
      <c r="A183" s="680" t="s">
        <v>1297</v>
      </c>
    </row>
    <row r="187" spans="1:8">
      <c r="A187" s="41" t="s">
        <v>129</v>
      </c>
    </row>
    <row r="188" spans="1:8" ht="25.5">
      <c r="A188" s="68" t="s">
        <v>1510</v>
      </c>
    </row>
    <row r="189" spans="1:8">
      <c r="A189" s="6"/>
    </row>
    <row r="190" spans="1:8">
      <c r="A190" s="42" t="s">
        <v>24</v>
      </c>
    </row>
    <row r="191" spans="1:8">
      <c r="A191" s="43" t="s">
        <v>25</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2" orientation="portrait" r:id="rId1"/>
  <rowBreaks count="3" manualBreakCount="3">
    <brk id="62" man="1"/>
    <brk id="124" man="1"/>
    <brk id="19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67" t="s">
        <v>1019</v>
      </c>
      <c r="J1" s="302" t="str">
        <f>Naslovnica!A20</f>
        <v>Listopad 2018.</v>
      </c>
    </row>
    <row r="2" spans="1:12" ht="12.75" customHeight="1">
      <c r="A2" s="107" t="s">
        <v>1225</v>
      </c>
      <c r="J2" s="108" t="str">
        <f>Naslovnica!A24</f>
        <v>October 2018</v>
      </c>
    </row>
    <row r="3" spans="1:12" ht="12.75" customHeight="1"/>
    <row r="4" spans="1:12" ht="51" customHeight="1">
      <c r="A4" s="918" t="s">
        <v>404</v>
      </c>
      <c r="B4" s="911" t="s">
        <v>1222</v>
      </c>
      <c r="C4" s="901" t="s">
        <v>620</v>
      </c>
      <c r="D4" s="901"/>
      <c r="E4" s="924" t="s">
        <v>839</v>
      </c>
      <c r="F4" s="924"/>
      <c r="G4" s="924"/>
      <c r="H4" s="924"/>
      <c r="I4" s="924"/>
      <c r="J4" s="307"/>
    </row>
    <row r="5" spans="1:12" ht="10.5" customHeight="1">
      <c r="A5" s="918"/>
      <c r="B5" s="911"/>
      <c r="C5" s="608"/>
      <c r="D5" s="608"/>
      <c r="E5" s="921" t="s">
        <v>1037</v>
      </c>
      <c r="F5" s="940"/>
      <c r="G5" s="610"/>
      <c r="H5" s="610"/>
      <c r="I5" s="610"/>
      <c r="J5" s="608"/>
    </row>
    <row r="6" spans="1:12" ht="33.75" customHeight="1">
      <c r="A6" s="948"/>
      <c r="B6" s="911"/>
      <c r="C6" s="315" t="str">
        <f>Naslovnica!A20</f>
        <v>Listopad 2018.</v>
      </c>
      <c r="D6" s="317" t="str">
        <f>'5 Tablica 3,4'!A8</f>
        <v>Rujan 2018.</v>
      </c>
      <c r="E6" s="315" t="str">
        <f>Naslovnica!A20</f>
        <v>Listopad 2018.</v>
      </c>
      <c r="F6" s="317" t="str">
        <f>'5 Tablica 3,4'!A8</f>
        <v>Rujan 2018.</v>
      </c>
      <c r="G6" s="354" t="s">
        <v>173</v>
      </c>
      <c r="H6" s="354" t="s">
        <v>174</v>
      </c>
      <c r="I6" s="351" t="s">
        <v>156</v>
      </c>
      <c r="J6" s="351" t="s">
        <v>175</v>
      </c>
    </row>
    <row r="7" spans="1:12" ht="46.5" customHeight="1">
      <c r="A7" s="948"/>
      <c r="B7" s="911"/>
      <c r="C7" s="318" t="str">
        <f>Naslovnica!A24</f>
        <v>October 2018</v>
      </c>
      <c r="D7" s="319" t="str">
        <f>'5 Tablica 3,4'!B8</f>
        <v>September 2018</v>
      </c>
      <c r="E7" s="318" t="str">
        <f>Naslovnica!A24</f>
        <v>October 2018</v>
      </c>
      <c r="F7" s="319" t="str">
        <f>'5 Tablica 3,4'!B8</f>
        <v>September 2018</v>
      </c>
      <c r="G7" s="318" t="s">
        <v>158</v>
      </c>
      <c r="H7" s="318" t="s">
        <v>176</v>
      </c>
      <c r="I7" s="320" t="s">
        <v>177</v>
      </c>
      <c r="J7" s="342" t="s">
        <v>161</v>
      </c>
    </row>
    <row r="8" spans="1:12" ht="12.75" customHeight="1">
      <c r="A8" s="182" t="s">
        <v>1451</v>
      </c>
      <c r="B8" s="182" t="s">
        <v>1109</v>
      </c>
      <c r="C8" s="183">
        <v>151.2978</v>
      </c>
      <c r="D8" s="183">
        <v>152.5076</v>
      </c>
      <c r="E8" s="153">
        <v>-7.9327194185732468E-3</v>
      </c>
      <c r="F8" s="153">
        <v>-4.4526492316388855E-3</v>
      </c>
      <c r="G8" s="153">
        <v>-6.9012505480829638E-3</v>
      </c>
      <c r="H8" s="153">
        <v>-9.9063160126587474E-3</v>
      </c>
      <c r="I8" s="153">
        <v>6.237191906308559E-2</v>
      </c>
      <c r="J8" s="683" t="s">
        <v>474</v>
      </c>
      <c r="K8" s="83"/>
      <c r="L8" s="133"/>
    </row>
    <row r="9" spans="1:12" ht="12.75" customHeight="1">
      <c r="A9" s="182" t="s">
        <v>1451</v>
      </c>
      <c r="B9" s="182" t="s">
        <v>1110</v>
      </c>
      <c r="C9" s="183">
        <v>247.70259999999999</v>
      </c>
      <c r="D9" s="183">
        <v>249.77279999999999</v>
      </c>
      <c r="E9" s="153">
        <v>-8.2883324365183083E-3</v>
      </c>
      <c r="F9" s="153">
        <v>-4.8828996519500291E-3</v>
      </c>
      <c r="G9" s="153">
        <v>-8.5907888364572197E-3</v>
      </c>
      <c r="H9" s="153">
        <v>-1.5155003115131037E-2</v>
      </c>
      <c r="I9" s="153">
        <v>6.7494110212295455E-2</v>
      </c>
      <c r="J9" s="683" t="s">
        <v>168</v>
      </c>
      <c r="K9" s="83"/>
      <c r="L9" s="133"/>
    </row>
    <row r="10" spans="1:12" ht="12.75" customHeight="1">
      <c r="A10" s="182" t="s">
        <v>1451</v>
      </c>
      <c r="B10" s="182" t="s">
        <v>1111</v>
      </c>
      <c r="C10" s="183">
        <v>242.6592</v>
      </c>
      <c r="D10" s="183">
        <v>244.51009999999999</v>
      </c>
      <c r="E10" s="153">
        <v>-7.569830448721733E-3</v>
      </c>
      <c r="F10" s="153">
        <v>-4.3262173085341265E-3</v>
      </c>
      <c r="G10" s="153">
        <v>-6.0507159112693169E-3</v>
      </c>
      <c r="H10" s="153">
        <v>-9.876782990683064E-3</v>
      </c>
      <c r="I10" s="153">
        <v>6.7144674610445598E-2</v>
      </c>
      <c r="J10" s="683" t="s">
        <v>868</v>
      </c>
      <c r="K10" s="83"/>
      <c r="L10" s="133"/>
    </row>
    <row r="11" spans="1:12" ht="12.75" customHeight="1">
      <c r="A11" s="182" t="s">
        <v>1451</v>
      </c>
      <c r="B11" s="182" t="s">
        <v>1112</v>
      </c>
      <c r="C11" s="183">
        <v>105.6258</v>
      </c>
      <c r="D11" s="183">
        <v>105.79730000000001</v>
      </c>
      <c r="E11" s="153">
        <v>-1.6210243550639652E-3</v>
      </c>
      <c r="F11" s="153">
        <v>1.8655250032433878E-3</v>
      </c>
      <c r="G11" s="153">
        <v>1.9660350692929308E-2</v>
      </c>
      <c r="H11" s="153">
        <v>2.2830864516728729E-2</v>
      </c>
      <c r="I11" s="153">
        <v>3.0265920936850321E-2</v>
      </c>
      <c r="J11" s="683" t="s">
        <v>1069</v>
      </c>
      <c r="K11" s="83"/>
      <c r="L11" s="133"/>
    </row>
    <row r="12" spans="1:12" ht="12.75" customHeight="1">
      <c r="A12" s="182" t="s">
        <v>1451</v>
      </c>
      <c r="B12" s="184" t="s">
        <v>1113</v>
      </c>
      <c r="C12" s="183">
        <v>263.17419999999998</v>
      </c>
      <c r="D12" s="183">
        <v>265.16379999999998</v>
      </c>
      <c r="E12" s="153">
        <v>-7.5032866477249003E-3</v>
      </c>
      <c r="F12" s="153">
        <v>-4.5615474799242991E-3</v>
      </c>
      <c r="G12" s="153">
        <v>-6.4845319921071048E-3</v>
      </c>
      <c r="H12" s="153">
        <v>-1.2152244064356076E-2</v>
      </c>
      <c r="I12" s="153">
        <v>6.8244844085895151E-2</v>
      </c>
      <c r="J12" s="683" t="s">
        <v>1178</v>
      </c>
      <c r="K12" s="83"/>
      <c r="L12" s="133"/>
    </row>
    <row r="13" spans="1:12" ht="12.75" customHeight="1">
      <c r="A13" s="182" t="s">
        <v>1451</v>
      </c>
      <c r="B13" s="184" t="s">
        <v>1114</v>
      </c>
      <c r="C13" s="183">
        <v>130.54560000000001</v>
      </c>
      <c r="D13" s="183">
        <v>131.58070000000001</v>
      </c>
      <c r="E13" s="153">
        <v>-7.8666552161525197E-3</v>
      </c>
      <c r="F13" s="153">
        <v>-4.26277394357669E-3</v>
      </c>
      <c r="G13" s="153">
        <v>-2.3004036788115832E-3</v>
      </c>
      <c r="H13" s="153">
        <v>-5.6774645634505745E-3</v>
      </c>
      <c r="I13" s="153">
        <v>4.4799559139705458E-2</v>
      </c>
      <c r="J13" s="683" t="s">
        <v>473</v>
      </c>
      <c r="K13" s="83"/>
      <c r="L13" s="133"/>
    </row>
    <row r="14" spans="1:12" ht="12.75" customHeight="1">
      <c r="A14" s="182" t="s">
        <v>1451</v>
      </c>
      <c r="B14" s="184" t="s">
        <v>1115</v>
      </c>
      <c r="C14" s="183">
        <v>192.8168</v>
      </c>
      <c r="D14" s="183">
        <v>194.34819999999999</v>
      </c>
      <c r="E14" s="153">
        <v>-7.8796716409001519E-3</v>
      </c>
      <c r="F14" s="153">
        <v>-4.5738297039764186E-3</v>
      </c>
      <c r="G14" s="153">
        <v>-7.7489700117227417E-3</v>
      </c>
      <c r="H14" s="153">
        <v>-1.242757750333943E-2</v>
      </c>
      <c r="I14" s="153">
        <v>6.7402509123549059E-2</v>
      </c>
      <c r="J14" s="683" t="s">
        <v>1179</v>
      </c>
      <c r="K14" s="83"/>
      <c r="L14" s="133"/>
    </row>
    <row r="15" spans="1:12" ht="12.75" customHeight="1">
      <c r="A15" s="184" t="s">
        <v>864</v>
      </c>
      <c r="B15" s="184" t="s">
        <v>1116</v>
      </c>
      <c r="C15" s="183">
        <v>143.29259999999999</v>
      </c>
      <c r="D15" s="183">
        <v>144.1549</v>
      </c>
      <c r="E15" s="153">
        <v>-5.9817598985536027E-3</v>
      </c>
      <c r="F15" s="153">
        <v>1.8409896448676869E-3</v>
      </c>
      <c r="G15" s="153">
        <v>-3.7862249821325961E-3</v>
      </c>
      <c r="H15" s="153">
        <v>5.0486488306324363E-3</v>
      </c>
      <c r="I15" s="153">
        <v>2.7795712621241808E-2</v>
      </c>
      <c r="J15" s="683" t="s">
        <v>1180</v>
      </c>
      <c r="K15" s="83"/>
      <c r="L15" s="133"/>
    </row>
    <row r="16" spans="1:12" ht="12.75" customHeight="1">
      <c r="A16" s="184" t="s">
        <v>864</v>
      </c>
      <c r="B16" s="184" t="s">
        <v>1117</v>
      </c>
      <c r="C16" s="183">
        <v>168.5292</v>
      </c>
      <c r="D16" s="183">
        <v>169.62549999999999</v>
      </c>
      <c r="E16" s="153">
        <v>-6.4630612732164989E-3</v>
      </c>
      <c r="F16" s="153">
        <v>4.0439842478763423E-3</v>
      </c>
      <c r="G16" s="153">
        <v>-3.4344264774700676E-4</v>
      </c>
      <c r="H16" s="153">
        <v>8.2434297549585974E-3</v>
      </c>
      <c r="I16" s="153">
        <v>5.1383827198424381E-2</v>
      </c>
      <c r="J16" s="683" t="s">
        <v>1181</v>
      </c>
      <c r="K16" s="83"/>
      <c r="L16" s="133"/>
    </row>
    <row r="17" spans="1:12" ht="12.75" customHeight="1">
      <c r="A17" s="184" t="s">
        <v>864</v>
      </c>
      <c r="B17" s="184" t="s">
        <v>1118</v>
      </c>
      <c r="C17" s="183">
        <v>156.50710000000001</v>
      </c>
      <c r="D17" s="183">
        <v>157.48169999999999</v>
      </c>
      <c r="E17" s="153">
        <v>-6.1886555707741349E-3</v>
      </c>
      <c r="F17" s="153">
        <v>2.8120206240316581E-3</v>
      </c>
      <c r="G17" s="153">
        <v>3.5015164047421826E-3</v>
      </c>
      <c r="H17" s="153">
        <v>1.40042864843573E-2</v>
      </c>
      <c r="I17" s="153">
        <v>3.6520959114554774E-2</v>
      </c>
      <c r="J17" s="683" t="s">
        <v>1182</v>
      </c>
      <c r="K17" s="83"/>
      <c r="L17" s="133"/>
    </row>
    <row r="18" spans="1:12" ht="12.75" customHeight="1">
      <c r="A18" s="182" t="s">
        <v>823</v>
      </c>
      <c r="B18" s="182" t="s">
        <v>1119</v>
      </c>
      <c r="C18" s="183">
        <v>197.1474</v>
      </c>
      <c r="D18" s="183">
        <v>199.8433</v>
      </c>
      <c r="E18" s="153">
        <v>-1.3490069469429272E-2</v>
      </c>
      <c r="F18" s="153">
        <v>1.526428737297576E-4</v>
      </c>
      <c r="G18" s="153">
        <v>-3.4534596771176925E-3</v>
      </c>
      <c r="H18" s="153">
        <v>1.4883437439834599E-2</v>
      </c>
      <c r="I18" s="153">
        <v>7.1408541427453676E-2</v>
      </c>
      <c r="J18" s="683" t="s">
        <v>169</v>
      </c>
      <c r="K18" s="83"/>
      <c r="L18" s="133"/>
    </row>
    <row r="19" spans="1:12" ht="12.75" customHeight="1">
      <c r="A19" s="182" t="s">
        <v>823</v>
      </c>
      <c r="B19" s="182" t="s">
        <v>1120</v>
      </c>
      <c r="C19" s="183">
        <v>120.61839999999999</v>
      </c>
      <c r="D19" s="183">
        <v>122.3074</v>
      </c>
      <c r="E19" s="153">
        <v>-1.3809466966021738E-2</v>
      </c>
      <c r="F19" s="153">
        <v>1.8348112847447217E-3</v>
      </c>
      <c r="G19" s="153">
        <v>-5.6551947002747389E-3</v>
      </c>
      <c r="H19" s="153">
        <v>2.9725149718490787E-2</v>
      </c>
      <c r="I19" s="153">
        <v>6.8207665259090167E-2</v>
      </c>
      <c r="J19" s="683" t="s">
        <v>877</v>
      </c>
      <c r="K19" s="83"/>
      <c r="L19" s="133"/>
    </row>
    <row r="20" spans="1:12" ht="12.75" customHeight="1">
      <c r="A20" s="182" t="s">
        <v>823</v>
      </c>
      <c r="B20" s="182" t="s">
        <v>1176</v>
      </c>
      <c r="C20" s="183">
        <v>102.3999</v>
      </c>
      <c r="D20" s="183">
        <v>103.5416</v>
      </c>
      <c r="E20" s="153">
        <v>-1.102648597278775E-2</v>
      </c>
      <c r="F20" s="153">
        <v>5.9721800776581691E-4</v>
      </c>
      <c r="G20" s="153">
        <v>1.3596459535784207E-2</v>
      </c>
      <c r="H20" s="153">
        <v>2.5540387201964592E-2</v>
      </c>
      <c r="I20" s="153">
        <v>1.8954349524008984E-2</v>
      </c>
      <c r="J20" s="683" t="s">
        <v>1177</v>
      </c>
      <c r="K20" s="83"/>
      <c r="L20" s="133"/>
    </row>
    <row r="21" spans="1:12" s="779" customFormat="1" ht="12.75" customHeight="1">
      <c r="A21" s="182" t="s">
        <v>823</v>
      </c>
      <c r="B21" s="182" t="s">
        <v>1410</v>
      </c>
      <c r="C21" s="183">
        <v>99.871200000000002</v>
      </c>
      <c r="D21" s="183">
        <v>0</v>
      </c>
      <c r="E21" s="153" t="s">
        <v>808</v>
      </c>
      <c r="F21" s="153" t="s">
        <v>808</v>
      </c>
      <c r="G21" s="153" t="s">
        <v>808</v>
      </c>
      <c r="H21" s="153" t="s">
        <v>808</v>
      </c>
      <c r="I21" s="153" t="s">
        <v>808</v>
      </c>
      <c r="J21" s="683" t="s">
        <v>1424</v>
      </c>
      <c r="K21" s="83"/>
      <c r="L21" s="133"/>
    </row>
    <row r="22" spans="1:12" s="779" customFormat="1" ht="12.75" customHeight="1">
      <c r="A22" s="182" t="s">
        <v>823</v>
      </c>
      <c r="B22" s="182" t="s">
        <v>1394</v>
      </c>
      <c r="C22" s="183">
        <v>99.273799999999994</v>
      </c>
      <c r="D22" s="183">
        <v>99.950100000000006</v>
      </c>
      <c r="E22" s="153">
        <v>-6.7663764218346143E-3</v>
      </c>
      <c r="F22" s="153">
        <v>-4.7101318836927796E-4</v>
      </c>
      <c r="G22" s="153" t="s">
        <v>808</v>
      </c>
      <c r="H22" s="153" t="s">
        <v>1425</v>
      </c>
      <c r="I22" s="153" t="s">
        <v>808</v>
      </c>
      <c r="J22" s="683" t="s">
        <v>1395</v>
      </c>
      <c r="K22" s="83"/>
      <c r="L22" s="133"/>
    </row>
    <row r="23" spans="1:12" ht="12.75" customHeight="1">
      <c r="A23" s="184" t="s">
        <v>822</v>
      </c>
      <c r="B23" s="182" t="s">
        <v>1121</v>
      </c>
      <c r="C23" s="183">
        <v>261.96620000000001</v>
      </c>
      <c r="D23" s="183">
        <v>265.50689999999997</v>
      </c>
      <c r="E23" s="153">
        <v>-1.3335623292652503E-2</v>
      </c>
      <c r="F23" s="153">
        <v>3.9864190464918161E-4</v>
      </c>
      <c r="G23" s="153">
        <v>1.6382159338071346E-2</v>
      </c>
      <c r="H23" s="153">
        <v>4.4228795334644855E-2</v>
      </c>
      <c r="I23" s="153">
        <v>7.2832457032946163E-2</v>
      </c>
      <c r="J23" s="683" t="s">
        <v>1183</v>
      </c>
      <c r="K23" s="83"/>
      <c r="L23" s="133"/>
    </row>
    <row r="24" spans="1:12" ht="12.75" customHeight="1">
      <c r="A24" s="184" t="s">
        <v>822</v>
      </c>
      <c r="B24" s="182" t="s">
        <v>1122</v>
      </c>
      <c r="C24" s="183">
        <v>273.61200000000002</v>
      </c>
      <c r="D24" s="183">
        <v>276.71179999999998</v>
      </c>
      <c r="E24" s="153">
        <v>-1.1202268931068207E-2</v>
      </c>
      <c r="F24" s="153">
        <v>1.0940293636901544E-3</v>
      </c>
      <c r="G24" s="153">
        <v>1.5185183398740039E-2</v>
      </c>
      <c r="H24" s="153">
        <v>3.4788314514954885E-2</v>
      </c>
      <c r="I24" s="153">
        <v>7.2700248778554855E-2</v>
      </c>
      <c r="J24" s="683" t="s">
        <v>1184</v>
      </c>
      <c r="K24" s="83"/>
      <c r="L24" s="133"/>
    </row>
    <row r="25" spans="1:12" ht="12.75" customHeight="1">
      <c r="A25" s="184" t="s">
        <v>822</v>
      </c>
      <c r="B25" s="184" t="s">
        <v>1123</v>
      </c>
      <c r="C25" s="183">
        <v>240.0361</v>
      </c>
      <c r="D25" s="183">
        <v>243.27010000000001</v>
      </c>
      <c r="E25" s="153">
        <v>-1.3293865542867819E-2</v>
      </c>
      <c r="F25" s="153">
        <v>2.3888623916593123E-4</v>
      </c>
      <c r="G25" s="153">
        <v>1.8558743966477529E-2</v>
      </c>
      <c r="H25" s="153">
        <v>4.8738469980880925E-2</v>
      </c>
      <c r="I25" s="153">
        <v>6.9373122636597451E-2</v>
      </c>
      <c r="J25" s="683" t="s">
        <v>170</v>
      </c>
      <c r="K25" s="83"/>
      <c r="L25" s="133"/>
    </row>
    <row r="26" spans="1:12" ht="12.75" customHeight="1">
      <c r="A26" s="184" t="s">
        <v>822</v>
      </c>
      <c r="B26" s="184" t="s">
        <v>1124</v>
      </c>
      <c r="C26" s="183">
        <v>123.205</v>
      </c>
      <c r="D26" s="183">
        <v>124.4756</v>
      </c>
      <c r="E26" s="153">
        <v>-1.0207623020093912E-2</v>
      </c>
      <c r="F26" s="153">
        <v>1.11632276204634E-3</v>
      </c>
      <c r="G26" s="153">
        <v>2.6745980685958504E-2</v>
      </c>
      <c r="H26" s="153">
        <v>2.300760332829321E-2</v>
      </c>
      <c r="I26" s="153">
        <v>7.2378306190107322E-2</v>
      </c>
      <c r="J26" s="683">
        <v>42314</v>
      </c>
      <c r="K26" s="83"/>
      <c r="L26" s="133"/>
    </row>
    <row r="27" spans="1:12" ht="12.75" customHeight="1">
      <c r="A27" s="184" t="s">
        <v>822</v>
      </c>
      <c r="B27" s="184" t="s">
        <v>1125</v>
      </c>
      <c r="C27" s="183">
        <v>183.45500000000001</v>
      </c>
      <c r="D27" s="183">
        <v>183.48079999999999</v>
      </c>
      <c r="E27" s="153">
        <v>-1.4061416780379964E-4</v>
      </c>
      <c r="F27" s="153">
        <v>2.3961687523422447E-3</v>
      </c>
      <c r="G27" s="153">
        <v>1.8984986419458259E-2</v>
      </c>
      <c r="H27" s="153">
        <v>7.3798908612223796E-2</v>
      </c>
      <c r="I27" s="153">
        <v>5.6888201972276287E-2</v>
      </c>
      <c r="J27" s="683" t="s">
        <v>172</v>
      </c>
      <c r="K27" s="83"/>
      <c r="L27" s="133"/>
    </row>
    <row r="28" spans="1:12" ht="12.75" customHeight="1">
      <c r="A28" s="184" t="s">
        <v>822</v>
      </c>
      <c r="B28" s="182" t="s">
        <v>1126</v>
      </c>
      <c r="C28" s="183">
        <v>231.57669999999999</v>
      </c>
      <c r="D28" s="183">
        <v>233.6086</v>
      </c>
      <c r="E28" s="153">
        <v>-8.6978818416788058E-3</v>
      </c>
      <c r="F28" s="153">
        <v>3.0571506840374185E-3</v>
      </c>
      <c r="G28" s="153">
        <v>2.0579797009347343E-2</v>
      </c>
      <c r="H28" s="153">
        <v>2.2025181597635515E-2</v>
      </c>
      <c r="I28" s="153">
        <v>7.3299412931686403E-2</v>
      </c>
      <c r="J28" s="683" t="s">
        <v>171</v>
      </c>
      <c r="K28" s="83"/>
      <c r="L28" s="133"/>
    </row>
    <row r="29" spans="1:12" ht="12.75" customHeight="1">
      <c r="A29" s="51" t="s">
        <v>405</v>
      </c>
    </row>
    <row r="30" spans="1:12" ht="12.75" customHeight="1">
      <c r="A30" s="51"/>
    </row>
    <row r="31" spans="1:12" ht="12.75" customHeight="1">
      <c r="A31" s="51"/>
      <c r="C31" s="789"/>
    </row>
    <row r="32" spans="1:12" ht="12.75" customHeight="1">
      <c r="A32" s="653"/>
    </row>
    <row r="33" spans="1:11" ht="12.75" customHeight="1"/>
    <row r="34" spans="1:11" ht="12.75" customHeight="1"/>
    <row r="35" spans="1:11" ht="12.75" customHeight="1">
      <c r="A35" s="389" t="s">
        <v>293</v>
      </c>
      <c r="J35" s="302" t="str">
        <f>Naslovnica!A20</f>
        <v>Listopad 2018.</v>
      </c>
    </row>
    <row r="36" spans="1:11" ht="12.75" customHeight="1">
      <c r="A36" s="117" t="s">
        <v>294</v>
      </c>
      <c r="J36" s="108" t="str">
        <f>Naslovnica!A24</f>
        <v>October 2018</v>
      </c>
    </row>
    <row r="37" spans="1:11" ht="12.75" customHeight="1"/>
    <row r="38" spans="1:11" ht="12.75" customHeight="1">
      <c r="K38" s="83"/>
    </row>
    <row r="39" spans="1:11" ht="12.75" customHeight="1"/>
    <row r="40" spans="1:11" ht="12.75" customHeight="1">
      <c r="K40" s="83"/>
    </row>
    <row r="41" spans="1:11" ht="12.75" customHeight="1">
      <c r="K41" s="83"/>
    </row>
    <row r="42" spans="1:11" ht="12.75" customHeight="1">
      <c r="K42" s="83"/>
    </row>
    <row r="43" spans="1:11" ht="12.75" customHeight="1">
      <c r="K43" s="83"/>
    </row>
    <row r="44" spans="1:11" ht="12.75" customHeight="1">
      <c r="K44" s="83"/>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405</v>
      </c>
    </row>
    <row r="70" spans="1:10" ht="12.75" customHeight="1"/>
    <row r="71" spans="1:10" ht="12.75" customHeight="1">
      <c r="A71" s="72" t="s">
        <v>259</v>
      </c>
    </row>
    <row r="72" spans="1:10" ht="12.75" customHeight="1"/>
    <row r="73" spans="1:10" ht="12.75" customHeight="1"/>
    <row r="74" spans="1:10" ht="12.75" customHeight="1"/>
    <row r="75" spans="1:10" ht="12.75" customHeight="1"/>
    <row r="76" spans="1:10" ht="12.75" customHeight="1"/>
    <row r="77" spans="1:10">
      <c r="J77" s="40" t="s">
        <v>304</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2" customWidth="1"/>
    <col min="2" max="2" width="11.140625" style="92" customWidth="1"/>
    <col min="3" max="3" width="10.7109375" style="92" customWidth="1"/>
    <col min="4" max="4" width="3.5703125" style="92" customWidth="1"/>
    <col min="5" max="9" width="11.42578125" style="92" customWidth="1"/>
    <col min="10" max="16384" width="9.140625" style="92"/>
  </cols>
  <sheetData>
    <row r="1" spans="1:9" ht="15">
      <c r="A1" s="464" t="s">
        <v>329</v>
      </c>
      <c r="B1" s="465"/>
      <c r="C1" s="465"/>
      <c r="D1" s="465"/>
      <c r="E1" s="465"/>
      <c r="F1" s="465"/>
      <c r="G1" s="465"/>
      <c r="H1" s="465"/>
      <c r="I1" s="465"/>
    </row>
    <row r="2" spans="1:9">
      <c r="A2" s="466" t="s">
        <v>330</v>
      </c>
      <c r="B2" s="465"/>
      <c r="C2" s="465"/>
      <c r="D2" s="465"/>
      <c r="E2" s="465"/>
      <c r="F2" s="465"/>
      <c r="G2" s="465"/>
      <c r="H2" s="465"/>
      <c r="I2" s="465"/>
    </row>
    <row r="4" spans="1:9">
      <c r="A4" s="93" t="s">
        <v>331</v>
      </c>
      <c r="I4" s="94"/>
    </row>
    <row r="5" spans="1:9">
      <c r="A5" s="95" t="s">
        <v>332</v>
      </c>
      <c r="I5" s="96"/>
    </row>
    <row r="7" spans="1:9" ht="26.25" customHeight="1">
      <c r="A7" s="950" t="s">
        <v>702</v>
      </c>
      <c r="B7" s="950"/>
      <c r="C7" s="950"/>
      <c r="D7" s="93"/>
      <c r="E7" s="950" t="s">
        <v>357</v>
      </c>
      <c r="F7" s="950"/>
      <c r="G7" s="950"/>
      <c r="H7" s="950"/>
      <c r="I7" s="93"/>
    </row>
    <row r="8" spans="1:9" ht="27.75" customHeight="1">
      <c r="A8" s="949" t="s">
        <v>703</v>
      </c>
      <c r="B8" s="949"/>
      <c r="C8" s="949"/>
      <c r="E8" s="949" t="s">
        <v>356</v>
      </c>
      <c r="F8" s="949"/>
      <c r="G8" s="949"/>
      <c r="H8" s="949"/>
    </row>
    <row r="10" spans="1:9" ht="26.25" customHeight="1">
      <c r="A10" s="355" t="s">
        <v>333</v>
      </c>
      <c r="B10" s="355" t="s">
        <v>355</v>
      </c>
      <c r="C10" s="355" t="s">
        <v>334</v>
      </c>
    </row>
    <row r="11" spans="1:9">
      <c r="A11" s="185" t="s">
        <v>544</v>
      </c>
      <c r="B11" s="186">
        <v>59</v>
      </c>
      <c r="C11" s="186">
        <v>59</v>
      </c>
    </row>
    <row r="12" spans="1:9">
      <c r="A12" s="185" t="s">
        <v>821</v>
      </c>
      <c r="B12" s="186">
        <v>96</v>
      </c>
      <c r="C12" s="186">
        <v>95</v>
      </c>
    </row>
    <row r="13" spans="1:9">
      <c r="A13" s="185" t="s">
        <v>878</v>
      </c>
      <c r="B13" s="562">
        <v>137</v>
      </c>
      <c r="C13" s="186">
        <v>135</v>
      </c>
    </row>
    <row r="14" spans="1:9">
      <c r="A14" s="185" t="s">
        <v>1070</v>
      </c>
      <c r="B14" s="186">
        <v>191</v>
      </c>
      <c r="C14" s="186">
        <v>189</v>
      </c>
    </row>
    <row r="15" spans="1:9">
      <c r="A15" s="185" t="s">
        <v>1316</v>
      </c>
      <c r="B15" s="186">
        <v>251</v>
      </c>
      <c r="C15" s="186">
        <v>249</v>
      </c>
    </row>
    <row r="16" spans="1:9">
      <c r="A16" s="51" t="s">
        <v>405</v>
      </c>
    </row>
    <row r="17" spans="1:9">
      <c r="A17" s="51"/>
    </row>
    <row r="23" spans="1:9">
      <c r="E23" s="51" t="s">
        <v>405</v>
      </c>
    </row>
    <row r="24" spans="1:9">
      <c r="E24" s="51"/>
    </row>
    <row r="25" spans="1:9" ht="27" customHeight="1">
      <c r="A25" s="950" t="s">
        <v>704</v>
      </c>
      <c r="B25" s="950"/>
      <c r="C25" s="950"/>
      <c r="E25" s="950" t="s">
        <v>482</v>
      </c>
      <c r="F25" s="950"/>
      <c r="G25" s="950"/>
      <c r="H25" s="951" t="s">
        <v>534</v>
      </c>
      <c r="I25" s="951"/>
    </row>
    <row r="26" spans="1:9" ht="30" customHeight="1">
      <c r="A26" s="949" t="s">
        <v>705</v>
      </c>
      <c r="B26" s="949"/>
      <c r="C26" s="949"/>
      <c r="E26" s="949" t="s">
        <v>483</v>
      </c>
      <c r="F26" s="949"/>
      <c r="G26" s="949"/>
      <c r="H26" s="131"/>
      <c r="I26" s="132"/>
    </row>
    <row r="28" spans="1:9" ht="27" customHeight="1">
      <c r="A28" s="355" t="s">
        <v>335</v>
      </c>
      <c r="B28" s="355" t="s">
        <v>355</v>
      </c>
      <c r="C28" s="355" t="s">
        <v>334</v>
      </c>
    </row>
    <row r="29" spans="1:9">
      <c r="A29" s="187" t="s">
        <v>1252</v>
      </c>
      <c r="B29" s="186">
        <v>230</v>
      </c>
      <c r="C29" s="186">
        <v>228</v>
      </c>
    </row>
    <row r="30" spans="1:9">
      <c r="A30" s="187" t="s">
        <v>1317</v>
      </c>
      <c r="B30" s="186">
        <v>251</v>
      </c>
      <c r="C30" s="186">
        <v>249</v>
      </c>
    </row>
    <row r="31" spans="1:9">
      <c r="A31" s="187" t="s">
        <v>1353</v>
      </c>
      <c r="B31" s="186">
        <v>272</v>
      </c>
      <c r="C31" s="186">
        <v>270</v>
      </c>
    </row>
    <row r="32" spans="1:9">
      <c r="A32" s="187" t="s">
        <v>1360</v>
      </c>
      <c r="B32" s="186">
        <v>290</v>
      </c>
      <c r="C32" s="186">
        <v>287</v>
      </c>
    </row>
    <row r="33" spans="1:9">
      <c r="A33" s="187" t="s">
        <v>1402</v>
      </c>
      <c r="B33" s="186">
        <v>318</v>
      </c>
      <c r="C33" s="186">
        <v>315</v>
      </c>
    </row>
    <row r="34" spans="1:9" ht="15">
      <c r="A34" s="51" t="s">
        <v>405</v>
      </c>
      <c r="B34"/>
      <c r="C34"/>
    </row>
    <row r="35" spans="1:9" ht="15">
      <c r="A35"/>
      <c r="B35"/>
      <c r="C35"/>
    </row>
    <row r="36" spans="1:9" ht="15">
      <c r="A36" s="102"/>
      <c r="B36" s="102"/>
      <c r="C36"/>
    </row>
    <row r="37" spans="1:9" ht="15">
      <c r="A37" s="102"/>
      <c r="B37" s="102"/>
      <c r="C37"/>
    </row>
    <row r="38" spans="1:9" ht="15">
      <c r="A38"/>
      <c r="B38" s="102"/>
      <c r="C38"/>
    </row>
    <row r="39" spans="1:9" ht="15">
      <c r="A39"/>
      <c r="B39"/>
      <c r="C39"/>
    </row>
    <row r="40" spans="1:9" ht="15">
      <c r="A40"/>
      <c r="B40"/>
      <c r="C40"/>
      <c r="E40" s="51" t="s">
        <v>405</v>
      </c>
    </row>
    <row r="41" spans="1:9">
      <c r="E41" s="51"/>
    </row>
    <row r="42" spans="1:9">
      <c r="A42" s="91"/>
      <c r="B42" s="636"/>
      <c r="C42" s="636"/>
      <c r="D42" s="636"/>
      <c r="E42" s="636"/>
      <c r="F42" s="636"/>
      <c r="G42" s="636"/>
      <c r="H42" s="636"/>
      <c r="I42" s="636"/>
    </row>
    <row r="44" spans="1:9">
      <c r="A44" s="638"/>
      <c r="B44" s="637"/>
      <c r="C44" s="637"/>
      <c r="D44" s="637"/>
      <c r="E44" s="637"/>
      <c r="F44" s="637"/>
      <c r="G44" s="637"/>
      <c r="H44" s="637"/>
      <c r="I44" s="637"/>
    </row>
    <row r="45" spans="1:9">
      <c r="A45" s="72" t="s">
        <v>259</v>
      </c>
    </row>
    <row r="46" spans="1:9">
      <c r="I46" s="97"/>
    </row>
    <row r="56" spans="9:9">
      <c r="I56" s="97" t="s">
        <v>860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2" customWidth="1"/>
    <col min="4" max="4" width="3.5703125" style="92" customWidth="1"/>
    <col min="5" max="9" width="11.42578125" style="92" customWidth="1"/>
    <col min="10" max="16384" width="9.140625" style="92"/>
  </cols>
  <sheetData>
    <row r="1" spans="1:9">
      <c r="A1" s="93" t="s">
        <v>336</v>
      </c>
      <c r="I1" s="94"/>
    </row>
    <row r="2" spans="1:9">
      <c r="A2" s="95" t="s">
        <v>337</v>
      </c>
      <c r="I2" s="96"/>
    </row>
    <row r="4" spans="1:9" ht="26.25" customHeight="1">
      <c r="A4" s="950" t="s">
        <v>706</v>
      </c>
      <c r="B4" s="950"/>
      <c r="C4" s="950"/>
      <c r="D4" s="93"/>
      <c r="E4" s="950" t="s">
        <v>358</v>
      </c>
      <c r="F4" s="950"/>
      <c r="G4" s="950"/>
      <c r="H4" s="950"/>
      <c r="I4" s="93"/>
    </row>
    <row r="5" spans="1:9" ht="27.75" customHeight="1">
      <c r="A5" s="949" t="s">
        <v>707</v>
      </c>
      <c r="B5" s="949"/>
      <c r="C5" s="949"/>
      <c r="E5" s="949" t="s">
        <v>359</v>
      </c>
      <c r="F5" s="949"/>
      <c r="G5" s="949"/>
      <c r="H5" s="949"/>
    </row>
    <row r="7" spans="1:9" ht="26.25" customHeight="1">
      <c r="A7" s="355" t="s">
        <v>333</v>
      </c>
      <c r="B7" s="355" t="s">
        <v>355</v>
      </c>
      <c r="C7" s="355" t="s">
        <v>334</v>
      </c>
    </row>
    <row r="8" spans="1:9">
      <c r="A8" s="185" t="s">
        <v>544</v>
      </c>
      <c r="B8" s="186">
        <v>13311</v>
      </c>
      <c r="C8" s="186">
        <v>13874</v>
      </c>
    </row>
    <row r="9" spans="1:9">
      <c r="A9" s="185" t="s">
        <v>821</v>
      </c>
      <c r="B9" s="186">
        <v>14706</v>
      </c>
      <c r="C9" s="186">
        <v>15335</v>
      </c>
    </row>
    <row r="10" spans="1:9">
      <c r="A10" s="185" t="s">
        <v>878</v>
      </c>
      <c r="B10" s="186">
        <v>14285</v>
      </c>
      <c r="C10" s="186">
        <v>14904</v>
      </c>
    </row>
    <row r="11" spans="1:9">
      <c r="A11" s="185" t="s">
        <v>1070</v>
      </c>
      <c r="B11" s="186">
        <v>13006</v>
      </c>
      <c r="C11" s="186">
        <v>13515</v>
      </c>
    </row>
    <row r="12" spans="1:9">
      <c r="A12" s="185" t="s">
        <v>1316</v>
      </c>
      <c r="B12" s="186">
        <v>11521</v>
      </c>
      <c r="C12" s="186">
        <v>11909</v>
      </c>
    </row>
    <row r="13" spans="1:9">
      <c r="A13" s="51" t="s">
        <v>405</v>
      </c>
    </row>
    <row r="14" spans="1:9">
      <c r="A14" s="51"/>
    </row>
    <row r="20" spans="1:9">
      <c r="E20" s="51" t="s">
        <v>405</v>
      </c>
    </row>
    <row r="22" spans="1:9" ht="27" customHeight="1">
      <c r="A22" s="950" t="s">
        <v>708</v>
      </c>
      <c r="B22" s="950"/>
      <c r="C22" s="950"/>
      <c r="E22" s="950" t="s">
        <v>484</v>
      </c>
      <c r="F22" s="950"/>
      <c r="G22" s="950"/>
      <c r="H22" s="951" t="s">
        <v>534</v>
      </c>
      <c r="I22" s="951"/>
    </row>
    <row r="23" spans="1:9" ht="30" customHeight="1">
      <c r="A23" s="949" t="s">
        <v>709</v>
      </c>
      <c r="B23" s="949"/>
      <c r="C23" s="949"/>
      <c r="E23" s="949" t="s">
        <v>485</v>
      </c>
      <c r="F23" s="949"/>
      <c r="G23" s="949"/>
      <c r="H23" s="131"/>
    </row>
    <row r="25" spans="1:9" ht="27" customHeight="1">
      <c r="A25" s="355" t="s">
        <v>335</v>
      </c>
      <c r="B25" s="355" t="s">
        <v>355</v>
      </c>
      <c r="C25" s="355" t="s">
        <v>334</v>
      </c>
    </row>
    <row r="26" spans="1:9">
      <c r="A26" s="187" t="s">
        <v>1252</v>
      </c>
      <c r="B26" s="186">
        <v>11842</v>
      </c>
      <c r="C26" s="186">
        <v>12255</v>
      </c>
    </row>
    <row r="27" spans="1:9">
      <c r="A27" s="187" t="s">
        <v>1317</v>
      </c>
      <c r="B27" s="186">
        <v>11521</v>
      </c>
      <c r="C27" s="186">
        <v>11909</v>
      </c>
    </row>
    <row r="28" spans="1:9">
      <c r="A28" s="187" t="s">
        <v>1353</v>
      </c>
      <c r="B28" s="186">
        <v>11104</v>
      </c>
      <c r="C28" s="186">
        <v>11464</v>
      </c>
    </row>
    <row r="29" spans="1:9">
      <c r="A29" s="187" t="s">
        <v>1360</v>
      </c>
      <c r="B29" s="186">
        <v>10609</v>
      </c>
      <c r="C29" s="186">
        <v>10932</v>
      </c>
    </row>
    <row r="30" spans="1:9">
      <c r="A30" s="187" t="s">
        <v>1402</v>
      </c>
      <c r="B30" s="186">
        <v>10338</v>
      </c>
      <c r="C30" s="186">
        <v>10646</v>
      </c>
    </row>
    <row r="31" spans="1:9" ht="15">
      <c r="A31" s="51" t="s">
        <v>405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405</v>
      </c>
    </row>
    <row r="38" spans="1:5" ht="15">
      <c r="A38"/>
      <c r="B38"/>
      <c r="C38"/>
      <c r="E38" s="51"/>
    </row>
    <row r="39" spans="1:5">
      <c r="A39" s="72" t="s">
        <v>259</v>
      </c>
    </row>
    <row r="54" spans="9:9">
      <c r="I54" s="97"/>
    </row>
    <row r="55" spans="9:9">
      <c r="I55" s="97" t="s">
        <v>861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8"/>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60" t="s">
        <v>347</v>
      </c>
      <c r="B1" s="286"/>
      <c r="C1" s="286"/>
      <c r="D1" s="287"/>
      <c r="E1" s="287"/>
      <c r="F1" s="287"/>
      <c r="G1" s="287"/>
      <c r="H1" s="287"/>
      <c r="I1" s="287"/>
      <c r="J1" s="287"/>
      <c r="K1" s="287"/>
      <c r="L1" s="287"/>
      <c r="M1" s="287"/>
      <c r="N1" s="287"/>
      <c r="O1" s="287"/>
      <c r="P1" s="287"/>
    </row>
    <row r="2" spans="1:16" ht="18">
      <c r="A2" s="288" t="s">
        <v>348</v>
      </c>
      <c r="B2" s="286"/>
      <c r="C2" s="286"/>
      <c r="D2" s="287"/>
      <c r="E2" s="287"/>
      <c r="F2" s="287"/>
      <c r="G2" s="287"/>
      <c r="H2" s="287"/>
      <c r="I2" s="287"/>
      <c r="J2" s="287"/>
      <c r="K2" s="287"/>
      <c r="L2" s="287"/>
      <c r="M2" s="287"/>
      <c r="N2" s="287"/>
      <c r="O2" s="287"/>
      <c r="P2" s="287"/>
    </row>
    <row r="3" spans="1:16" ht="12.75" customHeight="1">
      <c r="A3" s="422" t="s">
        <v>1415</v>
      </c>
    </row>
    <row r="4" spans="1:16" ht="12.75" customHeight="1">
      <c r="A4" s="118" t="s">
        <v>1416</v>
      </c>
      <c r="H4" s="83"/>
      <c r="J4" s="83"/>
    </row>
    <row r="5" spans="1:16" ht="12.75" customHeight="1">
      <c r="L5" s="952" t="s">
        <v>126</v>
      </c>
      <c r="M5" s="953"/>
      <c r="N5" s="953"/>
      <c r="O5" s="953"/>
      <c r="P5" s="953"/>
    </row>
    <row r="6" spans="1:16" ht="24" customHeight="1">
      <c r="A6" s="954" t="s">
        <v>408</v>
      </c>
      <c r="B6" s="956" t="s">
        <v>536</v>
      </c>
      <c r="C6" s="956"/>
      <c r="D6" s="956"/>
      <c r="E6" s="956"/>
      <c r="F6" s="956"/>
      <c r="G6" s="956" t="s">
        <v>537</v>
      </c>
      <c r="H6" s="956"/>
      <c r="I6" s="956"/>
      <c r="J6" s="956"/>
      <c r="K6" s="956"/>
      <c r="L6" s="956" t="s">
        <v>535</v>
      </c>
      <c r="M6" s="956"/>
      <c r="N6" s="956"/>
      <c r="O6" s="956"/>
      <c r="P6" s="956"/>
    </row>
    <row r="7" spans="1:16" ht="48" customHeight="1">
      <c r="A7" s="955"/>
      <c r="B7" s="954" t="s">
        <v>406</v>
      </c>
      <c r="C7" s="954"/>
      <c r="D7" s="954"/>
      <c r="E7" s="954" t="s">
        <v>834</v>
      </c>
      <c r="F7" s="954"/>
      <c r="G7" s="954" t="s">
        <v>406</v>
      </c>
      <c r="H7" s="954"/>
      <c r="I7" s="954"/>
      <c r="J7" s="954" t="s">
        <v>835</v>
      </c>
      <c r="K7" s="954"/>
      <c r="L7" s="954" t="s">
        <v>407</v>
      </c>
      <c r="M7" s="954"/>
      <c r="N7" s="954"/>
      <c r="O7" s="954" t="s">
        <v>835</v>
      </c>
      <c r="P7" s="954"/>
    </row>
    <row r="8" spans="1:16" ht="24">
      <c r="A8" s="955"/>
      <c r="B8" s="356" t="s">
        <v>1413</v>
      </c>
      <c r="C8" s="800" t="s">
        <v>1414</v>
      </c>
      <c r="D8" s="357" t="s">
        <v>409</v>
      </c>
      <c r="E8" s="858" t="s">
        <v>1413</v>
      </c>
      <c r="F8" s="858" t="s">
        <v>1414</v>
      </c>
      <c r="G8" s="858" t="s">
        <v>1413</v>
      </c>
      <c r="H8" s="858" t="s">
        <v>1414</v>
      </c>
      <c r="I8" s="357" t="s">
        <v>409</v>
      </c>
      <c r="J8" s="858" t="s">
        <v>1413</v>
      </c>
      <c r="K8" s="858" t="s">
        <v>1414</v>
      </c>
      <c r="L8" s="858" t="s">
        <v>1413</v>
      </c>
      <c r="M8" s="858" t="s">
        <v>1414</v>
      </c>
      <c r="N8" s="357" t="s">
        <v>409</v>
      </c>
      <c r="O8" s="858" t="s">
        <v>1413</v>
      </c>
      <c r="P8" s="858" t="s">
        <v>1414</v>
      </c>
    </row>
    <row r="9" spans="1:16" ht="14.25" customHeight="1">
      <c r="A9" s="188" t="s">
        <v>1476</v>
      </c>
      <c r="B9" s="189">
        <v>53406.262000000002</v>
      </c>
      <c r="C9" s="189">
        <v>55367.627</v>
      </c>
      <c r="D9" s="190">
        <v>103.67253750131398</v>
      </c>
      <c r="E9" s="191">
        <v>1.0261599336877768E-2</v>
      </c>
      <c r="F9" s="192">
        <v>9.6876778631070325E-3</v>
      </c>
      <c r="G9" s="189">
        <v>205389.035</v>
      </c>
      <c r="H9" s="189">
        <v>217580.41746999999</v>
      </c>
      <c r="I9" s="190">
        <v>105.93575137543247</v>
      </c>
      <c r="J9" s="191">
        <v>8.4830757632034098E-2</v>
      </c>
      <c r="K9" s="192">
        <v>8.2519999084609122E-2</v>
      </c>
      <c r="L9" s="189">
        <v>258795.29699999999</v>
      </c>
      <c r="M9" s="189">
        <v>272948.04447000002</v>
      </c>
      <c r="N9" s="193">
        <v>105.46870350198057</v>
      </c>
      <c r="O9" s="194">
        <v>3.3937519414035971E-2</v>
      </c>
      <c r="P9" s="192">
        <v>3.2680708636508786E-2</v>
      </c>
    </row>
    <row r="10" spans="1:16" ht="14.25" customHeight="1">
      <c r="A10" s="188" t="s">
        <v>1477</v>
      </c>
      <c r="B10" s="189">
        <v>538547.49876999995</v>
      </c>
      <c r="C10" s="189">
        <v>560787.39542999992</v>
      </c>
      <c r="D10" s="190">
        <v>104.12960726970122</v>
      </c>
      <c r="E10" s="191">
        <v>0.10347772806595999</v>
      </c>
      <c r="F10" s="192">
        <v>9.8121012782734218E-2</v>
      </c>
      <c r="G10" s="189">
        <v>437266.20637999999</v>
      </c>
      <c r="H10" s="189">
        <v>434070.03933</v>
      </c>
      <c r="I10" s="190">
        <v>99.26905692610913</v>
      </c>
      <c r="J10" s="191">
        <v>0.18060177153128346</v>
      </c>
      <c r="K10" s="192">
        <v>0.16462630077041118</v>
      </c>
      <c r="L10" s="189">
        <v>975813.70514999994</v>
      </c>
      <c r="M10" s="189">
        <v>994857.43475999997</v>
      </c>
      <c r="N10" s="193">
        <v>101.95157431274986</v>
      </c>
      <c r="O10" s="194">
        <v>0.12796483145909138</v>
      </c>
      <c r="P10" s="192">
        <v>0.11911661072123784</v>
      </c>
    </row>
    <row r="11" spans="1:16" ht="14.25" customHeight="1">
      <c r="A11" s="188" t="s">
        <v>1478</v>
      </c>
      <c r="B11" s="189">
        <v>1841643.8190899999</v>
      </c>
      <c r="C11" s="189">
        <v>1962014.9370799998</v>
      </c>
      <c r="D11" s="190">
        <v>106.53606939312934</v>
      </c>
      <c r="E11" s="191">
        <v>0.35385758682640966</v>
      </c>
      <c r="F11" s="192">
        <v>0.34329390120033954</v>
      </c>
      <c r="G11" s="189">
        <v>454014.17801999999</v>
      </c>
      <c r="H11" s="189">
        <v>499152.07983999996</v>
      </c>
      <c r="I11" s="190">
        <v>109.94195864473897</v>
      </c>
      <c r="J11" s="191">
        <v>0.18751909855909202</v>
      </c>
      <c r="K11" s="192">
        <v>0.18930945004348484</v>
      </c>
      <c r="L11" s="189">
        <v>2295657.9971100003</v>
      </c>
      <c r="M11" s="189">
        <v>2461167.0169199998</v>
      </c>
      <c r="N11" s="193">
        <v>107.20965492326637</v>
      </c>
      <c r="O11" s="194">
        <v>0.30104464319113022</v>
      </c>
      <c r="P11" s="192">
        <v>0.294681291239617</v>
      </c>
    </row>
    <row r="12" spans="1:16" ht="14.25" customHeight="1">
      <c r="A12" s="188" t="s">
        <v>1479</v>
      </c>
      <c r="B12" s="189">
        <v>7350.6065399999998</v>
      </c>
      <c r="C12" s="189">
        <v>0</v>
      </c>
      <c r="D12" s="190" t="s">
        <v>808</v>
      </c>
      <c r="E12" s="191">
        <v>1.4123620783741313E-3</v>
      </c>
      <c r="F12" s="192">
        <v>0</v>
      </c>
      <c r="G12" s="189">
        <v>0</v>
      </c>
      <c r="H12" s="189">
        <v>0</v>
      </c>
      <c r="I12" s="190" t="s">
        <v>808</v>
      </c>
      <c r="J12" s="192">
        <v>0</v>
      </c>
      <c r="K12" s="192">
        <v>0</v>
      </c>
      <c r="L12" s="189">
        <v>7350.6065399999998</v>
      </c>
      <c r="M12" s="189">
        <v>0</v>
      </c>
      <c r="N12" s="193" t="s">
        <v>808</v>
      </c>
      <c r="O12" s="194">
        <v>9.6393309711570918E-4</v>
      </c>
      <c r="P12" s="192">
        <v>0</v>
      </c>
    </row>
    <row r="13" spans="1:16" ht="14.25" customHeight="1">
      <c r="A13" s="188" t="s">
        <v>1480</v>
      </c>
      <c r="B13" s="189">
        <v>80822.992370000007</v>
      </c>
      <c r="C13" s="189">
        <v>90322.774449999997</v>
      </c>
      <c r="D13" s="190">
        <v>111.75381138638234</v>
      </c>
      <c r="E13" s="191">
        <v>1.552951159376159E-2</v>
      </c>
      <c r="F13" s="192">
        <v>1.5803782643125999E-2</v>
      </c>
      <c r="G13" s="189">
        <v>0</v>
      </c>
      <c r="H13" s="189">
        <v>0</v>
      </c>
      <c r="I13" s="190" t="s">
        <v>808</v>
      </c>
      <c r="J13" s="191">
        <v>0</v>
      </c>
      <c r="K13" s="192">
        <v>0</v>
      </c>
      <c r="L13" s="189">
        <v>80822.992370000007</v>
      </c>
      <c r="M13" s="189">
        <v>90322.774449999997</v>
      </c>
      <c r="N13" s="193">
        <v>111.75381138638234</v>
      </c>
      <c r="O13" s="194">
        <v>1.0598847446046738E-2</v>
      </c>
      <c r="P13" s="192">
        <v>1.0814557330034238E-2</v>
      </c>
    </row>
    <row r="14" spans="1:16" ht="14.25" customHeight="1">
      <c r="A14" s="188" t="s">
        <v>1481</v>
      </c>
      <c r="B14" s="189">
        <v>0</v>
      </c>
      <c r="C14" s="189">
        <v>0</v>
      </c>
      <c r="D14" s="190" t="s">
        <v>808</v>
      </c>
      <c r="E14" s="191">
        <v>0</v>
      </c>
      <c r="F14" s="192">
        <v>0</v>
      </c>
      <c r="G14" s="189">
        <v>2122.6116200000001</v>
      </c>
      <c r="H14" s="189">
        <v>635.73785999999996</v>
      </c>
      <c r="I14" s="190">
        <v>29.950738703672975</v>
      </c>
      <c r="J14" s="191">
        <v>8.7669116261809821E-4</v>
      </c>
      <c r="K14" s="192">
        <v>2.4111125548550205E-4</v>
      </c>
      <c r="L14" s="189">
        <v>2122.6116200000001</v>
      </c>
      <c r="M14" s="189">
        <v>635.73785999999996</v>
      </c>
      <c r="N14" s="193">
        <v>29.950738703672975</v>
      </c>
      <c r="O14" s="194">
        <v>2.7835194030673735E-4</v>
      </c>
      <c r="P14" s="192">
        <v>7.6118382940608184E-5</v>
      </c>
    </row>
    <row r="15" spans="1:16" ht="14.25" customHeight="1">
      <c r="A15" s="188" t="s">
        <v>1482</v>
      </c>
      <c r="B15" s="189">
        <v>0</v>
      </c>
      <c r="C15" s="189">
        <v>0</v>
      </c>
      <c r="D15" s="190" t="s">
        <v>808</v>
      </c>
      <c r="E15" s="191">
        <v>0</v>
      </c>
      <c r="F15" s="192">
        <v>0</v>
      </c>
      <c r="G15" s="189">
        <v>161982.98969999998</v>
      </c>
      <c r="H15" s="189">
        <v>0</v>
      </c>
      <c r="I15" s="190" t="s">
        <v>808</v>
      </c>
      <c r="J15" s="191">
        <v>6.6902986032107176E-2</v>
      </c>
      <c r="K15" s="192">
        <v>0</v>
      </c>
      <c r="L15" s="189">
        <v>161982.98969999998</v>
      </c>
      <c r="M15" s="189">
        <v>0</v>
      </c>
      <c r="N15" s="193" t="s">
        <v>808</v>
      </c>
      <c r="O15" s="194">
        <v>2.1241888555986157E-2</v>
      </c>
      <c r="P15" s="192">
        <v>0</v>
      </c>
    </row>
    <row r="16" spans="1:16" ht="14.25" customHeight="1">
      <c r="A16" s="188" t="s">
        <v>1483</v>
      </c>
      <c r="B16" s="189">
        <v>723210.4699299999</v>
      </c>
      <c r="C16" s="189">
        <v>889464.19371000002</v>
      </c>
      <c r="D16" s="190">
        <v>122.98829050360567</v>
      </c>
      <c r="E16" s="191">
        <v>0.13895928680904024</v>
      </c>
      <c r="F16" s="192">
        <v>0.15562961691370145</v>
      </c>
      <c r="G16" s="189">
        <v>0</v>
      </c>
      <c r="H16" s="189">
        <v>0</v>
      </c>
      <c r="I16" s="190" t="s">
        <v>808</v>
      </c>
      <c r="J16" s="191">
        <v>0</v>
      </c>
      <c r="K16" s="192">
        <v>0</v>
      </c>
      <c r="L16" s="189">
        <v>723210.4699299999</v>
      </c>
      <c r="M16" s="189">
        <v>889464.19371000002</v>
      </c>
      <c r="N16" s="193">
        <v>122.98829050360567</v>
      </c>
      <c r="O16" s="194">
        <v>9.4839317592712871E-2</v>
      </c>
      <c r="P16" s="192">
        <v>0.10649763112861814</v>
      </c>
    </row>
    <row r="17" spans="1:16" ht="14.25" customHeight="1">
      <c r="A17" s="188" t="s">
        <v>1484</v>
      </c>
      <c r="B17" s="189">
        <v>261744.35090000002</v>
      </c>
      <c r="C17" s="189">
        <v>296771.38642</v>
      </c>
      <c r="D17" s="190">
        <v>113.38215529754913</v>
      </c>
      <c r="E17" s="191">
        <v>5.0292148468038117E-2</v>
      </c>
      <c r="F17" s="192">
        <v>5.1926111816650855E-2</v>
      </c>
      <c r="G17" s="189">
        <v>230628.69400999998</v>
      </c>
      <c r="H17" s="189">
        <v>304098.67206000001</v>
      </c>
      <c r="I17" s="190">
        <v>131.85639079533374</v>
      </c>
      <c r="J17" s="191">
        <v>9.525536182861398E-2</v>
      </c>
      <c r="K17" s="192">
        <v>0.1153330912396197</v>
      </c>
      <c r="L17" s="189">
        <v>492373.04491000006</v>
      </c>
      <c r="M17" s="189">
        <v>600870.05848000001</v>
      </c>
      <c r="N17" s="193">
        <v>122.03553072037725</v>
      </c>
      <c r="O17" s="194">
        <v>6.4568096732380467E-2</v>
      </c>
      <c r="P17" s="192">
        <v>7.194357940067668E-2</v>
      </c>
    </row>
    <row r="18" spans="1:16" ht="14.25" customHeight="1">
      <c r="A18" s="188" t="s">
        <v>1485</v>
      </c>
      <c r="B18" s="189">
        <v>111507.23309000001</v>
      </c>
      <c r="C18" s="189">
        <v>118493.56783</v>
      </c>
      <c r="D18" s="190">
        <v>106.26536462828484</v>
      </c>
      <c r="E18" s="191">
        <v>2.1425250640709863E-2</v>
      </c>
      <c r="F18" s="192">
        <v>2.0732828480932778E-2</v>
      </c>
      <c r="G18" s="189">
        <v>216552.58799999999</v>
      </c>
      <c r="H18" s="189">
        <v>223785.49023</v>
      </c>
      <c r="I18" s="190">
        <v>103.34002114534877</v>
      </c>
      <c r="J18" s="191">
        <v>8.9441581471073825E-2</v>
      </c>
      <c r="K18" s="192">
        <v>8.4873347811618233E-2</v>
      </c>
      <c r="L18" s="189">
        <v>328059.82108999998</v>
      </c>
      <c r="M18" s="189">
        <v>342279.05806000001</v>
      </c>
      <c r="N18" s="193">
        <v>104.33434271918935</v>
      </c>
      <c r="O18" s="194">
        <v>4.3020629340134585E-2</v>
      </c>
      <c r="P18" s="192">
        <v>4.0981873273933607E-2</v>
      </c>
    </row>
    <row r="19" spans="1:16" ht="14.25" customHeight="1">
      <c r="A19" s="188" t="s">
        <v>1486</v>
      </c>
      <c r="B19" s="189">
        <v>172732.31175999998</v>
      </c>
      <c r="C19" s="189">
        <v>179404.16190000001</v>
      </c>
      <c r="D19" s="190">
        <v>103.8625373979074</v>
      </c>
      <c r="E19" s="191">
        <v>3.3189175003743562E-2</v>
      </c>
      <c r="F19" s="192">
        <v>3.139035970943635E-2</v>
      </c>
      <c r="G19" s="189">
        <v>0</v>
      </c>
      <c r="H19" s="189">
        <v>0</v>
      </c>
      <c r="I19" s="190" t="s">
        <v>808</v>
      </c>
      <c r="J19" s="191">
        <v>0</v>
      </c>
      <c r="K19" s="192">
        <v>0</v>
      </c>
      <c r="L19" s="189">
        <v>172732.31175999998</v>
      </c>
      <c r="M19" s="189">
        <v>179404.16190000001</v>
      </c>
      <c r="N19" s="193">
        <v>103.8625373979074</v>
      </c>
      <c r="O19" s="194">
        <v>2.2651517441548846E-2</v>
      </c>
      <c r="P19" s="192">
        <v>2.1480480487103708E-2</v>
      </c>
    </row>
    <row r="20" spans="1:16" ht="14.25" customHeight="1">
      <c r="A20" s="188" t="s">
        <v>1487</v>
      </c>
      <c r="B20" s="189">
        <v>8550.105230000001</v>
      </c>
      <c r="C20" s="189">
        <v>8542.9377700000005</v>
      </c>
      <c r="D20" s="190">
        <v>99.916171090212416</v>
      </c>
      <c r="E20" s="191">
        <v>1.6428364553655365E-3</v>
      </c>
      <c r="F20" s="192">
        <v>1.4947584645505932E-3</v>
      </c>
      <c r="G20" s="189">
        <v>0</v>
      </c>
      <c r="H20" s="189">
        <v>0</v>
      </c>
      <c r="I20" s="190" t="s">
        <v>808</v>
      </c>
      <c r="J20" s="190">
        <v>0</v>
      </c>
      <c r="K20" s="192">
        <v>0</v>
      </c>
      <c r="L20" s="189">
        <v>8550.105230000001</v>
      </c>
      <c r="M20" s="189">
        <v>8542.9377700000005</v>
      </c>
      <c r="N20" s="193">
        <v>99.916171090212416</v>
      </c>
      <c r="O20" s="194">
        <v>1.1212312031898151E-3</v>
      </c>
      <c r="P20" s="192">
        <v>1.0228659476323235E-3</v>
      </c>
    </row>
    <row r="21" spans="1:16" ht="14.25" customHeight="1">
      <c r="A21" s="188" t="s">
        <v>1488</v>
      </c>
      <c r="B21" s="189">
        <v>46355.351630000005</v>
      </c>
      <c r="C21" s="189">
        <v>53404.851860000002</v>
      </c>
      <c r="D21" s="190">
        <v>115.20752185479645</v>
      </c>
      <c r="E21" s="191">
        <v>8.9068215548795352E-3</v>
      </c>
      <c r="F21" s="192">
        <v>9.3442509491445686E-3</v>
      </c>
      <c r="G21" s="189">
        <v>0</v>
      </c>
      <c r="H21" s="189">
        <v>0</v>
      </c>
      <c r="I21" s="190" t="s">
        <v>808</v>
      </c>
      <c r="J21" s="190">
        <v>0</v>
      </c>
      <c r="K21" s="192">
        <v>0</v>
      </c>
      <c r="L21" s="189">
        <v>46355.351630000005</v>
      </c>
      <c r="M21" s="189">
        <v>53404.851860000002</v>
      </c>
      <c r="N21" s="193">
        <v>115.20752185479645</v>
      </c>
      <c r="O21" s="194">
        <v>6.0788803510891829E-3</v>
      </c>
      <c r="P21" s="192">
        <v>6.3942879927993143E-3</v>
      </c>
    </row>
    <row r="22" spans="1:16" ht="14.25" customHeight="1">
      <c r="A22" s="188" t="s">
        <v>1489</v>
      </c>
      <c r="B22" s="189">
        <v>469995.21941000002</v>
      </c>
      <c r="C22" s="189">
        <v>530637.21516000002</v>
      </c>
      <c r="D22" s="190">
        <v>112.90268352646775</v>
      </c>
      <c r="E22" s="191">
        <v>9.0305938877230874E-2</v>
      </c>
      <c r="F22" s="192">
        <v>9.2845633471817304E-2</v>
      </c>
      <c r="G22" s="189">
        <v>0</v>
      </c>
      <c r="H22" s="189">
        <v>0</v>
      </c>
      <c r="I22" s="190" t="s">
        <v>808</v>
      </c>
      <c r="J22" s="190">
        <v>0</v>
      </c>
      <c r="K22" s="192">
        <v>0</v>
      </c>
      <c r="L22" s="189">
        <v>469995.21941000002</v>
      </c>
      <c r="M22" s="189">
        <v>530637.21516000002</v>
      </c>
      <c r="N22" s="193">
        <v>112.90268352646775</v>
      </c>
      <c r="O22" s="194">
        <v>6.1633546158417915E-2</v>
      </c>
      <c r="P22" s="192">
        <v>6.3534436577501893E-2</v>
      </c>
    </row>
    <row r="23" spans="1:16" ht="14.25" customHeight="1">
      <c r="A23" s="188" t="s">
        <v>1490</v>
      </c>
      <c r="B23" s="189">
        <v>21702.045739999998</v>
      </c>
      <c r="C23" s="189">
        <v>22013.32705</v>
      </c>
      <c r="D23" s="190">
        <v>101.43434086228224</v>
      </c>
      <c r="E23" s="191">
        <v>4.1698798948796491E-3</v>
      </c>
      <c r="F23" s="192">
        <v>3.8516734906413859E-3</v>
      </c>
      <c r="G23" s="189">
        <v>193158.35274</v>
      </c>
      <c r="H23" s="189">
        <v>197885.97030000002</v>
      </c>
      <c r="I23" s="190">
        <v>102.44753462272666</v>
      </c>
      <c r="J23" s="190">
        <v>7.9779182982625582E-2</v>
      </c>
      <c r="K23" s="192">
        <v>7.5050642322921871E-2</v>
      </c>
      <c r="L23" s="189">
        <v>214860.39848</v>
      </c>
      <c r="M23" s="189">
        <v>219899.29735000001</v>
      </c>
      <c r="N23" s="193">
        <v>102.34519665124284</v>
      </c>
      <c r="O23" s="194">
        <v>2.8176048905256983E-2</v>
      </c>
      <c r="P23" s="192">
        <v>2.6329057898263234E-2</v>
      </c>
    </row>
    <row r="24" spans="1:16" ht="14.25" customHeight="1">
      <c r="A24" s="188" t="s">
        <v>1491</v>
      </c>
      <c r="B24" s="189">
        <v>0</v>
      </c>
      <c r="C24" s="189">
        <v>0</v>
      </c>
      <c r="D24" s="190" t="s">
        <v>808</v>
      </c>
      <c r="E24" s="191">
        <v>0</v>
      </c>
      <c r="F24" s="192">
        <v>0</v>
      </c>
      <c r="G24" s="189">
        <v>37906.429189999995</v>
      </c>
      <c r="H24" s="189">
        <v>38198.122590000006</v>
      </c>
      <c r="I24" s="190">
        <v>100.76950904169301</v>
      </c>
      <c r="J24" s="191">
        <v>1.5656293956066117E-2</v>
      </c>
      <c r="K24" s="192">
        <v>1.4487098966961036E-2</v>
      </c>
      <c r="L24" s="189">
        <v>37906.429189999995</v>
      </c>
      <c r="M24" s="189">
        <v>38198.122590000006</v>
      </c>
      <c r="N24" s="193">
        <v>100.76950904169301</v>
      </c>
      <c r="O24" s="194">
        <v>4.9709179087300218E-3</v>
      </c>
      <c r="P24" s="192">
        <v>4.5735506815936947E-3</v>
      </c>
    </row>
    <row r="25" spans="1:16" ht="14.25" customHeight="1">
      <c r="A25" s="188" t="s">
        <v>1492</v>
      </c>
      <c r="B25" s="189">
        <v>301475.00018999999</v>
      </c>
      <c r="C25" s="189">
        <v>329306.55469000002</v>
      </c>
      <c r="D25" s="190">
        <v>109.23179516791097</v>
      </c>
      <c r="E25" s="191">
        <v>5.7926084810708697E-2</v>
      </c>
      <c r="F25" s="192">
        <v>5.7618792657419808E-2</v>
      </c>
      <c r="G25" s="189">
        <v>47428.964350000002</v>
      </c>
      <c r="H25" s="189">
        <v>47597.735489999999</v>
      </c>
      <c r="I25" s="190">
        <v>100.35583981710955</v>
      </c>
      <c r="J25" s="191">
        <v>1.9589336789635512E-2</v>
      </c>
      <c r="K25" s="192">
        <v>1.805201559375548E-2</v>
      </c>
      <c r="L25" s="189">
        <v>348903.96454000002</v>
      </c>
      <c r="M25" s="189">
        <v>376904.29018000001</v>
      </c>
      <c r="N25" s="193">
        <v>108.02522426963993</v>
      </c>
      <c r="O25" s="194">
        <v>4.5754058158987219E-2</v>
      </c>
      <c r="P25" s="192">
        <v>4.5127633411480871E-2</v>
      </c>
    </row>
    <row r="26" spans="1:16" ht="14.25" customHeight="1">
      <c r="A26" s="188" t="s">
        <v>1493</v>
      </c>
      <c r="B26" s="189">
        <v>302910.99585000001</v>
      </c>
      <c r="C26" s="189">
        <v>316223.45626000001</v>
      </c>
      <c r="D26" s="190">
        <v>104.39484224487919</v>
      </c>
      <c r="E26" s="191">
        <v>5.8202000247599139E-2</v>
      </c>
      <c r="F26" s="192">
        <v>5.5329641940500662E-2</v>
      </c>
      <c r="G26" s="189">
        <v>160926.64336000002</v>
      </c>
      <c r="H26" s="189">
        <v>163674.71162000002</v>
      </c>
      <c r="I26" s="190">
        <v>101.70765275570463</v>
      </c>
      <c r="J26" s="191">
        <v>6.6466688834722606E-2</v>
      </c>
      <c r="K26" s="192">
        <v>6.2075609607276969E-2</v>
      </c>
      <c r="L26" s="189">
        <v>463837.63920999999</v>
      </c>
      <c r="M26" s="189">
        <v>479898.16788000002</v>
      </c>
      <c r="N26" s="193">
        <v>103.46253242780254</v>
      </c>
      <c r="O26" s="194">
        <v>6.0826062405801712E-2</v>
      </c>
      <c r="P26" s="192">
        <v>5.7459331610651782E-2</v>
      </c>
    </row>
    <row r="27" spans="1:16" ht="14.25" customHeight="1">
      <c r="A27" s="188" t="s">
        <v>1494</v>
      </c>
      <c r="B27" s="189">
        <v>262523.15341999999</v>
      </c>
      <c r="C27" s="189">
        <v>302508.62919000001</v>
      </c>
      <c r="D27" s="190">
        <v>115.2312187512196</v>
      </c>
      <c r="E27" s="191">
        <v>5.0441789336421496E-2</v>
      </c>
      <c r="F27" s="192">
        <v>5.2929957615897409E-2</v>
      </c>
      <c r="G27" s="189">
        <v>240605.49583</v>
      </c>
      <c r="H27" s="189">
        <v>477174.44004000002</v>
      </c>
      <c r="I27" s="190">
        <v>198.32233606881033</v>
      </c>
      <c r="J27" s="191">
        <v>9.9376028042052589E-2</v>
      </c>
      <c r="K27" s="192">
        <v>0.18097416492331578</v>
      </c>
      <c r="L27" s="189">
        <v>503128.64925000002</v>
      </c>
      <c r="M27" s="189">
        <v>779683.06923000002</v>
      </c>
      <c r="N27" s="193">
        <v>154.96693944824094</v>
      </c>
      <c r="O27" s="194">
        <v>6.5978549454395893E-2</v>
      </c>
      <c r="P27" s="192">
        <v>9.3353279976054693E-2</v>
      </c>
    </row>
    <row r="28" spans="1:16" ht="14.25" customHeight="1">
      <c r="A28" s="188" t="s">
        <v>1495</v>
      </c>
      <c r="B28" s="189">
        <v>0</v>
      </c>
      <c r="C28" s="189">
        <v>0</v>
      </c>
      <c r="D28" s="190" t="s">
        <v>808</v>
      </c>
      <c r="E28" s="191">
        <v>0</v>
      </c>
      <c r="F28" s="192">
        <v>0</v>
      </c>
      <c r="G28" s="189">
        <v>33180.144110000001</v>
      </c>
      <c r="H28" s="189">
        <v>32845.806190000003</v>
      </c>
      <c r="I28" s="190">
        <v>98.992355431333905</v>
      </c>
      <c r="J28" s="191">
        <v>1.3704221178074934E-2</v>
      </c>
      <c r="K28" s="192">
        <v>1.2457168380540331E-2</v>
      </c>
      <c r="L28" s="189">
        <v>33180.144110000001</v>
      </c>
      <c r="M28" s="189">
        <v>32845.806190000003</v>
      </c>
      <c r="N28" s="193">
        <v>98.992355431333905</v>
      </c>
      <c r="O28" s="194">
        <v>4.3511292436416897E-3</v>
      </c>
      <c r="P28" s="192">
        <v>3.9327053033516345E-3</v>
      </c>
    </row>
    <row r="29" spans="1:16" ht="18.75" customHeight="1">
      <c r="A29" s="575" t="s">
        <v>263</v>
      </c>
      <c r="B29" s="358">
        <v>5204477.4159200005</v>
      </c>
      <c r="C29" s="358">
        <v>5715263.0158000002</v>
      </c>
      <c r="D29" s="359">
        <v>109.81434943530653</v>
      </c>
      <c r="E29" s="360">
        <v>1</v>
      </c>
      <c r="F29" s="361">
        <v>1</v>
      </c>
      <c r="G29" s="362">
        <v>2421162.33231</v>
      </c>
      <c r="H29" s="358">
        <v>2636699.2230199999</v>
      </c>
      <c r="I29" s="359">
        <v>108.9022073337957</v>
      </c>
      <c r="J29" s="360">
        <v>1</v>
      </c>
      <c r="K29" s="361">
        <v>1</v>
      </c>
      <c r="L29" s="363">
        <v>7625639.7482299991</v>
      </c>
      <c r="M29" s="364">
        <v>8351962.2388199996</v>
      </c>
      <c r="N29" s="365">
        <v>109.52474172096301</v>
      </c>
      <c r="O29" s="366">
        <v>1</v>
      </c>
      <c r="P29" s="361">
        <v>1</v>
      </c>
    </row>
    <row r="30" spans="1:16" ht="12.75" customHeight="1">
      <c r="A30" s="51" t="s">
        <v>405</v>
      </c>
    </row>
    <row r="31" spans="1:16" ht="12.75" customHeight="1"/>
    <row r="32" spans="1:16" ht="12.75" customHeight="1">
      <c r="A32" s="870" t="s">
        <v>1496</v>
      </c>
    </row>
    <row r="33" spans="1:1" ht="12.75" customHeight="1">
      <c r="A33" s="871" t="s">
        <v>1497</v>
      </c>
    </row>
    <row r="34" spans="1:1" ht="12.75" customHeight="1">
      <c r="A34" s="871" t="s">
        <v>1498</v>
      </c>
    </row>
    <row r="35" spans="1:1" ht="12.75" customHeight="1">
      <c r="A35" s="872" t="s">
        <v>1499</v>
      </c>
    </row>
    <row r="36" spans="1:1" ht="12.75" customHeight="1">
      <c r="A36" s="652" t="s">
        <v>1500</v>
      </c>
    </row>
    <row r="37" spans="1:1" ht="12.75" customHeight="1">
      <c r="A37" s="652" t="s">
        <v>1501</v>
      </c>
    </row>
    <row r="38" spans="1:1" ht="12.75" customHeight="1"/>
    <row r="39" spans="1:1" ht="12.75" customHeight="1">
      <c r="A39" s="652"/>
    </row>
    <row r="40" spans="1:1" ht="12.75" customHeight="1"/>
    <row r="41" spans="1:1" ht="12.75" customHeight="1"/>
    <row r="42" spans="1:1" ht="12.75" customHeight="1">
      <c r="A42" s="72" t="s">
        <v>259</v>
      </c>
    </row>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c r="P53" s="40" t="s">
        <v>338</v>
      </c>
    </row>
    <row r="54" spans="16:16" ht="12.75" customHeight="1"/>
    <row r="55" spans="16:16" ht="12.75" customHeight="1"/>
    <row r="56" spans="16:16" ht="12.75" customHeight="1"/>
    <row r="57" spans="16:16" ht="12.75" customHeight="1"/>
    <row r="58"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2"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19" t="s">
        <v>1417</v>
      </c>
    </row>
    <row r="2" spans="1:7" ht="12.75" customHeight="1">
      <c r="A2" s="119" t="s">
        <v>1418</v>
      </c>
    </row>
    <row r="3" spans="1:7" ht="12.75" customHeight="1"/>
    <row r="4" spans="1:7" ht="12.75" customHeight="1">
      <c r="B4" s="952" t="s">
        <v>1146</v>
      </c>
      <c r="C4" s="953"/>
      <c r="D4" s="953"/>
      <c r="E4" s="953"/>
      <c r="F4" s="953"/>
    </row>
    <row r="5" spans="1:7">
      <c r="A5" s="957" t="s">
        <v>521</v>
      </c>
      <c r="B5" s="957" t="s">
        <v>410</v>
      </c>
      <c r="C5" s="958" t="s">
        <v>411</v>
      </c>
      <c r="D5" s="958"/>
      <c r="E5" s="955" t="s">
        <v>412</v>
      </c>
      <c r="F5" s="955"/>
    </row>
    <row r="6" spans="1:7" ht="65.25">
      <c r="A6" s="957"/>
      <c r="B6" s="957"/>
      <c r="C6" s="367" t="s">
        <v>520</v>
      </c>
      <c r="D6" s="367" t="s">
        <v>413</v>
      </c>
      <c r="E6" s="367" t="s">
        <v>414</v>
      </c>
      <c r="F6" s="367" t="s">
        <v>415</v>
      </c>
    </row>
    <row r="7" spans="1:7" ht="22.5">
      <c r="A7" s="195">
        <v>1</v>
      </c>
      <c r="B7" s="196" t="s">
        <v>416</v>
      </c>
      <c r="C7" s="197">
        <v>2236312</v>
      </c>
      <c r="D7" s="197">
        <v>385970.52444999997</v>
      </c>
      <c r="E7" s="197">
        <v>13148</v>
      </c>
      <c r="F7" s="197">
        <v>84697.323529999994</v>
      </c>
      <c r="G7" s="83"/>
    </row>
    <row r="8" spans="1:7" ht="22.5">
      <c r="A8" s="195">
        <v>2</v>
      </c>
      <c r="B8" s="196" t="s">
        <v>417</v>
      </c>
      <c r="C8" s="197">
        <v>314598</v>
      </c>
      <c r="D8" s="197">
        <v>447233.65610000002</v>
      </c>
      <c r="E8" s="197">
        <v>2929935</v>
      </c>
      <c r="F8" s="197">
        <v>242501.56165000002</v>
      </c>
      <c r="G8" s="83"/>
    </row>
    <row r="9" spans="1:7" ht="22.5">
      <c r="A9" s="195">
        <v>3</v>
      </c>
      <c r="B9" s="196" t="s">
        <v>418</v>
      </c>
      <c r="C9" s="197">
        <v>556450</v>
      </c>
      <c r="D9" s="197">
        <v>880794.04222000006</v>
      </c>
      <c r="E9" s="197">
        <v>93171</v>
      </c>
      <c r="F9" s="197">
        <v>583614.48976999999</v>
      </c>
      <c r="G9" s="83"/>
    </row>
    <row r="10" spans="1:7" ht="33.75">
      <c r="A10" s="195">
        <v>4</v>
      </c>
      <c r="B10" s="196" t="s">
        <v>419</v>
      </c>
      <c r="C10" s="197">
        <v>33</v>
      </c>
      <c r="D10" s="197">
        <v>5368.3229800000008</v>
      </c>
      <c r="E10" s="197">
        <v>214</v>
      </c>
      <c r="F10" s="197">
        <v>1756.3216100000002</v>
      </c>
    </row>
    <row r="11" spans="1:7" ht="22.5">
      <c r="A11" s="195">
        <v>5</v>
      </c>
      <c r="B11" s="198" t="s">
        <v>420</v>
      </c>
      <c r="C11" s="197">
        <v>113</v>
      </c>
      <c r="D11" s="197">
        <v>9604.6316400000014</v>
      </c>
      <c r="E11" s="197">
        <v>8</v>
      </c>
      <c r="F11" s="589">
        <v>4185.4762700000001</v>
      </c>
    </row>
    <row r="12" spans="1:7" ht="22.5">
      <c r="A12" s="195">
        <v>6</v>
      </c>
      <c r="B12" s="196" t="s">
        <v>421</v>
      </c>
      <c r="C12" s="197">
        <v>22447</v>
      </c>
      <c r="D12" s="197">
        <v>140561.97728999998</v>
      </c>
      <c r="E12" s="197">
        <v>1560</v>
      </c>
      <c r="F12" s="197">
        <v>106299.64876000001</v>
      </c>
    </row>
    <row r="13" spans="1:7" ht="22.5">
      <c r="A13" s="195">
        <v>7</v>
      </c>
      <c r="B13" s="196" t="s">
        <v>422</v>
      </c>
      <c r="C13" s="197">
        <v>14307</v>
      </c>
      <c r="D13" s="197">
        <v>27895.27505</v>
      </c>
      <c r="E13" s="197">
        <v>1365</v>
      </c>
      <c r="F13" s="197">
        <v>4855.8972800000001</v>
      </c>
    </row>
    <row r="14" spans="1:7" ht="22.5">
      <c r="A14" s="195">
        <v>8</v>
      </c>
      <c r="B14" s="196" t="s">
        <v>423</v>
      </c>
      <c r="C14" s="197">
        <v>531696</v>
      </c>
      <c r="D14" s="197">
        <v>561258.02244000009</v>
      </c>
      <c r="E14" s="197">
        <v>27923</v>
      </c>
      <c r="F14" s="197">
        <v>192292.44287999999</v>
      </c>
    </row>
    <row r="15" spans="1:7" ht="22.5">
      <c r="A15" s="195">
        <v>9</v>
      </c>
      <c r="B15" s="196" t="s">
        <v>424</v>
      </c>
      <c r="C15" s="197">
        <v>548699</v>
      </c>
      <c r="D15" s="197">
        <v>628573.13474000001</v>
      </c>
      <c r="E15" s="197">
        <v>61299</v>
      </c>
      <c r="F15" s="197">
        <v>338139.25493</v>
      </c>
    </row>
    <row r="16" spans="1:7" ht="33.75">
      <c r="A16" s="195">
        <v>10</v>
      </c>
      <c r="B16" s="196" t="s">
        <v>425</v>
      </c>
      <c r="C16" s="197">
        <v>2394810</v>
      </c>
      <c r="D16" s="197">
        <v>1847177.68355</v>
      </c>
      <c r="E16" s="197">
        <v>73348</v>
      </c>
      <c r="F16" s="197">
        <v>913405.94068</v>
      </c>
    </row>
    <row r="17" spans="1:6" ht="33.75">
      <c r="A17" s="195">
        <v>11</v>
      </c>
      <c r="B17" s="196" t="s">
        <v>426</v>
      </c>
      <c r="C17" s="197">
        <v>327</v>
      </c>
      <c r="D17" s="197">
        <v>1356.2162499999999</v>
      </c>
      <c r="E17" s="197">
        <v>2</v>
      </c>
      <c r="F17" s="197">
        <v>114.71834</v>
      </c>
    </row>
    <row r="18" spans="1:6" ht="22.5">
      <c r="A18" s="195">
        <v>12</v>
      </c>
      <c r="B18" s="196" t="s">
        <v>427</v>
      </c>
      <c r="C18" s="197">
        <v>52692</v>
      </c>
      <c r="D18" s="197">
        <v>37476.60903</v>
      </c>
      <c r="E18" s="197">
        <v>322</v>
      </c>
      <c r="F18" s="197">
        <v>7025.19967</v>
      </c>
    </row>
    <row r="19" spans="1:6" ht="22.5">
      <c r="A19" s="195">
        <v>13</v>
      </c>
      <c r="B19" s="196" t="s">
        <v>428</v>
      </c>
      <c r="C19" s="197">
        <v>173549</v>
      </c>
      <c r="D19" s="197">
        <v>340467.04417000001</v>
      </c>
      <c r="E19" s="197">
        <v>10240</v>
      </c>
      <c r="F19" s="197">
        <v>109176.64201000001</v>
      </c>
    </row>
    <row r="20" spans="1:6" ht="22.5">
      <c r="A20" s="195">
        <v>14</v>
      </c>
      <c r="B20" s="196" t="s">
        <v>429</v>
      </c>
      <c r="C20" s="197">
        <v>45477</v>
      </c>
      <c r="D20" s="197">
        <v>200825.21567999999</v>
      </c>
      <c r="E20" s="197">
        <v>1363</v>
      </c>
      <c r="F20" s="197">
        <v>-18053.02853</v>
      </c>
    </row>
    <row r="21" spans="1:6" ht="22.5">
      <c r="A21" s="195">
        <v>15</v>
      </c>
      <c r="B21" s="196" t="s">
        <v>430</v>
      </c>
      <c r="C21" s="197">
        <v>2132</v>
      </c>
      <c r="D21" s="197">
        <v>7463.0345099999995</v>
      </c>
      <c r="E21" s="197">
        <v>409</v>
      </c>
      <c r="F21" s="197">
        <v>2363.6149300000002</v>
      </c>
    </row>
    <row r="22" spans="1:6" ht="22.5">
      <c r="A22" s="195">
        <v>16</v>
      </c>
      <c r="B22" s="196" t="s">
        <v>431</v>
      </c>
      <c r="C22" s="197">
        <v>120370</v>
      </c>
      <c r="D22" s="197">
        <v>106909.73225</v>
      </c>
      <c r="E22" s="197">
        <v>2726</v>
      </c>
      <c r="F22" s="197">
        <v>33720.728889999999</v>
      </c>
    </row>
    <row r="23" spans="1:6" ht="22.5">
      <c r="A23" s="195">
        <v>17</v>
      </c>
      <c r="B23" s="196" t="s">
        <v>432</v>
      </c>
      <c r="C23" s="197">
        <v>23324</v>
      </c>
      <c r="D23" s="197">
        <v>4789.7757799999999</v>
      </c>
      <c r="E23" s="197">
        <v>10</v>
      </c>
      <c r="F23" s="197">
        <v>356.30282</v>
      </c>
    </row>
    <row r="24" spans="1:6" ht="22.5">
      <c r="A24" s="195">
        <v>18</v>
      </c>
      <c r="B24" s="196" t="s">
        <v>433</v>
      </c>
      <c r="C24" s="197">
        <v>563313</v>
      </c>
      <c r="D24" s="197">
        <v>81538.117670000007</v>
      </c>
      <c r="E24" s="197">
        <v>215776</v>
      </c>
      <c r="F24" s="197">
        <v>29111.320339999998</v>
      </c>
    </row>
    <row r="25" spans="1:6" ht="22.5">
      <c r="A25" s="195">
        <v>19</v>
      </c>
      <c r="B25" s="196" t="s">
        <v>434</v>
      </c>
      <c r="C25" s="197">
        <v>794110</v>
      </c>
      <c r="D25" s="197">
        <v>2105694.81917</v>
      </c>
      <c r="E25" s="197">
        <v>41198</v>
      </c>
      <c r="F25" s="197">
        <v>1634384.6774200001</v>
      </c>
    </row>
    <row r="26" spans="1:6" ht="22.5">
      <c r="A26" s="195">
        <v>20</v>
      </c>
      <c r="B26" s="196" t="s">
        <v>435</v>
      </c>
      <c r="C26" s="197">
        <v>3677</v>
      </c>
      <c r="D26" s="197">
        <v>14506.530929999999</v>
      </c>
      <c r="E26" s="197">
        <v>2456</v>
      </c>
      <c r="F26" s="197">
        <v>17451.722570000002</v>
      </c>
    </row>
    <row r="27" spans="1:6" ht="33.75">
      <c r="A27" s="195">
        <v>21</v>
      </c>
      <c r="B27" s="196" t="s">
        <v>436</v>
      </c>
      <c r="C27" s="197">
        <v>644791</v>
      </c>
      <c r="D27" s="197">
        <v>107712.26423999999</v>
      </c>
      <c r="E27" s="197">
        <v>2880</v>
      </c>
      <c r="F27" s="197">
        <v>14687.92253</v>
      </c>
    </row>
    <row r="28" spans="1:6" ht="22.5">
      <c r="A28" s="195">
        <v>22</v>
      </c>
      <c r="B28" s="196" t="s">
        <v>437</v>
      </c>
      <c r="C28" s="197">
        <v>2740</v>
      </c>
      <c r="D28" s="197">
        <v>3796.1559700000003</v>
      </c>
      <c r="E28" s="197">
        <v>160</v>
      </c>
      <c r="F28" s="197">
        <v>5103.2533300000005</v>
      </c>
    </row>
    <row r="29" spans="1:6" ht="45">
      <c r="A29" s="195">
        <v>23</v>
      </c>
      <c r="B29" s="196" t="s">
        <v>438</v>
      </c>
      <c r="C29" s="197">
        <v>52788</v>
      </c>
      <c r="D29" s="197">
        <v>404989.45270999998</v>
      </c>
      <c r="E29" s="197">
        <v>3855</v>
      </c>
      <c r="F29" s="197">
        <v>191246.69890000002</v>
      </c>
    </row>
    <row r="30" spans="1:6" ht="22.5">
      <c r="A30" s="195">
        <v>24</v>
      </c>
      <c r="B30" s="196" t="s">
        <v>439</v>
      </c>
      <c r="C30" s="197">
        <v>0</v>
      </c>
      <c r="D30" s="197">
        <v>0</v>
      </c>
      <c r="E30" s="197">
        <v>0</v>
      </c>
      <c r="F30" s="197">
        <v>0</v>
      </c>
    </row>
    <row r="31" spans="1:6" ht="22.5">
      <c r="A31" s="195">
        <v>25</v>
      </c>
      <c r="B31" s="196" t="s">
        <v>440</v>
      </c>
      <c r="C31" s="197">
        <v>0</v>
      </c>
      <c r="D31" s="197">
        <v>0</v>
      </c>
      <c r="E31" s="197">
        <v>0</v>
      </c>
      <c r="F31" s="197">
        <v>0</v>
      </c>
    </row>
    <row r="32" spans="1:6" ht="22.5">
      <c r="A32" s="368"/>
      <c r="B32" s="369" t="s">
        <v>441</v>
      </c>
      <c r="C32" s="370">
        <v>7600649</v>
      </c>
      <c r="D32" s="370">
        <v>5715263.0158000002</v>
      </c>
      <c r="E32" s="370">
        <v>3432819</v>
      </c>
      <c r="F32" s="370">
        <v>2635563.8558299998</v>
      </c>
    </row>
    <row r="33" spans="1:7" ht="22.5">
      <c r="A33" s="368"/>
      <c r="B33" s="369" t="s">
        <v>442</v>
      </c>
      <c r="C33" s="370">
        <v>1498106</v>
      </c>
      <c r="D33" s="370">
        <v>2636699.2230199999</v>
      </c>
      <c r="E33" s="370">
        <v>50549</v>
      </c>
      <c r="F33" s="370">
        <v>1862874.2747500001</v>
      </c>
    </row>
    <row r="34" spans="1:7">
      <c r="A34" s="368"/>
      <c r="B34" s="371" t="s">
        <v>443</v>
      </c>
      <c r="C34" s="372">
        <v>9098755</v>
      </c>
      <c r="D34" s="372">
        <v>8351962.2388199996</v>
      </c>
      <c r="E34" s="372">
        <v>3483368</v>
      </c>
      <c r="F34" s="372">
        <v>4498438.1305799996</v>
      </c>
    </row>
    <row r="35" spans="1:7" ht="12.75" customHeight="1">
      <c r="A35" s="51" t="s">
        <v>445</v>
      </c>
    </row>
    <row r="36" spans="1:7" ht="12.75" customHeight="1"/>
    <row r="37" spans="1:7" ht="12.75" customHeight="1">
      <c r="A37" s="422" t="s">
        <v>339</v>
      </c>
    </row>
    <row r="38" spans="1:7" ht="12.75" customHeight="1">
      <c r="A38" s="118" t="s">
        <v>340</v>
      </c>
    </row>
    <row r="39" spans="1:7" ht="12.75" customHeight="1"/>
    <row r="40" spans="1:7" ht="12.75" customHeight="1"/>
    <row r="41" spans="1:7" ht="12.75" customHeight="1">
      <c r="G41" s="74"/>
    </row>
    <row r="42" spans="1:7" ht="12.75" customHeight="1">
      <c r="G42" s="83"/>
    </row>
    <row r="43" spans="1:7" ht="12.75" customHeight="1"/>
    <row r="44" spans="1:7" ht="12.75" customHeight="1">
      <c r="G44" s="83"/>
    </row>
    <row r="45" spans="1:7" ht="12.75" customHeight="1">
      <c r="G45" s="74"/>
    </row>
    <row r="46" spans="1:7" ht="12.75" customHeight="1">
      <c r="G46" s="74"/>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444</v>
      </c>
    </row>
    <row r="66" spans="1:1" ht="12.75" customHeight="1"/>
    <row r="67" spans="1:1" ht="12.75" customHeight="1">
      <c r="A67" s="704"/>
    </row>
    <row r="68" spans="1:1" ht="12.75" customHeight="1">
      <c r="A68" s="704"/>
    </row>
    <row r="69" spans="1:1" ht="12.75" customHeight="1">
      <c r="A69" s="729"/>
    </row>
    <row r="70" spans="1:1" ht="12.75" customHeight="1">
      <c r="A70" s="704"/>
    </row>
    <row r="71" spans="1:1" ht="12.75" customHeight="1">
      <c r="A71" s="704"/>
    </row>
    <row r="72" spans="1:1" ht="12.75" customHeight="1">
      <c r="A72" s="705"/>
    </row>
    <row r="73" spans="1:1" ht="12.75" customHeight="1"/>
    <row r="74" spans="1:1" ht="12.75" customHeight="1">
      <c r="A74" s="72" t="s">
        <v>259</v>
      </c>
    </row>
    <row r="75" spans="1:1" ht="12.75" customHeight="1"/>
    <row r="76" spans="1:1" ht="12.75" customHeight="1"/>
    <row r="77" spans="1:1" ht="12.75" customHeight="1"/>
    <row r="78" spans="1:1" ht="12.75" customHeight="1"/>
    <row r="79" spans="1:1" ht="12.75" customHeight="1"/>
    <row r="97" spans="6:6">
      <c r="F97" s="53" t="s">
        <v>341</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01" t="s">
        <v>1419</v>
      </c>
    </row>
    <row r="2" spans="1:18">
      <c r="A2" s="107" t="s">
        <v>1420</v>
      </c>
      <c r="Q2" s="83"/>
    </row>
    <row r="3" spans="1:18" ht="12.75" customHeight="1">
      <c r="A3" s="15"/>
      <c r="M3" s="74"/>
      <c r="Q3" s="74"/>
    </row>
    <row r="4" spans="1:18" ht="12.75" customHeight="1">
      <c r="M4" s="74"/>
      <c r="O4" s="74"/>
      <c r="Q4" s="74"/>
    </row>
    <row r="5" spans="1:18" ht="12.75" customHeight="1"/>
    <row r="6" spans="1:18" ht="12.75" customHeight="1">
      <c r="P6" s="74"/>
    </row>
    <row r="7" spans="1:18" ht="12.75" customHeight="1"/>
    <row r="8" spans="1:18" ht="12.75" customHeight="1">
      <c r="R8" s="74"/>
    </row>
    <row r="9" spans="1:18" ht="12.75" customHeight="1">
      <c r="R9" s="83"/>
    </row>
    <row r="10" spans="1:18" ht="12.75" customHeight="1">
      <c r="Q10" s="74"/>
    </row>
    <row r="11" spans="1:18" ht="12.75" customHeight="1">
      <c r="Q11" s="83"/>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445</v>
      </c>
    </row>
    <row r="43" spans="1:17" ht="12.75" customHeight="1">
      <c r="A43" s="54"/>
      <c r="Q43" s="83"/>
    </row>
    <row r="44" spans="1:17" ht="12.75" customHeight="1">
      <c r="A44" s="461" t="s">
        <v>178</v>
      </c>
    </row>
    <row r="45" spans="1:17" ht="12.75" customHeight="1">
      <c r="A45" s="461" t="s">
        <v>179</v>
      </c>
    </row>
    <row r="46" spans="1:17" ht="12.75" customHeight="1">
      <c r="A46" s="461" t="s">
        <v>180</v>
      </c>
    </row>
    <row r="47" spans="1:17" ht="12.75" customHeight="1">
      <c r="A47" s="55"/>
    </row>
    <row r="48" spans="1:17" ht="12.75" customHeight="1">
      <c r="A48" s="120" t="s">
        <v>181</v>
      </c>
    </row>
    <row r="49" spans="1:8" ht="12.75" customHeight="1">
      <c r="A49" s="120" t="s">
        <v>182</v>
      </c>
    </row>
    <row r="50" spans="1:8" ht="12.75" customHeight="1">
      <c r="A50" s="121" t="s">
        <v>183</v>
      </c>
    </row>
    <row r="51" spans="1:8" ht="12.75" customHeight="1">
      <c r="A51" s="56"/>
    </row>
    <row r="52" spans="1:8" ht="12.75" customHeight="1">
      <c r="A52" s="57" t="s">
        <v>827</v>
      </c>
    </row>
    <row r="53" spans="1:8" ht="12.75" customHeight="1">
      <c r="A53" s="57" t="s">
        <v>1403</v>
      </c>
      <c r="B53" s="30"/>
      <c r="C53" s="30"/>
      <c r="D53" s="30"/>
      <c r="E53" s="30"/>
      <c r="F53" s="30"/>
      <c r="G53" s="30"/>
      <c r="H53" s="30"/>
    </row>
    <row r="54" spans="1:8" ht="12.75" customHeight="1">
      <c r="A54" s="57" t="s">
        <v>1502</v>
      </c>
      <c r="B54" s="30"/>
      <c r="C54" s="30"/>
      <c r="D54" s="30"/>
      <c r="E54" s="30"/>
      <c r="F54" s="30"/>
      <c r="G54" s="30"/>
      <c r="H54" s="30"/>
    </row>
    <row r="55" spans="1:8" ht="12.75" customHeight="1">
      <c r="A55" s="57" t="s">
        <v>1503</v>
      </c>
      <c r="B55" s="30"/>
      <c r="C55" s="30"/>
      <c r="D55" s="30"/>
      <c r="E55" s="30"/>
      <c r="F55" s="30"/>
      <c r="G55" s="30"/>
      <c r="H55" s="30"/>
    </row>
    <row r="56" spans="1:8" ht="12.75" customHeight="1">
      <c r="A56" s="57" t="s">
        <v>1405</v>
      </c>
      <c r="H56" s="30"/>
    </row>
    <row r="57" spans="1:8" ht="12.75" customHeight="1">
      <c r="A57" s="57" t="s">
        <v>1406</v>
      </c>
      <c r="B57" s="30"/>
      <c r="C57" s="30"/>
      <c r="D57" s="30"/>
      <c r="E57" s="30"/>
      <c r="F57" s="30"/>
      <c r="G57" s="30"/>
      <c r="H57" s="30"/>
    </row>
    <row r="58" spans="1:8" ht="12.75" customHeight="1">
      <c r="A58" s="486" t="s">
        <v>1407</v>
      </c>
      <c r="B58" s="30"/>
      <c r="C58" s="30"/>
      <c r="D58" s="30"/>
      <c r="E58" s="30"/>
      <c r="F58" s="30"/>
      <c r="G58" s="30"/>
      <c r="H58" s="30"/>
    </row>
    <row r="59" spans="1:8" ht="12.75" customHeight="1">
      <c r="A59" s="486" t="s">
        <v>1408</v>
      </c>
      <c r="B59" s="30"/>
      <c r="C59" s="30"/>
      <c r="D59" s="30"/>
      <c r="E59" s="30"/>
      <c r="F59" s="30"/>
      <c r="G59" s="30"/>
      <c r="H59" s="30"/>
    </row>
    <row r="60" spans="1:8" ht="12.75" customHeight="1">
      <c r="A60" s="57" t="s">
        <v>1409</v>
      </c>
      <c r="B60" s="30"/>
      <c r="C60" s="30"/>
      <c r="D60" s="30"/>
      <c r="E60" s="30"/>
      <c r="F60" s="30"/>
      <c r="G60" s="30"/>
      <c r="H60" s="30"/>
    </row>
    <row r="61" spans="1:8" ht="12.75" customHeight="1">
      <c r="A61" s="57" t="s">
        <v>1404</v>
      </c>
    </row>
    <row r="62" spans="1:8" ht="12.75" customHeight="1">
      <c r="A62" s="486"/>
    </row>
    <row r="63" spans="1:8" ht="12.75" customHeight="1"/>
    <row r="64" spans="1:8" ht="12.75" customHeight="1">
      <c r="A64" s="72" t="s">
        <v>259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305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8"/>
  <sheetViews>
    <sheetView showGridLines="0" zoomScaleNormal="100" workbookViewId="0">
      <pane ySplit="5" topLeftCell="A6" activePane="bottomLeft" state="frozen"/>
      <selection pane="bottomLeft"/>
    </sheetView>
  </sheetViews>
  <sheetFormatPr defaultRowHeight="15"/>
  <cols>
    <col min="1" max="1" width="41.140625" customWidth="1"/>
    <col min="2" max="2" width="15.140625" bestFit="1" customWidth="1"/>
    <col min="3" max="3" width="24.7109375" customWidth="1"/>
    <col min="4" max="4" width="17.85546875" customWidth="1"/>
    <col min="9" max="9" width="13.28515625" bestFit="1" customWidth="1"/>
  </cols>
  <sheetData>
    <row r="1" spans="1:9">
      <c r="A1" s="443" t="s">
        <v>349</v>
      </c>
      <c r="B1" s="444"/>
      <c r="C1" s="444"/>
      <c r="D1" s="444"/>
    </row>
    <row r="2" spans="1:9">
      <c r="A2" s="441" t="s">
        <v>350</v>
      </c>
      <c r="B2" s="444"/>
      <c r="C2" s="444"/>
      <c r="D2" s="444"/>
    </row>
    <row r="3" spans="1:9" ht="12.75" customHeight="1">
      <c r="A3" s="38" t="s">
        <v>710</v>
      </c>
    </row>
    <row r="4" spans="1:9" ht="12.75" customHeight="1">
      <c r="A4" s="117" t="s">
        <v>1059</v>
      </c>
    </row>
    <row r="5" spans="1:9" ht="40.5" customHeight="1">
      <c r="A5" s="703" t="s">
        <v>1248</v>
      </c>
      <c r="B5" s="959" t="s">
        <v>1191</v>
      </c>
      <c r="C5" s="960"/>
      <c r="D5" s="961"/>
      <c r="I5" s="603"/>
    </row>
    <row r="6" spans="1:9" s="779" customFormat="1">
      <c r="A6" s="859" t="s">
        <v>196</v>
      </c>
      <c r="B6" s="696" t="str">
        <f>Naslovnica!A20</f>
        <v>Listopad 2018.</v>
      </c>
      <c r="C6" s="694" t="s">
        <v>173</v>
      </c>
      <c r="D6" s="784" t="s">
        <v>93</v>
      </c>
    </row>
    <row r="7" spans="1:9" s="779" customFormat="1">
      <c r="A7" s="864" t="s">
        <v>200</v>
      </c>
      <c r="B7" s="697" t="str">
        <f>Naslovnica!A24</f>
        <v>October 2018</v>
      </c>
      <c r="C7" s="695" t="s">
        <v>1186</v>
      </c>
      <c r="D7" s="867" t="s">
        <v>147</v>
      </c>
    </row>
    <row r="8" spans="1:9" ht="25.5">
      <c r="A8" s="691" t="s">
        <v>1011</v>
      </c>
      <c r="B8" s="709">
        <v>178717702.53999999</v>
      </c>
      <c r="C8" s="701">
        <v>1789472192.21</v>
      </c>
      <c r="D8" s="714">
        <v>0.26928299621608487</v>
      </c>
      <c r="E8" s="83"/>
    </row>
    <row r="9" spans="1:9">
      <c r="A9" s="199" t="s">
        <v>446</v>
      </c>
      <c r="B9" s="710">
        <v>150440207.19999999</v>
      </c>
      <c r="C9" s="604">
        <v>1273812386.0900002</v>
      </c>
      <c r="D9" s="715">
        <v>0.11619002610906572</v>
      </c>
      <c r="E9" s="83"/>
    </row>
    <row r="10" spans="1:9">
      <c r="A10" s="199" t="s">
        <v>447</v>
      </c>
      <c r="B10" s="710">
        <v>28277495.34</v>
      </c>
      <c r="C10" s="604">
        <v>515659806.11999995</v>
      </c>
      <c r="D10" s="715">
        <v>3.6957064467459499</v>
      </c>
      <c r="E10" s="74"/>
    </row>
    <row r="11" spans="1:9">
      <c r="A11" s="199" t="s">
        <v>448</v>
      </c>
      <c r="B11" s="710" t="s">
        <v>808</v>
      </c>
      <c r="C11" s="605" t="s">
        <v>808</v>
      </c>
      <c r="D11" s="716" t="s">
        <v>808</v>
      </c>
    </row>
    <row r="12" spans="1:9">
      <c r="A12" s="199" t="s">
        <v>449</v>
      </c>
      <c r="B12" s="710" t="s">
        <v>808</v>
      </c>
      <c r="C12" s="605" t="s">
        <v>808</v>
      </c>
      <c r="D12" s="716" t="s">
        <v>808</v>
      </c>
    </row>
    <row r="13" spans="1:9">
      <c r="A13" s="199" t="s">
        <v>1190</v>
      </c>
      <c r="B13" s="710" t="s">
        <v>808</v>
      </c>
      <c r="C13" s="605" t="s">
        <v>808</v>
      </c>
      <c r="D13" s="716" t="s">
        <v>808</v>
      </c>
    </row>
    <row r="14" spans="1:9">
      <c r="A14" s="199" t="s">
        <v>450</v>
      </c>
      <c r="B14" s="710">
        <v>42857561</v>
      </c>
      <c r="C14" s="605">
        <v>490495787.5</v>
      </c>
      <c r="D14" s="715">
        <v>0.66823032261736026</v>
      </c>
    </row>
    <row r="15" spans="1:9">
      <c r="A15" s="199" t="s">
        <v>1188</v>
      </c>
      <c r="B15" s="710" t="s">
        <v>808</v>
      </c>
      <c r="C15" s="605">
        <v>46040033.850000001</v>
      </c>
      <c r="D15" s="715" t="s">
        <v>808</v>
      </c>
    </row>
    <row r="16" spans="1:9" ht="18.75" customHeight="1">
      <c r="A16" s="373" t="s">
        <v>1012</v>
      </c>
      <c r="B16" s="711">
        <v>221575263.53999999</v>
      </c>
      <c r="C16" s="863">
        <v>2326008013.5600004</v>
      </c>
      <c r="D16" s="717">
        <v>0.33084209523384717</v>
      </c>
      <c r="F16" s="75"/>
      <c r="I16" s="75"/>
    </row>
    <row r="17" spans="1:4">
      <c r="A17" s="786" t="s">
        <v>195</v>
      </c>
      <c r="B17" s="862" t="str">
        <f>Naslovnica!A20</f>
        <v>Listopad 2018.</v>
      </c>
      <c r="C17" s="860" t="s">
        <v>173</v>
      </c>
      <c r="D17" s="784" t="s">
        <v>93</v>
      </c>
    </row>
    <row r="18" spans="1:4" s="779" customFormat="1">
      <c r="A18" s="865" t="s">
        <v>199</v>
      </c>
      <c r="B18" s="697" t="str">
        <f>Naslovnica!A24</f>
        <v>October 2018</v>
      </c>
      <c r="C18" s="695" t="s">
        <v>1186</v>
      </c>
      <c r="D18" s="867" t="s">
        <v>147</v>
      </c>
    </row>
    <row r="19" spans="1:4" ht="25.5">
      <c r="A19" s="692" t="s">
        <v>1187</v>
      </c>
      <c r="B19" s="709">
        <v>28730429</v>
      </c>
      <c r="C19" s="700">
        <v>382619041.05000007</v>
      </c>
      <c r="D19" s="718">
        <v>8.691272510992194</v>
      </c>
    </row>
    <row r="20" spans="1:4">
      <c r="A20" s="199" t="s">
        <v>446</v>
      </c>
      <c r="B20" s="710">
        <v>2050565</v>
      </c>
      <c r="C20" s="605">
        <v>24105994</v>
      </c>
      <c r="D20" s="715">
        <v>0.11231141345591063</v>
      </c>
    </row>
    <row r="21" spans="1:4">
      <c r="A21" s="199" t="s">
        <v>447</v>
      </c>
      <c r="B21" s="710">
        <v>26679864</v>
      </c>
      <c r="C21" s="605">
        <v>358513047.05000007</v>
      </c>
      <c r="D21" s="715">
        <v>22.798990489489572</v>
      </c>
    </row>
    <row r="22" spans="1:4">
      <c r="A22" s="199" t="s">
        <v>448</v>
      </c>
      <c r="B22" s="710" t="s">
        <v>808</v>
      </c>
      <c r="C22" s="605" t="s">
        <v>808</v>
      </c>
      <c r="D22" s="716" t="s">
        <v>808</v>
      </c>
    </row>
    <row r="23" spans="1:4">
      <c r="A23" s="199" t="s">
        <v>449</v>
      </c>
      <c r="B23" s="710" t="s">
        <v>808</v>
      </c>
      <c r="C23" s="605" t="s">
        <v>808</v>
      </c>
      <c r="D23" s="716" t="s">
        <v>808</v>
      </c>
    </row>
    <row r="24" spans="1:4">
      <c r="A24" s="199" t="s">
        <v>1190</v>
      </c>
      <c r="B24" s="710" t="s">
        <v>808</v>
      </c>
      <c r="C24" s="605" t="s">
        <v>808</v>
      </c>
      <c r="D24" s="716" t="s">
        <v>808</v>
      </c>
    </row>
    <row r="25" spans="1:4">
      <c r="A25" s="199" t="s">
        <v>450</v>
      </c>
      <c r="B25" s="710">
        <v>379911</v>
      </c>
      <c r="C25" s="605">
        <v>3507372</v>
      </c>
      <c r="D25" s="715">
        <v>-0.51552098795660095</v>
      </c>
    </row>
    <row r="26" spans="1:4">
      <c r="A26" s="199" t="s">
        <v>1189</v>
      </c>
      <c r="B26" s="710" t="s">
        <v>808</v>
      </c>
      <c r="C26" s="605">
        <v>44000000</v>
      </c>
      <c r="D26" s="715" t="s">
        <v>808</v>
      </c>
    </row>
    <row r="27" spans="1:4" ht="18.75" customHeight="1">
      <c r="A27" s="373" t="s">
        <v>1013</v>
      </c>
      <c r="B27" s="711">
        <v>29110340</v>
      </c>
      <c r="C27" s="693">
        <v>430126413.05000007</v>
      </c>
      <c r="D27" s="717">
        <v>6.7653846425117417</v>
      </c>
    </row>
    <row r="28" spans="1:4" ht="18.75" customHeight="1">
      <c r="A28" s="373" t="s">
        <v>1192</v>
      </c>
      <c r="B28" s="711">
        <v>7566</v>
      </c>
      <c r="C28" s="861">
        <v>76503</v>
      </c>
      <c r="D28" s="717">
        <v>0.17247791724779171</v>
      </c>
    </row>
    <row r="29" spans="1:4">
      <c r="A29" s="786" t="s">
        <v>1453</v>
      </c>
      <c r="B29" s="862" t="str">
        <f>Naslovnica!A20</f>
        <v>Listopad 2018.</v>
      </c>
      <c r="C29" s="860" t="s">
        <v>173</v>
      </c>
      <c r="D29" s="784" t="s">
        <v>93</v>
      </c>
    </row>
    <row r="30" spans="1:4" s="779" customFormat="1">
      <c r="A30" s="865" t="s">
        <v>1452</v>
      </c>
      <c r="B30" s="697" t="str">
        <f>Naslovnica!A24</f>
        <v>October 2018</v>
      </c>
      <c r="C30" s="695" t="s">
        <v>1186</v>
      </c>
      <c r="D30" s="867" t="s">
        <v>147</v>
      </c>
    </row>
    <row r="31" spans="1:4" ht="17.25" customHeight="1">
      <c r="A31" s="699" t="s">
        <v>187</v>
      </c>
      <c r="B31" s="710">
        <v>570521058.90999997</v>
      </c>
      <c r="C31" s="605">
        <v>10990170900.92</v>
      </c>
      <c r="D31" s="715">
        <v>-0.38294170230301688</v>
      </c>
    </row>
    <row r="32" spans="1:4" ht="17.25" customHeight="1">
      <c r="A32" s="699" t="s">
        <v>188</v>
      </c>
      <c r="B32" s="710">
        <v>249723531</v>
      </c>
      <c r="C32" s="722">
        <v>7929697434.5500002</v>
      </c>
      <c r="D32" s="715">
        <v>-0.69458998201869515</v>
      </c>
    </row>
    <row r="33" spans="1:4">
      <c r="A33" s="785" t="s">
        <v>1457</v>
      </c>
      <c r="B33" s="712"/>
      <c r="C33" s="766" t="s">
        <v>1455</v>
      </c>
      <c r="D33" s="784" t="s">
        <v>93</v>
      </c>
    </row>
    <row r="34" spans="1:4" s="779" customFormat="1">
      <c r="A34" s="866" t="s">
        <v>1456</v>
      </c>
      <c r="B34" s="712"/>
      <c r="C34" s="868" t="s">
        <v>1454</v>
      </c>
      <c r="D34" s="867" t="s">
        <v>147</v>
      </c>
    </row>
    <row r="35" spans="1:4">
      <c r="A35" s="606" t="s">
        <v>189</v>
      </c>
      <c r="B35" s="713">
        <v>1779.13</v>
      </c>
      <c r="C35" s="200">
        <v>-3.4587355592092695E-2</v>
      </c>
      <c r="D35" s="715">
        <v>-1.6945823864433307E-3</v>
      </c>
    </row>
    <row r="36" spans="1:4">
      <c r="A36" s="201" t="s">
        <v>190</v>
      </c>
      <c r="B36" s="713">
        <v>1037.75</v>
      </c>
      <c r="C36" s="200">
        <v>-3.6318555801125418E-2</v>
      </c>
      <c r="D36" s="715">
        <v>-3.0070709399739729E-3</v>
      </c>
    </row>
    <row r="37" spans="1:4">
      <c r="A37" s="201" t="s">
        <v>496</v>
      </c>
      <c r="B37" s="713">
        <v>963.76</v>
      </c>
      <c r="C37" s="200">
        <v>-0.10941903767430261</v>
      </c>
      <c r="D37" s="715">
        <v>1.9614481284780223E-2</v>
      </c>
    </row>
    <row r="38" spans="1:4">
      <c r="A38" s="201" t="s">
        <v>497</v>
      </c>
      <c r="B38" s="713">
        <v>967.5</v>
      </c>
      <c r="C38" s="200">
        <v>-0.14449425683741413</v>
      </c>
      <c r="D38" s="715">
        <v>-2.4235272760279539E-2</v>
      </c>
    </row>
    <row r="39" spans="1:4">
      <c r="A39" s="201" t="s">
        <v>498</v>
      </c>
      <c r="B39" s="713">
        <v>461.02</v>
      </c>
      <c r="C39" s="200">
        <v>-0.13865067354221561</v>
      </c>
      <c r="D39" s="715">
        <v>7.0074043126058999E-2</v>
      </c>
    </row>
    <row r="40" spans="1:4">
      <c r="A40" s="201" t="s">
        <v>499</v>
      </c>
      <c r="B40" s="713">
        <v>519.16999999999996</v>
      </c>
      <c r="C40" s="200">
        <v>0.10438204637311199</v>
      </c>
      <c r="D40" s="715">
        <v>5.1504840604366567E-2</v>
      </c>
    </row>
    <row r="41" spans="1:4">
      <c r="A41" s="201" t="s">
        <v>584</v>
      </c>
      <c r="B41" s="713">
        <v>1148.7</v>
      </c>
      <c r="C41" s="200">
        <v>-1.119900835836829E-2</v>
      </c>
      <c r="D41" s="715">
        <v>-1.6946943032199585E-3</v>
      </c>
    </row>
    <row r="42" spans="1:4">
      <c r="A42" s="201" t="s">
        <v>500</v>
      </c>
      <c r="B42" s="713">
        <v>885.34</v>
      </c>
      <c r="C42" s="200">
        <v>-0.30867918635068137</v>
      </c>
      <c r="D42" s="715">
        <v>2.2982263562308609E-2</v>
      </c>
    </row>
    <row r="43" spans="1:4">
      <c r="A43" s="201" t="s">
        <v>501</v>
      </c>
      <c r="B43" s="713">
        <v>3338.04</v>
      </c>
      <c r="C43" s="200">
        <v>-7.8818318546217236E-2</v>
      </c>
      <c r="D43" s="715">
        <v>-9.283772393242613E-3</v>
      </c>
    </row>
    <row r="44" spans="1:4">
      <c r="A44" s="606" t="s">
        <v>191</v>
      </c>
      <c r="B44" s="713">
        <v>111.19799999999999</v>
      </c>
      <c r="C44" s="200">
        <v>1.9895978633448497E-3</v>
      </c>
      <c r="D44" s="715">
        <v>-3.0009136334008969E-3</v>
      </c>
    </row>
    <row r="45" spans="1:4">
      <c r="A45" s="606" t="s">
        <v>260</v>
      </c>
      <c r="B45" s="713">
        <v>173.48660000000001</v>
      </c>
      <c r="C45" s="200">
        <v>3.7300251960858288E-2</v>
      </c>
      <c r="D45" s="715">
        <v>5.9694399281127639E-4</v>
      </c>
    </row>
    <row r="46" spans="1:4">
      <c r="A46" s="786" t="s">
        <v>1459</v>
      </c>
      <c r="B46" s="862" t="str">
        <f>Naslovnica!A20</f>
        <v>Listopad 2018.</v>
      </c>
      <c r="C46" s="698"/>
      <c r="D46" s="784" t="s">
        <v>93</v>
      </c>
    </row>
    <row r="47" spans="1:4" s="779" customFormat="1">
      <c r="A47" s="865" t="s">
        <v>1458</v>
      </c>
      <c r="B47" s="697" t="str">
        <f>Naslovnica!A24</f>
        <v>October 2018</v>
      </c>
      <c r="C47" s="698"/>
      <c r="D47" s="867" t="s">
        <v>147</v>
      </c>
    </row>
    <row r="48" spans="1:4">
      <c r="A48" s="199" t="s">
        <v>446</v>
      </c>
      <c r="B48" s="710">
        <v>136373.39756004</v>
      </c>
      <c r="C48" s="605"/>
      <c r="D48" s="715">
        <v>7.0854735814598275E-3</v>
      </c>
    </row>
    <row r="49" spans="1:4">
      <c r="A49" s="199" t="s">
        <v>447</v>
      </c>
      <c r="B49" s="710">
        <v>101223.91574000999</v>
      </c>
      <c r="C49" s="605"/>
      <c r="D49" s="715">
        <v>-2.5391633877560578E-3</v>
      </c>
    </row>
    <row r="50" spans="1:4">
      <c r="A50" s="199" t="s">
        <v>448</v>
      </c>
      <c r="B50" s="710" t="s">
        <v>808</v>
      </c>
      <c r="C50" s="605"/>
      <c r="D50" s="716" t="s">
        <v>808</v>
      </c>
    </row>
    <row r="51" spans="1:4">
      <c r="A51" s="199" t="s">
        <v>1190</v>
      </c>
      <c r="B51" s="710" t="s">
        <v>808</v>
      </c>
      <c r="C51" s="605"/>
      <c r="D51" s="715" t="s">
        <v>808</v>
      </c>
    </row>
    <row r="52" spans="1:4" ht="18.75" customHeight="1">
      <c r="A52" s="373" t="s">
        <v>1014</v>
      </c>
      <c r="B52" s="711">
        <v>237597.31330004998</v>
      </c>
      <c r="C52" s="693"/>
      <c r="D52" s="717">
        <v>2.9624597618833162E-3</v>
      </c>
    </row>
    <row r="53" spans="1:4" s="618" customFormat="1">
      <c r="A53" s="32" t="s">
        <v>451</v>
      </c>
      <c r="B53" s="719"/>
      <c r="C53" s="686"/>
      <c r="D53" s="686"/>
    </row>
    <row r="54" spans="1:4" s="618" customFormat="1">
      <c r="A54" s="873" t="s">
        <v>1512</v>
      </c>
      <c r="B54" s="720"/>
      <c r="C54" s="688"/>
      <c r="D54" s="689"/>
    </row>
    <row r="55" spans="1:4" s="618" customFormat="1">
      <c r="A55" s="72" t="s">
        <v>259</v>
      </c>
      <c r="B55" s="687"/>
      <c r="C55" s="688"/>
      <c r="D55" s="689"/>
    </row>
    <row r="56" spans="1:4" s="618" customFormat="1">
      <c r="A56" s="690"/>
      <c r="B56" s="687"/>
      <c r="C56" s="688"/>
      <c r="D56" s="689"/>
    </row>
    <row r="57" spans="1:4" ht="12.75" customHeight="1">
      <c r="B57" s="59"/>
      <c r="C57" s="59"/>
      <c r="D57" s="59"/>
    </row>
    <row r="58" spans="1:4" ht="12.75" customHeight="1">
      <c r="B58" s="82"/>
      <c r="C58" s="82"/>
      <c r="D58" s="21" t="s">
        <v>342</v>
      </c>
    </row>
    <row r="59" spans="1:4" ht="12.75" customHeight="1">
      <c r="B59" s="60"/>
      <c r="C59" s="60"/>
      <c r="D59" s="60"/>
    </row>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mergeCells count="1">
    <mergeCell ref="B5:D5"/>
  </mergeCells>
  <hyperlinks>
    <hyperlink ref="A55"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8"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89" t="s">
        <v>1020</v>
      </c>
      <c r="E1" s="302" t="str">
        <f>Naslovnica!A20</f>
        <v>Listopad 2018.</v>
      </c>
      <c r="G1" s="389"/>
      <c r="K1" s="302"/>
    </row>
    <row r="2" spans="1:11" ht="12.75" customHeight="1">
      <c r="A2" s="117" t="s">
        <v>1021</v>
      </c>
      <c r="E2" s="108" t="str">
        <f>Naslovnica!A24</f>
        <v>October 2018</v>
      </c>
      <c r="G2" s="117"/>
      <c r="K2" s="108"/>
    </row>
    <row r="3" spans="1:11" ht="12.75" customHeight="1">
      <c r="A3" s="62" t="s">
        <v>1144</v>
      </c>
      <c r="G3" s="62"/>
    </row>
    <row r="4" spans="1:11" ht="45" customHeight="1">
      <c r="A4" s="375" t="s">
        <v>453</v>
      </c>
      <c r="B4" s="375" t="s">
        <v>1145</v>
      </c>
      <c r="C4" s="375" t="s">
        <v>454</v>
      </c>
      <c r="D4" s="375" t="s">
        <v>455</v>
      </c>
      <c r="E4" s="375" t="s">
        <v>1251</v>
      </c>
      <c r="G4" s="779"/>
      <c r="H4" s="779"/>
      <c r="I4" s="779"/>
      <c r="J4" s="779"/>
      <c r="K4" s="779"/>
    </row>
    <row r="5" spans="1:11" ht="12.75" customHeight="1">
      <c r="A5" s="202" t="s">
        <v>1427</v>
      </c>
      <c r="B5" s="203">
        <v>28823302.699999999</v>
      </c>
      <c r="C5" s="204">
        <v>0.19159308031051417</v>
      </c>
      <c r="D5" s="205">
        <v>37.5</v>
      </c>
      <c r="E5" s="706">
        <v>-0.79</v>
      </c>
      <c r="F5" s="83"/>
      <c r="G5" s="779"/>
      <c r="H5" s="779"/>
      <c r="I5" s="779"/>
      <c r="J5" s="779"/>
      <c r="K5" s="779"/>
    </row>
    <row r="6" spans="1:11" ht="12.75" customHeight="1">
      <c r="A6" s="202" t="s">
        <v>1428</v>
      </c>
      <c r="B6" s="203">
        <v>17239019</v>
      </c>
      <c r="C6" s="204">
        <v>0.11459050290380081</v>
      </c>
      <c r="D6" s="205">
        <v>153</v>
      </c>
      <c r="E6" s="706">
        <v>0</v>
      </c>
      <c r="F6" s="83"/>
      <c r="G6" s="779"/>
      <c r="H6" s="779"/>
      <c r="I6" s="779"/>
      <c r="J6" s="779"/>
      <c r="K6" s="779"/>
    </row>
    <row r="7" spans="1:11" ht="12.75" customHeight="1">
      <c r="A7" s="202" t="s">
        <v>1429</v>
      </c>
      <c r="B7" s="203">
        <v>14844638</v>
      </c>
      <c r="C7" s="204">
        <v>9.8674671328158048E-2</v>
      </c>
      <c r="D7" s="205">
        <v>359</v>
      </c>
      <c r="E7" s="706">
        <v>-3.75</v>
      </c>
      <c r="F7" s="83"/>
      <c r="G7" s="779"/>
      <c r="H7" s="779"/>
      <c r="I7" s="779"/>
      <c r="J7" s="779"/>
      <c r="K7" s="779"/>
    </row>
    <row r="8" spans="1:11" ht="12.75" customHeight="1">
      <c r="A8" s="202" t="s">
        <v>1430</v>
      </c>
      <c r="B8" s="203">
        <v>11649226</v>
      </c>
      <c r="C8" s="204">
        <v>7.7434259210459239E-2</v>
      </c>
      <c r="D8" s="205">
        <v>426</v>
      </c>
      <c r="E8" s="706">
        <v>-0.47000000000000003</v>
      </c>
      <c r="G8" s="779"/>
      <c r="H8" s="779"/>
      <c r="I8" s="779"/>
      <c r="J8" s="779"/>
      <c r="K8" s="779"/>
    </row>
    <row r="9" spans="1:11" ht="12.75" customHeight="1">
      <c r="A9" s="202" t="s">
        <v>1431</v>
      </c>
      <c r="B9" s="203">
        <v>7615890</v>
      </c>
      <c r="C9" s="204">
        <v>5.0624032908138654E-2</v>
      </c>
      <c r="D9" s="205">
        <v>360</v>
      </c>
      <c r="E9" s="706">
        <v>3.15</v>
      </c>
      <c r="G9" s="779"/>
      <c r="H9" s="779"/>
      <c r="I9" s="779"/>
      <c r="J9" s="779"/>
      <c r="K9" s="779"/>
    </row>
    <row r="10" spans="1:11" ht="12.75" customHeight="1">
      <c r="A10" s="202" t="s">
        <v>1432</v>
      </c>
      <c r="B10" s="203">
        <v>7032730</v>
      </c>
      <c r="C10" s="204">
        <v>4.6747675577516738E-2</v>
      </c>
      <c r="D10" s="205">
        <v>1070</v>
      </c>
      <c r="E10" s="707">
        <v>0.94000000000000006</v>
      </c>
      <c r="G10" s="779"/>
      <c r="H10" s="779"/>
      <c r="I10" s="779"/>
      <c r="J10" s="779"/>
      <c r="K10" s="779"/>
    </row>
    <row r="11" spans="1:11" ht="12.75" customHeight="1">
      <c r="A11" s="202" t="s">
        <v>1433</v>
      </c>
      <c r="B11" s="203">
        <v>5961925</v>
      </c>
      <c r="C11" s="204">
        <v>3.9629864322601106E-2</v>
      </c>
      <c r="D11" s="205">
        <v>406</v>
      </c>
      <c r="E11" s="706">
        <v>11.85</v>
      </c>
      <c r="G11" s="779"/>
      <c r="H11" s="779"/>
      <c r="I11" s="779"/>
      <c r="J11" s="779"/>
      <c r="K11" s="779"/>
    </row>
    <row r="12" spans="1:11" ht="12.75" customHeight="1">
      <c r="A12" s="202" t="s">
        <v>1434</v>
      </c>
      <c r="B12" s="203">
        <v>5829920</v>
      </c>
      <c r="C12" s="204">
        <v>3.8752406078845114E-2</v>
      </c>
      <c r="D12" s="205">
        <v>300</v>
      </c>
      <c r="E12" s="706">
        <v>3.45</v>
      </c>
      <c r="G12" s="779"/>
      <c r="H12" s="779"/>
      <c r="I12" s="779"/>
      <c r="J12" s="779"/>
      <c r="K12" s="779"/>
    </row>
    <row r="13" spans="1:11" ht="12.75" customHeight="1">
      <c r="A13" s="202" t="s">
        <v>1435</v>
      </c>
      <c r="B13" s="203">
        <v>5803810</v>
      </c>
      <c r="C13" s="204">
        <v>3.8578848753406919E-2</v>
      </c>
      <c r="D13" s="205">
        <v>486</v>
      </c>
      <c r="E13" s="706">
        <v>-0.82000000000000006</v>
      </c>
      <c r="G13" s="779"/>
      <c r="H13" s="779"/>
      <c r="I13" s="779"/>
      <c r="J13" s="779"/>
      <c r="K13" s="779"/>
    </row>
    <row r="14" spans="1:11" ht="12.75" customHeight="1">
      <c r="A14" s="202" t="s">
        <v>1436</v>
      </c>
      <c r="B14" s="203">
        <v>5475205</v>
      </c>
      <c r="C14" s="204">
        <v>3.6394559020522264E-2</v>
      </c>
      <c r="D14" s="205">
        <v>620</v>
      </c>
      <c r="E14" s="706">
        <v>-6.0600000000000005</v>
      </c>
      <c r="G14" s="779"/>
      <c r="H14" s="779"/>
      <c r="I14" s="779"/>
      <c r="J14" s="779"/>
      <c r="K14" s="779"/>
    </row>
    <row r="15" spans="1:11" ht="12.75" customHeight="1">
      <c r="A15" s="202" t="s">
        <v>809</v>
      </c>
      <c r="B15" s="203">
        <v>40164541.499999985</v>
      </c>
      <c r="C15" s="204">
        <v>0.26698009958603663</v>
      </c>
      <c r="D15" s="206"/>
      <c r="E15" s="708"/>
      <c r="G15" s="779"/>
      <c r="H15" s="779"/>
      <c r="I15" s="779"/>
      <c r="J15" s="779"/>
      <c r="K15" s="779"/>
    </row>
    <row r="16" spans="1:11" ht="15.75" customHeight="1">
      <c r="A16" s="376" t="s">
        <v>452</v>
      </c>
      <c r="B16" s="377">
        <f>SUM(B5:B15)</f>
        <v>150440207.19999999</v>
      </c>
      <c r="C16" s="378"/>
      <c r="D16" s="379"/>
      <c r="E16" s="379"/>
      <c r="G16" s="779"/>
      <c r="H16" s="779"/>
      <c r="I16" s="779"/>
      <c r="J16" s="779"/>
      <c r="K16" s="779"/>
    </row>
    <row r="17" spans="1:8" ht="12.75" customHeight="1">
      <c r="A17" s="61" t="s">
        <v>1030</v>
      </c>
      <c r="G17" s="61"/>
    </row>
    <row r="18" spans="1:8" ht="12.75" customHeight="1"/>
    <row r="19" spans="1:8" ht="12.75" customHeight="1">
      <c r="A19" s="389" t="s">
        <v>1024</v>
      </c>
    </row>
    <row r="20" spans="1:8" ht="12.75" customHeight="1">
      <c r="A20" s="117" t="s">
        <v>1025</v>
      </c>
    </row>
    <row r="21" spans="1:8" ht="12.75" customHeight="1">
      <c r="A21" s="62" t="s">
        <v>1211</v>
      </c>
    </row>
    <row r="22" spans="1:8" ht="43.5">
      <c r="A22" s="375" t="s">
        <v>456</v>
      </c>
      <c r="B22" s="375" t="s">
        <v>1145</v>
      </c>
      <c r="C22" s="375" t="s">
        <v>454</v>
      </c>
      <c r="D22" s="375" t="s">
        <v>1212</v>
      </c>
    </row>
    <row r="23" spans="1:8" ht="15" customHeight="1">
      <c r="A23" s="208" t="s">
        <v>1437</v>
      </c>
      <c r="B23" s="203">
        <v>16990600</v>
      </c>
      <c r="C23" s="209">
        <v>0.60085236672167019</v>
      </c>
      <c r="D23" s="283">
        <v>99.6</v>
      </c>
      <c r="E23" s="83"/>
      <c r="F23" s="83"/>
      <c r="H23" s="75"/>
    </row>
    <row r="24" spans="1:8" ht="12.75" customHeight="1">
      <c r="A24" s="208" t="s">
        <v>1438</v>
      </c>
      <c r="B24" s="203">
        <v>5337500</v>
      </c>
      <c r="C24" s="209">
        <v>0.18875434106958641</v>
      </c>
      <c r="D24" s="283">
        <v>106.75</v>
      </c>
      <c r="E24" s="83"/>
      <c r="F24" s="83"/>
    </row>
    <row r="25" spans="1:8" ht="12.75" customHeight="1">
      <c r="A25" s="208" t="s">
        <v>1439</v>
      </c>
      <c r="B25" s="203">
        <v>3165000</v>
      </c>
      <c r="C25" s="209">
        <v>0.11192646173025592</v>
      </c>
      <c r="D25" s="283">
        <v>105.5</v>
      </c>
      <c r="E25" s="83"/>
      <c r="F25" s="83"/>
    </row>
    <row r="26" spans="1:8" ht="12.75" customHeight="1">
      <c r="A26" s="208" t="s">
        <v>1440</v>
      </c>
      <c r="B26" s="203">
        <v>1294700</v>
      </c>
      <c r="C26" s="209">
        <v>4.5785526067033913E-2</v>
      </c>
      <c r="D26" s="283">
        <v>117.7</v>
      </c>
      <c r="E26" s="83"/>
    </row>
    <row r="27" spans="1:8" ht="12.75" customHeight="1">
      <c r="A27" s="208" t="s">
        <v>1441</v>
      </c>
      <c r="B27" s="203">
        <v>1064985.67</v>
      </c>
      <c r="C27" s="209">
        <v>3.7661951923072971E-2</v>
      </c>
      <c r="D27" s="283">
        <v>105.6</v>
      </c>
    </row>
    <row r="28" spans="1:8" ht="12.75" customHeight="1">
      <c r="A28" s="208" t="s">
        <v>1442</v>
      </c>
      <c r="B28" s="203">
        <v>318000</v>
      </c>
      <c r="C28" s="209">
        <v>1.1245691889485428E-2</v>
      </c>
      <c r="D28" s="283">
        <v>106</v>
      </c>
    </row>
    <row r="29" spans="1:8" ht="12.75" customHeight="1">
      <c r="A29" s="208" t="s">
        <v>1443</v>
      </c>
      <c r="B29" s="203">
        <v>106709.67</v>
      </c>
      <c r="C29" s="209">
        <v>3.7736605988951777E-3</v>
      </c>
      <c r="D29" s="284">
        <v>33</v>
      </c>
    </row>
    <row r="30" spans="1:8" ht="12.75" customHeight="1">
      <c r="A30" s="208"/>
      <c r="B30" s="203"/>
      <c r="C30" s="209"/>
      <c r="D30" s="283"/>
    </row>
    <row r="31" spans="1:8" ht="12.75" customHeight="1">
      <c r="A31" s="208"/>
      <c r="B31" s="203"/>
      <c r="C31" s="209"/>
      <c r="D31" s="283"/>
    </row>
    <row r="32" spans="1:8" ht="12.75" customHeight="1">
      <c r="A32" s="208"/>
      <c r="B32" s="203"/>
      <c r="C32" s="209"/>
      <c r="D32" s="283"/>
    </row>
    <row r="33" spans="1:10" ht="15" customHeight="1">
      <c r="A33" s="202" t="s">
        <v>809</v>
      </c>
      <c r="B33" s="787">
        <v>0</v>
      </c>
      <c r="C33" s="209"/>
      <c r="D33" s="210"/>
    </row>
    <row r="34" spans="1:10" ht="15" customHeight="1">
      <c r="A34" s="211" t="s">
        <v>452</v>
      </c>
      <c r="B34" s="212">
        <f>SUM(B23:B33)</f>
        <v>28277495.340000004</v>
      </c>
      <c r="C34" s="209"/>
      <c r="D34" s="210"/>
    </row>
    <row r="35" spans="1:10" ht="15" customHeight="1">
      <c r="A35" s="207" t="s">
        <v>459</v>
      </c>
      <c r="B35" s="203"/>
      <c r="C35" s="209"/>
      <c r="D35" s="210"/>
    </row>
    <row r="36" spans="1:10" ht="12.75" customHeight="1">
      <c r="A36" s="597" t="s">
        <v>808</v>
      </c>
      <c r="B36" s="787">
        <v>0</v>
      </c>
      <c r="C36" s="209"/>
      <c r="D36" s="210"/>
    </row>
    <row r="37" spans="1:10" ht="12.75" customHeight="1">
      <c r="A37" s="202" t="s">
        <v>809</v>
      </c>
      <c r="B37" s="788"/>
      <c r="C37" s="209"/>
      <c r="D37" s="210"/>
    </row>
    <row r="38" spans="1:10" ht="15" customHeight="1">
      <c r="A38" s="211" t="s">
        <v>452</v>
      </c>
      <c r="B38" s="203">
        <f>SUM(B36:B37)</f>
        <v>0</v>
      </c>
      <c r="C38" s="209"/>
      <c r="D38" s="210"/>
    </row>
    <row r="39" spans="1:10" ht="26.25" customHeight="1">
      <c r="A39" s="380" t="s">
        <v>458</v>
      </c>
      <c r="B39" s="381">
        <f>B34+B38</f>
        <v>28277495.340000004</v>
      </c>
      <c r="C39" s="382"/>
      <c r="D39" s="383"/>
    </row>
    <row r="40" spans="1:10" ht="12.75" customHeight="1"/>
    <row r="41" spans="1:10" ht="12.75" customHeight="1">
      <c r="A41" s="389" t="s">
        <v>1023</v>
      </c>
      <c r="G41" s="410"/>
      <c r="H41" s="618"/>
      <c r="I41" s="618"/>
      <c r="J41" s="618"/>
    </row>
    <row r="42" spans="1:10" ht="12.75" customHeight="1">
      <c r="A42" s="117" t="s">
        <v>1022</v>
      </c>
      <c r="B42" s="75"/>
      <c r="G42" s="493"/>
      <c r="H42" s="618"/>
      <c r="I42" s="618"/>
      <c r="J42" s="618"/>
    </row>
    <row r="43" spans="1:10" ht="12.75" customHeight="1">
      <c r="A43" s="62" t="s">
        <v>1211</v>
      </c>
      <c r="G43" s="631"/>
      <c r="H43" s="618"/>
      <c r="I43" s="618"/>
      <c r="J43" s="618"/>
    </row>
    <row r="44" spans="1:10" ht="43.5">
      <c r="A44" s="375" t="s">
        <v>457</v>
      </c>
      <c r="B44" s="375" t="s">
        <v>1145</v>
      </c>
      <c r="C44" s="375" t="s">
        <v>454</v>
      </c>
      <c r="D44" s="621"/>
      <c r="G44" s="621"/>
      <c r="H44" s="632"/>
      <c r="I44" s="621"/>
      <c r="J44" s="621"/>
    </row>
    <row r="45" spans="1:10" ht="12.75" customHeight="1">
      <c r="A45" s="208" t="s">
        <v>1444</v>
      </c>
      <c r="B45" s="203">
        <v>314856894.89999998</v>
      </c>
      <c r="C45" s="209">
        <v>0.55187602627945909</v>
      </c>
      <c r="D45" s="623"/>
      <c r="E45" s="83"/>
      <c r="F45" s="83"/>
      <c r="G45" s="620"/>
      <c r="H45" s="617"/>
      <c r="I45" s="622"/>
      <c r="J45" s="623"/>
    </row>
    <row r="46" spans="1:10" ht="12.75" customHeight="1">
      <c r="A46" s="208" t="s">
        <v>1445</v>
      </c>
      <c r="B46" s="203">
        <v>131883270.42</v>
      </c>
      <c r="C46" s="209">
        <v>0.23116284379049479</v>
      </c>
      <c r="D46" s="623"/>
      <c r="E46" s="83"/>
      <c r="F46" s="83"/>
      <c r="G46" s="628"/>
      <c r="H46" s="629"/>
      <c r="I46" s="622"/>
      <c r="J46" s="623"/>
    </row>
    <row r="47" spans="1:10" ht="12.75" customHeight="1">
      <c r="A47" s="208" t="s">
        <v>1437</v>
      </c>
      <c r="B47" s="203">
        <v>32799800</v>
      </c>
      <c r="C47" s="209">
        <v>5.7490954080932861E-2</v>
      </c>
      <c r="D47" s="623"/>
      <c r="E47" s="83"/>
      <c r="G47" s="628"/>
      <c r="H47" s="629"/>
      <c r="I47" s="622"/>
      <c r="J47" s="623"/>
    </row>
    <row r="48" spans="1:10" ht="12.75" customHeight="1">
      <c r="A48" s="208" t="s">
        <v>1442</v>
      </c>
      <c r="B48" s="203">
        <v>22307100</v>
      </c>
      <c r="C48" s="209">
        <v>3.9099520783016282E-2</v>
      </c>
      <c r="D48" s="623"/>
      <c r="G48" s="628"/>
      <c r="H48" s="629"/>
      <c r="I48" s="622"/>
      <c r="J48" s="623"/>
    </row>
    <row r="49" spans="1:10" ht="12.75" customHeight="1">
      <c r="A49" s="208" t="s">
        <v>1446</v>
      </c>
      <c r="B49" s="203">
        <v>20910190.629999999</v>
      </c>
      <c r="C49" s="209">
        <v>3.6651040839666173E-2</v>
      </c>
      <c r="D49" s="623"/>
      <c r="G49" s="628"/>
      <c r="H49" s="629"/>
      <c r="I49" s="622"/>
      <c r="J49" s="623"/>
    </row>
    <row r="50" spans="1:10" ht="12.75" customHeight="1">
      <c r="A50" s="208" t="s">
        <v>1447</v>
      </c>
      <c r="B50" s="203">
        <v>20889687.829999998</v>
      </c>
      <c r="C50" s="209">
        <v>3.6615103866473327E-2</v>
      </c>
      <c r="D50" s="624"/>
      <c r="G50" s="628"/>
      <c r="H50" s="629"/>
      <c r="I50" s="622"/>
      <c r="J50" s="624"/>
    </row>
    <row r="51" spans="1:10" ht="12.75" customHeight="1">
      <c r="A51" s="208" t="s">
        <v>1448</v>
      </c>
      <c r="B51" s="203">
        <v>16938447.899999999</v>
      </c>
      <c r="C51" s="209">
        <v>2.9689435009395592E-2</v>
      </c>
      <c r="D51" s="623"/>
      <c r="G51" s="628"/>
      <c r="H51" s="629"/>
      <c r="I51" s="622"/>
      <c r="J51" s="623"/>
    </row>
    <row r="52" spans="1:10" ht="12.75" customHeight="1">
      <c r="A52" s="208" t="s">
        <v>1438</v>
      </c>
      <c r="B52" s="203">
        <v>8520400</v>
      </c>
      <c r="C52" s="209">
        <v>1.4934418049841169E-2</v>
      </c>
      <c r="D52" s="623"/>
      <c r="G52" s="628"/>
      <c r="H52" s="629"/>
      <c r="I52" s="622"/>
      <c r="J52" s="623"/>
    </row>
    <row r="53" spans="1:10" ht="12.75" customHeight="1">
      <c r="A53" s="208" t="s">
        <v>1449</v>
      </c>
      <c r="B53" s="203">
        <v>505000</v>
      </c>
      <c r="C53" s="209">
        <v>8.8515575737873687E-4</v>
      </c>
      <c r="D53" s="623"/>
      <c r="G53" s="628"/>
      <c r="H53" s="629"/>
      <c r="I53" s="622"/>
      <c r="J53" s="623"/>
    </row>
    <row r="54" spans="1:10" ht="12.75" customHeight="1">
      <c r="A54" s="213" t="s">
        <v>1450</v>
      </c>
      <c r="B54" s="203">
        <v>454976.14</v>
      </c>
      <c r="C54" s="209">
        <v>7.9747475206129557E-4</v>
      </c>
      <c r="D54" s="623"/>
      <c r="G54" s="628"/>
      <c r="H54" s="629"/>
      <c r="I54" s="622"/>
      <c r="J54" s="623"/>
    </row>
    <row r="55" spans="1:10" ht="24">
      <c r="A55" s="214" t="s">
        <v>494</v>
      </c>
      <c r="B55" s="203">
        <v>455291.09000003338</v>
      </c>
      <c r="C55" s="209">
        <v>7.9802679128073307E-4</v>
      </c>
      <c r="D55" s="625"/>
      <c r="G55" s="630"/>
      <c r="H55" s="629"/>
      <c r="I55" s="622"/>
      <c r="J55" s="625"/>
    </row>
    <row r="56" spans="1:10" ht="26.25" customHeight="1">
      <c r="A56" s="380" t="s">
        <v>880</v>
      </c>
      <c r="B56" s="381">
        <f>SUM(B45:B55)</f>
        <v>570521058.90999997</v>
      </c>
      <c r="C56" s="382"/>
      <c r="D56" s="627"/>
      <c r="G56" s="620"/>
      <c r="H56" s="617"/>
      <c r="I56" s="626"/>
      <c r="J56" s="627"/>
    </row>
    <row r="57" spans="1:10" ht="12.75" customHeight="1">
      <c r="G57" s="618"/>
      <c r="H57" s="618"/>
      <c r="I57" s="618"/>
      <c r="J57" s="618"/>
    </row>
    <row r="58" spans="1:10" ht="12.75" customHeight="1">
      <c r="A58" s="390" t="s">
        <v>1026</v>
      </c>
      <c r="G58" s="633"/>
      <c r="H58" s="618"/>
      <c r="I58" s="618"/>
      <c r="J58" s="618"/>
    </row>
    <row r="59" spans="1:10" ht="12.75" customHeight="1">
      <c r="A59" s="122" t="s">
        <v>1028</v>
      </c>
      <c r="G59" s="634"/>
      <c r="H59" s="618"/>
      <c r="I59" s="618"/>
      <c r="J59" s="618"/>
    </row>
    <row r="60" spans="1:10" ht="12.75" customHeight="1">
      <c r="A60" s="62" t="s">
        <v>1213</v>
      </c>
      <c r="G60" s="631"/>
      <c r="H60" s="618"/>
      <c r="I60" s="618"/>
      <c r="J60" s="618"/>
    </row>
    <row r="61" spans="1:10" ht="12.75" customHeight="1">
      <c r="A61" s="374"/>
      <c r="B61" s="384" t="s">
        <v>192</v>
      </c>
      <c r="C61" s="384" t="s">
        <v>193</v>
      </c>
      <c r="D61" s="384" t="s">
        <v>194</v>
      </c>
      <c r="E61" s="384" t="s">
        <v>195</v>
      </c>
      <c r="F61" s="384" t="s">
        <v>196</v>
      </c>
      <c r="G61" s="635"/>
      <c r="H61" s="615"/>
      <c r="I61" s="615"/>
      <c r="J61" s="615"/>
    </row>
    <row r="62" spans="1:10" ht="12.75" customHeight="1">
      <c r="A62" s="374"/>
      <c r="B62" s="385" t="s">
        <v>197</v>
      </c>
      <c r="C62" s="385" t="s">
        <v>198</v>
      </c>
      <c r="D62" s="385" t="s">
        <v>1214</v>
      </c>
      <c r="E62" s="385" t="s">
        <v>199</v>
      </c>
      <c r="F62" s="385" t="s">
        <v>200</v>
      </c>
      <c r="G62" s="635"/>
      <c r="H62" s="616"/>
      <c r="I62" s="616"/>
      <c r="J62" s="616"/>
    </row>
    <row r="63" spans="1:10" ht="12.75" customHeight="1">
      <c r="A63" s="215" t="s">
        <v>808</v>
      </c>
      <c r="B63" s="216" t="s">
        <v>808</v>
      </c>
      <c r="C63" s="216" t="s">
        <v>808</v>
      </c>
      <c r="D63" s="216" t="s">
        <v>808</v>
      </c>
      <c r="E63" s="217" t="s">
        <v>808</v>
      </c>
      <c r="F63" s="217" t="s">
        <v>808</v>
      </c>
      <c r="G63" s="620"/>
      <c r="H63" s="617"/>
      <c r="I63" s="617"/>
      <c r="J63" s="619"/>
    </row>
    <row r="64" spans="1:10" ht="15" customHeight="1">
      <c r="A64" s="376" t="s">
        <v>452</v>
      </c>
      <c r="B64" s="386"/>
      <c r="C64" s="386"/>
      <c r="D64" s="386"/>
      <c r="E64" s="387" t="str">
        <f>IF(SUM(E63:E63)=0,"",SUM(E63:E63))</f>
        <v/>
      </c>
      <c r="F64" s="387" t="str">
        <f>IF(SUM(F63:F63)=0,"",SUM(F63:F63))</f>
        <v/>
      </c>
      <c r="G64" s="620"/>
      <c r="H64" s="617"/>
      <c r="I64" s="617"/>
      <c r="J64" s="619"/>
    </row>
    <row r="65" spans="1:7" ht="12.75" customHeight="1"/>
    <row r="66" spans="1:7" ht="12.75" customHeight="1">
      <c r="A66" s="390" t="s">
        <v>1027</v>
      </c>
    </row>
    <row r="67" spans="1:7" ht="12.75" customHeight="1">
      <c r="A67" s="122" t="s">
        <v>1029</v>
      </c>
    </row>
    <row r="68" spans="1:7" ht="12.75" customHeight="1">
      <c r="A68" s="62" t="s">
        <v>1231</v>
      </c>
    </row>
    <row r="69" spans="1:7" ht="12.75" customHeight="1">
      <c r="A69" s="374"/>
      <c r="B69" s="384" t="s">
        <v>192</v>
      </c>
      <c r="C69" s="384" t="s">
        <v>193</v>
      </c>
      <c r="D69" s="384" t="s">
        <v>194</v>
      </c>
      <c r="E69" s="384" t="s">
        <v>195</v>
      </c>
      <c r="F69" s="384" t="s">
        <v>196</v>
      </c>
    </row>
    <row r="70" spans="1:7" ht="12.75" customHeight="1">
      <c r="A70" s="374"/>
      <c r="B70" s="385" t="s">
        <v>197</v>
      </c>
      <c r="C70" s="385" t="s">
        <v>198</v>
      </c>
      <c r="D70" s="385" t="s">
        <v>1214</v>
      </c>
      <c r="E70" s="385" t="s">
        <v>199</v>
      </c>
      <c r="F70" s="385" t="s">
        <v>200</v>
      </c>
    </row>
    <row r="71" spans="1:7" ht="12.75" customHeight="1">
      <c r="A71" s="215" t="s">
        <v>808</v>
      </c>
      <c r="B71" s="218" t="s">
        <v>808</v>
      </c>
      <c r="C71" s="218" t="s">
        <v>808</v>
      </c>
      <c r="D71" s="218" t="s">
        <v>808</v>
      </c>
      <c r="E71" s="219" t="s">
        <v>808</v>
      </c>
      <c r="F71" s="219" t="s">
        <v>808</v>
      </c>
      <c r="G71" s="83"/>
    </row>
    <row r="72" spans="1:7" ht="15" customHeight="1">
      <c r="A72" s="376" t="s">
        <v>452</v>
      </c>
      <c r="B72" s="388"/>
      <c r="C72" s="388"/>
      <c r="D72" s="388"/>
      <c r="E72" s="387" t="str">
        <f>IF(SUM(E71)=0,"",SUM(E71))</f>
        <v/>
      </c>
      <c r="F72" s="387" t="str">
        <f>IF(SUM(F71)=0,"",SUM(F71))</f>
        <v/>
      </c>
    </row>
    <row r="73" spans="1:7" ht="12.75" customHeight="1">
      <c r="A73" s="27" t="s">
        <v>460</v>
      </c>
    </row>
    <row r="74" spans="1:7" ht="12.75" customHeight="1">
      <c r="A74" s="72" t="s">
        <v>259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137</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3"/>
  <sheetViews>
    <sheetView showGridLines="0" zoomScaleNormal="100" workbookViewId="0">
      <pane ySplit="9" topLeftCell="A10"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0.140625" customWidth="1"/>
    <col min="17" max="17" width="12.7109375" bestFit="1" customWidth="1"/>
    <col min="18" max="18" width="10.140625" bestFit="1" customWidth="1"/>
  </cols>
  <sheetData>
    <row r="1" spans="1:20" ht="15" customHeight="1">
      <c r="A1" s="438" t="s">
        <v>351</v>
      </c>
      <c r="B1" s="439"/>
      <c r="C1" s="439"/>
      <c r="D1" s="439"/>
      <c r="E1" s="440"/>
      <c r="F1" s="440"/>
      <c r="G1" s="440"/>
      <c r="H1" s="440"/>
      <c r="I1" s="440"/>
      <c r="J1" s="440"/>
      <c r="K1" s="440"/>
      <c r="L1" s="440"/>
    </row>
    <row r="2" spans="1:20" ht="15" customHeight="1">
      <c r="A2" s="495" t="s">
        <v>352</v>
      </c>
      <c r="B2" s="442"/>
      <c r="C2" s="442"/>
      <c r="D2" s="442"/>
      <c r="E2" s="442"/>
      <c r="F2" s="442"/>
      <c r="G2" s="442"/>
      <c r="H2" s="442"/>
      <c r="I2" s="440"/>
      <c r="J2" s="440"/>
      <c r="K2" s="440"/>
      <c r="L2" s="440"/>
    </row>
    <row r="3" spans="1:20" ht="12.75" customHeight="1">
      <c r="A3" s="389" t="s">
        <v>1249</v>
      </c>
    </row>
    <row r="4" spans="1:20" ht="12.75" customHeight="1">
      <c r="A4" s="117" t="s">
        <v>1250</v>
      </c>
      <c r="H4" s="779"/>
    </row>
    <row r="5" spans="1:20" ht="12.75" customHeight="1">
      <c r="F5" s="302" t="s">
        <v>1368</v>
      </c>
      <c r="G5" s="964" t="str">
        <f>Naslovnica!A20</f>
        <v>Listopad 2018.</v>
      </c>
      <c r="H5" s="964"/>
      <c r="I5" s="966" t="str">
        <f>'5 Tablica 3,4'!A8</f>
        <v>Rujan 2018.</v>
      </c>
      <c r="J5" s="966"/>
    </row>
    <row r="6" spans="1:20" ht="12.75" customHeight="1">
      <c r="F6" s="844" t="s">
        <v>1369</v>
      </c>
      <c r="G6" s="965" t="str">
        <f>Naslovnica!A24</f>
        <v>October 2018</v>
      </c>
      <c r="H6" s="965"/>
      <c r="I6" s="967" t="str">
        <f>'5 Tablica 3,4'!B8</f>
        <v>September 2018</v>
      </c>
      <c r="J6" s="967"/>
    </row>
    <row r="7" spans="1:20" ht="12.75" customHeight="1">
      <c r="A7" s="391"/>
      <c r="B7" s="392"/>
      <c r="C7" s="392"/>
      <c r="D7" s="392"/>
      <c r="E7" s="392"/>
      <c r="F7" s="392"/>
      <c r="G7" s="962" t="s">
        <v>602</v>
      </c>
      <c r="H7" s="963"/>
      <c r="I7" s="962" t="s">
        <v>603</v>
      </c>
      <c r="J7" s="963"/>
      <c r="K7" s="963" t="s">
        <v>604</v>
      </c>
      <c r="L7" s="963"/>
    </row>
    <row r="8" spans="1:20" ht="22.5">
      <c r="A8" s="393" t="s">
        <v>201</v>
      </c>
      <c r="B8" s="375" t="s">
        <v>984</v>
      </c>
      <c r="C8" s="375" t="s">
        <v>985</v>
      </c>
      <c r="D8" s="593" t="s">
        <v>202</v>
      </c>
      <c r="E8" s="375" t="s">
        <v>547</v>
      </c>
      <c r="F8" s="375" t="s">
        <v>817</v>
      </c>
      <c r="G8" s="375" t="s">
        <v>553</v>
      </c>
      <c r="H8" s="375" t="s">
        <v>552</v>
      </c>
      <c r="I8" s="375" t="s">
        <v>553</v>
      </c>
      <c r="J8" s="375" t="s">
        <v>552</v>
      </c>
      <c r="K8" s="375" t="s">
        <v>553</v>
      </c>
      <c r="L8" s="375" t="s">
        <v>554</v>
      </c>
    </row>
    <row r="9" spans="1:20" ht="21">
      <c r="A9" s="394" t="s">
        <v>1215</v>
      </c>
      <c r="B9" s="395" t="s">
        <v>987</v>
      </c>
      <c r="C9" s="395" t="s">
        <v>986</v>
      </c>
      <c r="D9" s="594" t="s">
        <v>203</v>
      </c>
      <c r="E9" s="395" t="s">
        <v>548</v>
      </c>
      <c r="F9" s="395" t="s">
        <v>818</v>
      </c>
      <c r="G9" s="479" t="s">
        <v>573</v>
      </c>
      <c r="H9" s="479" t="s">
        <v>574</v>
      </c>
      <c r="I9" s="479" t="s">
        <v>573</v>
      </c>
      <c r="J9" s="479" t="s">
        <v>574</v>
      </c>
      <c r="K9" s="479" t="s">
        <v>573</v>
      </c>
      <c r="L9" s="479" t="s">
        <v>574</v>
      </c>
    </row>
    <row r="10" spans="1:20" ht="12.75" customHeight="1">
      <c r="A10" s="282" t="s">
        <v>208</v>
      </c>
      <c r="B10" s="600">
        <v>28508707379</v>
      </c>
      <c r="C10" s="814" t="s">
        <v>882</v>
      </c>
      <c r="D10" s="590" t="s">
        <v>207</v>
      </c>
      <c r="E10" s="231" t="s">
        <v>204</v>
      </c>
      <c r="F10" s="231"/>
      <c r="G10" s="224">
        <v>51725223.5</v>
      </c>
      <c r="H10" s="225">
        <v>1217.4101820419646</v>
      </c>
      <c r="I10" s="226">
        <v>53539479.57</v>
      </c>
      <c r="J10" s="227">
        <v>1232.1427705208462</v>
      </c>
      <c r="K10" s="223">
        <v>-3.3886322477751363E-2</v>
      </c>
      <c r="L10" s="223">
        <v>-1.1956884243742194E-2</v>
      </c>
      <c r="M10" s="808"/>
      <c r="N10" s="808"/>
      <c r="O10" s="808"/>
      <c r="P10" s="808"/>
      <c r="Q10" s="497"/>
      <c r="R10" s="613"/>
      <c r="S10" s="133"/>
      <c r="T10" s="133"/>
    </row>
    <row r="11" spans="1:20" ht="12.75" customHeight="1">
      <c r="A11" s="282" t="s">
        <v>209</v>
      </c>
      <c r="B11" s="600">
        <v>26655747081</v>
      </c>
      <c r="C11" s="814" t="s">
        <v>883</v>
      </c>
      <c r="D11" s="590" t="s">
        <v>207</v>
      </c>
      <c r="E11" s="231" t="s">
        <v>205</v>
      </c>
      <c r="F11" s="231"/>
      <c r="G11" s="224">
        <v>101176355.89</v>
      </c>
      <c r="H11" s="225">
        <v>165.06059986605996</v>
      </c>
      <c r="I11" s="226">
        <v>101268167.05</v>
      </c>
      <c r="J11" s="227">
        <v>166.93341497599303</v>
      </c>
      <c r="K11" s="223">
        <v>-9.0661421722648683E-4</v>
      </c>
      <c r="L11" s="223">
        <v>-1.121893486814729E-2</v>
      </c>
      <c r="M11" s="808"/>
      <c r="N11" s="808"/>
      <c r="O11" s="808"/>
      <c r="P11" s="808"/>
      <c r="Q11" s="497"/>
      <c r="R11" s="613"/>
      <c r="S11" s="133"/>
      <c r="T11" s="133"/>
    </row>
    <row r="12" spans="1:20" ht="12.75" customHeight="1">
      <c r="A12" s="845" t="s">
        <v>1371</v>
      </c>
      <c r="B12" s="600">
        <v>12916294683</v>
      </c>
      <c r="C12" s="814" t="s">
        <v>881</v>
      </c>
      <c r="D12" s="590" t="s">
        <v>207</v>
      </c>
      <c r="E12" s="222" t="s">
        <v>206</v>
      </c>
      <c r="F12" s="222"/>
      <c r="G12" s="224">
        <v>163842411.33000001</v>
      </c>
      <c r="H12" s="225">
        <v>118.79988158430633</v>
      </c>
      <c r="I12" s="226">
        <v>178555471.69999999</v>
      </c>
      <c r="J12" s="227">
        <v>118.79862208903116</v>
      </c>
      <c r="K12" s="223">
        <v>-8.2400501255543324E-2</v>
      </c>
      <c r="L12" s="223">
        <v>1.060193504809348E-5</v>
      </c>
      <c r="M12" s="808"/>
      <c r="N12" s="808"/>
      <c r="O12" s="808"/>
      <c r="P12" s="808"/>
      <c r="Q12" s="497"/>
      <c r="R12" s="613"/>
      <c r="S12" s="133"/>
      <c r="T12" s="133"/>
    </row>
    <row r="13" spans="1:20" ht="12.75" customHeight="1">
      <c r="A13" s="282" t="s">
        <v>1318</v>
      </c>
      <c r="B13" s="600">
        <v>74282954450</v>
      </c>
      <c r="C13" s="814" t="s">
        <v>884</v>
      </c>
      <c r="D13" s="590" t="s">
        <v>1132</v>
      </c>
      <c r="E13" s="222" t="s">
        <v>214</v>
      </c>
      <c r="F13" s="222"/>
      <c r="G13" s="226">
        <v>5494413.5899999999</v>
      </c>
      <c r="H13" s="227">
        <v>78.74772257022947</v>
      </c>
      <c r="I13" s="226">
        <v>5494665.6200000001</v>
      </c>
      <c r="J13" s="227">
        <v>78.167591055037107</v>
      </c>
      <c r="K13" s="223">
        <v>-4.586812327267431E-5</v>
      </c>
      <c r="L13" s="223">
        <v>7.4216373737794328E-3</v>
      </c>
      <c r="M13" s="808"/>
      <c r="N13" s="808"/>
      <c r="O13" s="808"/>
      <c r="P13" s="808"/>
      <c r="Q13" s="497"/>
      <c r="R13" s="613"/>
      <c r="S13" s="133"/>
      <c r="T13" s="133"/>
    </row>
    <row r="14" spans="1:20" ht="12.75" customHeight="1">
      <c r="A14" s="282" t="s">
        <v>1319</v>
      </c>
      <c r="B14" s="601">
        <v>51485653636</v>
      </c>
      <c r="C14" s="817" t="s">
        <v>885</v>
      </c>
      <c r="D14" s="590" t="s">
        <v>1132</v>
      </c>
      <c r="E14" s="222" t="s">
        <v>206</v>
      </c>
      <c r="F14" s="222"/>
      <c r="G14" s="224">
        <v>6490964.3899999997</v>
      </c>
      <c r="H14" s="225">
        <v>106.65296533585278</v>
      </c>
      <c r="I14" s="226">
        <v>5194161.62</v>
      </c>
      <c r="J14" s="227">
        <v>106.6415449670736</v>
      </c>
      <c r="K14" s="223">
        <v>0.24966546381743115</v>
      </c>
      <c r="L14" s="223">
        <v>1.0709117898377585E-4</v>
      </c>
      <c r="M14" s="808"/>
      <c r="N14" s="808"/>
      <c r="O14" s="808"/>
      <c r="P14" s="808"/>
      <c r="Q14" s="497"/>
      <c r="R14" s="613"/>
      <c r="S14" s="133"/>
      <c r="T14" s="133"/>
    </row>
    <row r="15" spans="1:20" ht="12.75" customHeight="1">
      <c r="A15" s="282" t="s">
        <v>1320</v>
      </c>
      <c r="B15" s="600">
        <v>73876640124</v>
      </c>
      <c r="C15" s="814" t="s">
        <v>886</v>
      </c>
      <c r="D15" s="590" t="s">
        <v>1132</v>
      </c>
      <c r="E15" s="231" t="s">
        <v>204</v>
      </c>
      <c r="F15" s="231"/>
      <c r="G15" s="224">
        <v>39796005.640000001</v>
      </c>
      <c r="H15" s="225">
        <v>148.98179093379181</v>
      </c>
      <c r="I15" s="226">
        <v>44185577.310000002</v>
      </c>
      <c r="J15" s="227">
        <v>156.34376283953279</v>
      </c>
      <c r="K15" s="223">
        <v>-9.9343992706112272E-2</v>
      </c>
      <c r="L15" s="223">
        <v>-4.7088363309364056E-2</v>
      </c>
      <c r="M15" s="808"/>
      <c r="N15" s="808"/>
      <c r="O15" s="808"/>
      <c r="P15" s="808"/>
      <c r="Q15" s="497"/>
      <c r="R15" s="613"/>
      <c r="S15" s="133"/>
      <c r="T15" s="133"/>
    </row>
    <row r="16" spans="1:20" ht="12.75" customHeight="1">
      <c r="A16" s="221" t="s">
        <v>210</v>
      </c>
      <c r="B16" s="601">
        <v>37695515978</v>
      </c>
      <c r="C16" s="817" t="s">
        <v>887</v>
      </c>
      <c r="D16" s="591" t="s">
        <v>211</v>
      </c>
      <c r="E16" s="222" t="s">
        <v>204</v>
      </c>
      <c r="F16" s="222"/>
      <c r="G16" s="224">
        <v>5371851.9299999997</v>
      </c>
      <c r="H16" s="225">
        <v>70.352244578530104</v>
      </c>
      <c r="I16" s="226">
        <v>5444711.1100000003</v>
      </c>
      <c r="J16" s="227">
        <v>71.306441923867425</v>
      </c>
      <c r="K16" s="223">
        <v>-1.3381642942668526E-2</v>
      </c>
      <c r="L16" s="223">
        <v>-1.3381642942668526E-2</v>
      </c>
      <c r="M16" s="808"/>
      <c r="N16" s="808"/>
      <c r="O16" s="808"/>
      <c r="P16" s="808"/>
      <c r="Q16" s="497"/>
      <c r="R16" s="613"/>
      <c r="S16" s="133"/>
      <c r="T16" s="133"/>
    </row>
    <row r="17" spans="1:20" ht="12.75" customHeight="1">
      <c r="A17" s="845" t="s">
        <v>1372</v>
      </c>
      <c r="B17" s="601" t="s">
        <v>1007</v>
      </c>
      <c r="C17" s="817" t="s">
        <v>888</v>
      </c>
      <c r="D17" s="591" t="s">
        <v>261</v>
      </c>
      <c r="E17" s="222" t="s">
        <v>206</v>
      </c>
      <c r="F17" s="222"/>
      <c r="G17" s="224">
        <v>136493924.90000001</v>
      </c>
      <c r="H17" s="225">
        <v>111.90552114948841</v>
      </c>
      <c r="I17" s="226">
        <v>147668479.13999999</v>
      </c>
      <c r="J17" s="227">
        <v>111.87780792499942</v>
      </c>
      <c r="K17" s="223">
        <v>-7.5673253392186224E-2</v>
      </c>
      <c r="L17" s="223">
        <v>2.4770975587551369E-4</v>
      </c>
      <c r="M17" s="808"/>
      <c r="N17" s="808"/>
      <c r="O17" s="808"/>
      <c r="P17" s="808"/>
      <c r="Q17" s="497"/>
      <c r="R17" s="613"/>
      <c r="S17" s="133"/>
      <c r="T17" s="133"/>
    </row>
    <row r="18" spans="1:20" ht="12.75" customHeight="1">
      <c r="A18" s="221" t="s">
        <v>1361</v>
      </c>
      <c r="B18" s="601">
        <v>56499633647</v>
      </c>
      <c r="C18" s="817" t="s">
        <v>889</v>
      </c>
      <c r="D18" s="591" t="s">
        <v>543</v>
      </c>
      <c r="E18" s="222" t="s">
        <v>214</v>
      </c>
      <c r="F18" s="222"/>
      <c r="G18" s="224">
        <v>2578096268.8400002</v>
      </c>
      <c r="H18" s="225">
        <v>916.19230698024444</v>
      </c>
      <c r="I18" s="230">
        <v>2593114185.4299998</v>
      </c>
      <c r="J18" s="235">
        <v>918.70166302141467</v>
      </c>
      <c r="K18" s="223">
        <v>-5.7914598109027882E-3</v>
      </c>
      <c r="L18" s="223">
        <v>-2.7314155859013978E-3</v>
      </c>
      <c r="M18" s="808"/>
      <c r="N18" s="808"/>
      <c r="O18" s="808"/>
      <c r="P18" s="808"/>
      <c r="Q18" s="497"/>
      <c r="R18" s="613"/>
      <c r="S18" s="133"/>
      <c r="T18" s="133"/>
    </row>
    <row r="19" spans="1:20" ht="20.25" customHeight="1">
      <c r="A19" s="846" t="s">
        <v>1373</v>
      </c>
      <c r="B19" s="601">
        <v>15448763136</v>
      </c>
      <c r="C19" s="817" t="s">
        <v>891</v>
      </c>
      <c r="D19" s="591" t="s">
        <v>543</v>
      </c>
      <c r="E19" s="222" t="s">
        <v>206</v>
      </c>
      <c r="F19" s="222"/>
      <c r="G19" s="224">
        <v>397327710.23000002</v>
      </c>
      <c r="H19" s="225">
        <v>862.07127129400578</v>
      </c>
      <c r="I19" s="226">
        <v>397994345.58999997</v>
      </c>
      <c r="J19" s="227">
        <v>861.93229085911912</v>
      </c>
      <c r="K19" s="223">
        <v>-1.6749870127217292E-3</v>
      </c>
      <c r="L19" s="223">
        <v>1.612428683326339E-4</v>
      </c>
      <c r="M19" s="808"/>
      <c r="N19" s="808"/>
      <c r="O19" s="808"/>
      <c r="P19" s="808"/>
      <c r="Q19" s="497"/>
      <c r="R19" s="613"/>
      <c r="S19" s="133"/>
      <c r="T19" s="133"/>
    </row>
    <row r="20" spans="1:20" ht="12.75" customHeight="1">
      <c r="A20" s="221" t="s">
        <v>213</v>
      </c>
      <c r="B20" s="601">
        <v>29300390100</v>
      </c>
      <c r="C20" s="817" t="s">
        <v>890</v>
      </c>
      <c r="D20" s="591" t="s">
        <v>543</v>
      </c>
      <c r="E20" s="222" t="s">
        <v>204</v>
      </c>
      <c r="F20" s="222"/>
      <c r="G20" s="224">
        <v>134870228.47</v>
      </c>
      <c r="H20" s="225">
        <v>558.47844065832044</v>
      </c>
      <c r="I20" s="226">
        <v>137834801.86000001</v>
      </c>
      <c r="J20" s="227">
        <v>566.53403644711068</v>
      </c>
      <c r="K20" s="223">
        <v>-2.1508163032810557E-2</v>
      </c>
      <c r="L20" s="223">
        <v>-1.4219085298579848E-2</v>
      </c>
      <c r="M20" s="808"/>
      <c r="N20" s="808"/>
      <c r="O20" s="808"/>
      <c r="P20" s="808"/>
      <c r="Q20" s="497"/>
      <c r="R20" s="613"/>
      <c r="S20" s="133"/>
      <c r="T20" s="133"/>
    </row>
    <row r="21" spans="1:20" ht="12.75" customHeight="1">
      <c r="A21" s="221" t="s">
        <v>1073</v>
      </c>
      <c r="B21" s="601" t="s">
        <v>1074</v>
      </c>
      <c r="C21" s="817" t="s">
        <v>1075</v>
      </c>
      <c r="D21" s="591" t="s">
        <v>543</v>
      </c>
      <c r="E21" s="222" t="s">
        <v>214</v>
      </c>
      <c r="F21" s="222"/>
      <c r="G21" s="224">
        <v>133581150.63</v>
      </c>
      <c r="H21" s="225">
        <v>753.56630831597215</v>
      </c>
      <c r="I21" s="226">
        <v>134673380.96000001</v>
      </c>
      <c r="J21" s="227">
        <v>753.70356987202456</v>
      </c>
      <c r="K21" s="223">
        <v>-8.1102168982036815E-3</v>
      </c>
      <c r="L21" s="223">
        <v>-1.8211610179275084E-4</v>
      </c>
      <c r="M21" s="808"/>
      <c r="N21" s="808"/>
      <c r="O21" s="808"/>
      <c r="P21" s="808"/>
      <c r="Q21" s="497"/>
      <c r="R21" s="613"/>
      <c r="S21" s="133"/>
      <c r="T21" s="133"/>
    </row>
    <row r="22" spans="1:20" ht="12.75" customHeight="1">
      <c r="A22" s="845" t="s">
        <v>1374</v>
      </c>
      <c r="B22" s="601">
        <v>96069213114</v>
      </c>
      <c r="C22" s="817" t="s">
        <v>892</v>
      </c>
      <c r="D22" s="591" t="s">
        <v>543</v>
      </c>
      <c r="E22" s="222" t="s">
        <v>206</v>
      </c>
      <c r="F22" s="222"/>
      <c r="G22" s="224">
        <v>1034387316.34</v>
      </c>
      <c r="H22" s="225">
        <v>152.22806333808921</v>
      </c>
      <c r="I22" s="226">
        <v>1043580931.27</v>
      </c>
      <c r="J22" s="227">
        <v>152.21359433981877</v>
      </c>
      <c r="K22" s="223">
        <v>-8.8096808350184297E-3</v>
      </c>
      <c r="L22" s="223">
        <v>9.5057201251913526E-5</v>
      </c>
      <c r="M22" s="808"/>
      <c r="N22" s="808"/>
      <c r="O22" s="808"/>
      <c r="P22" s="808"/>
      <c r="Q22" s="497"/>
      <c r="R22" s="613"/>
      <c r="S22" s="133"/>
      <c r="T22" s="133"/>
    </row>
    <row r="23" spans="1:20" ht="12.75" customHeight="1">
      <c r="A23" s="282" t="s">
        <v>1076</v>
      </c>
      <c r="B23" s="600" t="s">
        <v>1077</v>
      </c>
      <c r="C23" s="814" t="s">
        <v>1078</v>
      </c>
      <c r="D23" s="590" t="s">
        <v>543</v>
      </c>
      <c r="E23" s="222" t="s">
        <v>214</v>
      </c>
      <c r="F23" s="222"/>
      <c r="G23" s="224">
        <v>108226749.56999999</v>
      </c>
      <c r="H23" s="225">
        <v>100.82393130577481</v>
      </c>
      <c r="I23" s="226">
        <v>121317919.54000001</v>
      </c>
      <c r="J23" s="227">
        <v>100.79797604256497</v>
      </c>
      <c r="K23" s="223">
        <v>-0.10790796627272936</v>
      </c>
      <c r="L23" s="223">
        <v>2.5749786085871307E-4</v>
      </c>
      <c r="M23" s="808"/>
      <c r="N23" s="808"/>
      <c r="O23" s="808"/>
      <c r="P23" s="808"/>
      <c r="Q23" s="497"/>
      <c r="R23" s="613"/>
      <c r="S23" s="133"/>
      <c r="T23" s="133"/>
    </row>
    <row r="24" spans="1:20" ht="12.75" customHeight="1">
      <c r="A24" s="221" t="s">
        <v>819</v>
      </c>
      <c r="B24" s="600">
        <v>87578146923</v>
      </c>
      <c r="C24" s="814" t="s">
        <v>893</v>
      </c>
      <c r="D24" s="590" t="s">
        <v>543</v>
      </c>
      <c r="E24" s="222" t="s">
        <v>549</v>
      </c>
      <c r="F24" s="222"/>
      <c r="G24" s="228">
        <v>9624428.4700000007</v>
      </c>
      <c r="H24" s="229">
        <v>752.30325710765567</v>
      </c>
      <c r="I24" s="232">
        <v>9926230.0099999998</v>
      </c>
      <c r="J24" s="233">
        <v>779.26751242055411</v>
      </c>
      <c r="K24" s="223">
        <v>-3.0404447579388649E-2</v>
      </c>
      <c r="L24" s="223">
        <v>-3.460205241861336E-2</v>
      </c>
      <c r="M24" s="808"/>
      <c r="N24" s="808"/>
      <c r="O24" s="808"/>
      <c r="P24" s="808"/>
      <c r="Q24" s="497"/>
      <c r="R24" s="613"/>
      <c r="S24" s="133"/>
      <c r="T24" s="133"/>
    </row>
    <row r="25" spans="1:20" ht="12.75" customHeight="1">
      <c r="A25" s="220" t="s">
        <v>852</v>
      </c>
      <c r="B25" s="602">
        <v>67470870226</v>
      </c>
      <c r="C25" s="818" t="s">
        <v>894</v>
      </c>
      <c r="D25" s="592" t="s">
        <v>543</v>
      </c>
      <c r="E25" s="231" t="s">
        <v>549</v>
      </c>
      <c r="F25" s="231"/>
      <c r="G25" s="226">
        <v>15889974.939999999</v>
      </c>
      <c r="H25" s="227">
        <v>758.65602417161165</v>
      </c>
      <c r="I25" s="226">
        <v>17032198.359999999</v>
      </c>
      <c r="J25" s="227">
        <v>779.26049433812216</v>
      </c>
      <c r="K25" s="223">
        <v>-6.7062594966161515E-2</v>
      </c>
      <c r="L25" s="223">
        <v>-2.6441055739661601E-2</v>
      </c>
      <c r="M25" s="808"/>
      <c r="N25" s="808"/>
      <c r="O25" s="808"/>
      <c r="P25" s="808"/>
      <c r="Q25" s="497"/>
      <c r="R25" s="613"/>
      <c r="S25" s="133"/>
      <c r="T25" s="133"/>
    </row>
    <row r="26" spans="1:20" ht="12.75" customHeight="1">
      <c r="A26" s="221" t="s">
        <v>820</v>
      </c>
      <c r="B26" s="600" t="s">
        <v>998</v>
      </c>
      <c r="C26" s="814" t="s">
        <v>895</v>
      </c>
      <c r="D26" s="590" t="s">
        <v>543</v>
      </c>
      <c r="E26" s="222" t="s">
        <v>549</v>
      </c>
      <c r="F26" s="222"/>
      <c r="G26" s="224">
        <v>20075806.559999999</v>
      </c>
      <c r="H26" s="225">
        <v>763.20987604007928</v>
      </c>
      <c r="I26" s="226">
        <v>21978896.079999998</v>
      </c>
      <c r="J26" s="227">
        <v>775.53411225804018</v>
      </c>
      <c r="K26" s="223">
        <v>-8.6587129447858957E-2</v>
      </c>
      <c r="L26" s="223">
        <v>-1.5891288369092815E-2</v>
      </c>
      <c r="M26" s="808"/>
      <c r="N26" s="808"/>
      <c r="O26" s="808"/>
      <c r="P26" s="808"/>
      <c r="Q26" s="497"/>
      <c r="R26" s="613"/>
      <c r="S26" s="133"/>
      <c r="T26" s="133"/>
    </row>
    <row r="27" spans="1:20" ht="12.75" customHeight="1">
      <c r="A27" s="221" t="s">
        <v>996</v>
      </c>
      <c r="B27" s="600">
        <v>84300431782</v>
      </c>
      <c r="C27" s="814" t="s">
        <v>896</v>
      </c>
      <c r="D27" s="590" t="s">
        <v>811</v>
      </c>
      <c r="E27" s="222" t="s">
        <v>204</v>
      </c>
      <c r="F27" s="222"/>
      <c r="G27" s="224">
        <v>25096021.1393</v>
      </c>
      <c r="H27" s="225">
        <v>100.80579240432586</v>
      </c>
      <c r="I27" s="226">
        <v>24812901.382199999</v>
      </c>
      <c r="J27" s="227">
        <v>99.354783882185103</v>
      </c>
      <c r="K27" s="223">
        <v>1.1410183466215029E-2</v>
      </c>
      <c r="L27" s="223">
        <v>1.460431461318823E-2</v>
      </c>
      <c r="M27" s="808"/>
      <c r="N27" s="808"/>
      <c r="O27" s="808"/>
      <c r="P27" s="808"/>
      <c r="Q27" s="497"/>
      <c r="R27" s="613"/>
      <c r="S27" s="133"/>
      <c r="T27" s="133"/>
    </row>
    <row r="28" spans="1:20" ht="12.75" customHeight="1">
      <c r="A28" s="221" t="s">
        <v>1129</v>
      </c>
      <c r="B28" s="600" t="s">
        <v>1130</v>
      </c>
      <c r="C28" s="814" t="s">
        <v>1131</v>
      </c>
      <c r="D28" s="590" t="s">
        <v>811</v>
      </c>
      <c r="E28" s="222" t="s">
        <v>204</v>
      </c>
      <c r="F28" s="222"/>
      <c r="G28" s="224">
        <v>9037787.8720999993</v>
      </c>
      <c r="H28" s="225">
        <v>128.69569837646466</v>
      </c>
      <c r="I28" s="226">
        <v>9234161.0170000009</v>
      </c>
      <c r="J28" s="227">
        <v>131.45730362228184</v>
      </c>
      <c r="K28" s="223">
        <v>-2.1265943331341131E-2</v>
      </c>
      <c r="L28" s="223">
        <v>-2.1007621255888065E-2</v>
      </c>
      <c r="M28" s="808"/>
      <c r="N28" s="808"/>
      <c r="O28" s="808"/>
      <c r="P28" s="808"/>
      <c r="Q28" s="497"/>
      <c r="R28" s="613"/>
      <c r="S28" s="133"/>
      <c r="T28" s="133"/>
    </row>
    <row r="29" spans="1:20" s="779" customFormat="1" ht="12.75" customHeight="1">
      <c r="A29" s="221" t="s">
        <v>1321</v>
      </c>
      <c r="B29" s="600" t="s">
        <v>1322</v>
      </c>
      <c r="C29" s="814" t="s">
        <v>1323</v>
      </c>
      <c r="D29" s="590" t="s">
        <v>216</v>
      </c>
      <c r="E29" s="222" t="s">
        <v>205</v>
      </c>
      <c r="F29" s="222"/>
      <c r="G29" s="224">
        <v>10189985.67</v>
      </c>
      <c r="H29" s="225">
        <v>738.8947583609521</v>
      </c>
      <c r="I29" s="226">
        <v>10228106.550000001</v>
      </c>
      <c r="J29" s="227">
        <v>743.26099909994991</v>
      </c>
      <c r="K29" s="223">
        <v>-3.7270710677139718E-3</v>
      </c>
      <c r="L29" s="223">
        <v>-5.8744381102804333E-3</v>
      </c>
      <c r="M29" s="808"/>
      <c r="N29" s="808"/>
      <c r="O29" s="808"/>
      <c r="P29" s="808"/>
      <c r="Q29" s="497"/>
      <c r="R29" s="613"/>
      <c r="S29" s="133"/>
      <c r="T29" s="133"/>
    </row>
    <row r="30" spans="1:20" ht="12.75" customHeight="1">
      <c r="A30" s="221" t="s">
        <v>215</v>
      </c>
      <c r="B30" s="600">
        <v>80921653541</v>
      </c>
      <c r="C30" s="814" t="s">
        <v>897</v>
      </c>
      <c r="D30" s="590" t="s">
        <v>216</v>
      </c>
      <c r="E30" s="222" t="s">
        <v>204</v>
      </c>
      <c r="F30" s="222"/>
      <c r="G30" s="224">
        <v>26892491.91</v>
      </c>
      <c r="H30" s="225">
        <v>114.36648183047366</v>
      </c>
      <c r="I30" s="226">
        <v>27242243.84</v>
      </c>
      <c r="J30" s="227">
        <v>115.57237281860817</v>
      </c>
      <c r="K30" s="223">
        <v>-1.2838587454622852E-2</v>
      </c>
      <c r="L30" s="223">
        <v>-1.0434076576650075E-2</v>
      </c>
      <c r="M30" s="808"/>
      <c r="N30" s="808"/>
      <c r="O30" s="808"/>
      <c r="P30" s="808"/>
      <c r="Q30" s="497"/>
      <c r="R30" s="613"/>
      <c r="S30" s="133"/>
      <c r="T30" s="133"/>
    </row>
    <row r="31" spans="1:20" ht="12.75" customHeight="1">
      <c r="A31" s="221" t="s">
        <v>217</v>
      </c>
      <c r="B31" s="600">
        <v>43449016606</v>
      </c>
      <c r="C31" s="814" t="s">
        <v>899</v>
      </c>
      <c r="D31" s="590" t="s">
        <v>216</v>
      </c>
      <c r="E31" s="222" t="s">
        <v>205</v>
      </c>
      <c r="F31" s="222"/>
      <c r="G31" s="224">
        <v>85231032.189999998</v>
      </c>
      <c r="H31" s="225">
        <v>107.71865094695751</v>
      </c>
      <c r="I31" s="226">
        <v>85956508.430000007</v>
      </c>
      <c r="J31" s="227">
        <v>108.53930884561453</v>
      </c>
      <c r="K31" s="223">
        <v>-8.4400384944767204E-3</v>
      </c>
      <c r="L31" s="223">
        <v>-7.5609279936019735E-3</v>
      </c>
      <c r="M31" s="808"/>
      <c r="N31" s="808"/>
      <c r="O31" s="808"/>
      <c r="P31" s="808"/>
      <c r="Q31" s="497"/>
      <c r="R31" s="613"/>
      <c r="S31" s="133"/>
      <c r="T31" s="133"/>
    </row>
    <row r="32" spans="1:20" ht="21" customHeight="1">
      <c r="A32" s="846" t="s">
        <v>1375</v>
      </c>
      <c r="B32" s="600">
        <v>70498146370</v>
      </c>
      <c r="C32" s="814" t="s">
        <v>898</v>
      </c>
      <c r="D32" s="590" t="s">
        <v>216</v>
      </c>
      <c r="E32" s="222" t="s">
        <v>206</v>
      </c>
      <c r="F32" s="222"/>
      <c r="G32" s="224">
        <v>14282915.59</v>
      </c>
      <c r="H32" s="225">
        <v>790.08447636685605</v>
      </c>
      <c r="I32" s="226">
        <v>14348092.65</v>
      </c>
      <c r="J32" s="227">
        <v>789.89647726998646</v>
      </c>
      <c r="K32" s="223">
        <v>-4.542559181202388E-3</v>
      </c>
      <c r="L32" s="223">
        <v>2.3800472882129498E-4</v>
      </c>
      <c r="M32" s="808"/>
      <c r="N32" s="808"/>
      <c r="O32" s="808"/>
      <c r="P32" s="808"/>
      <c r="Q32" s="497"/>
      <c r="R32" s="613"/>
      <c r="S32" s="133"/>
      <c r="T32" s="133"/>
    </row>
    <row r="33" spans="1:20" ht="21.75" customHeight="1">
      <c r="A33" s="846" t="s">
        <v>1376</v>
      </c>
      <c r="B33" s="600" t="s">
        <v>999</v>
      </c>
      <c r="C33" s="814" t="s">
        <v>900</v>
      </c>
      <c r="D33" s="590" t="s">
        <v>216</v>
      </c>
      <c r="E33" s="222" t="s">
        <v>206</v>
      </c>
      <c r="F33" s="222"/>
      <c r="G33" s="224">
        <v>425587768.57999998</v>
      </c>
      <c r="H33" s="225">
        <v>144.06554738235403</v>
      </c>
      <c r="I33" s="226">
        <v>405027632.04000002</v>
      </c>
      <c r="J33" s="227">
        <v>144.06350373444249</v>
      </c>
      <c r="K33" s="223">
        <v>5.076230586156516E-2</v>
      </c>
      <c r="L33" s="223">
        <v>1.4185743498984493E-5</v>
      </c>
      <c r="M33" s="808"/>
      <c r="N33" s="808"/>
      <c r="O33" s="808"/>
      <c r="P33" s="808"/>
      <c r="Q33" s="497"/>
      <c r="R33" s="613"/>
      <c r="S33" s="133"/>
      <c r="T33" s="133"/>
    </row>
    <row r="34" spans="1:20" ht="12.75" customHeight="1">
      <c r="A34" s="221" t="s">
        <v>218</v>
      </c>
      <c r="B34" s="600" t="s">
        <v>1000</v>
      </c>
      <c r="C34" s="814" t="s">
        <v>901</v>
      </c>
      <c r="D34" s="590" t="s">
        <v>216</v>
      </c>
      <c r="E34" s="222" t="s">
        <v>214</v>
      </c>
      <c r="F34" s="222"/>
      <c r="G34" s="224">
        <v>443672941.81</v>
      </c>
      <c r="H34" s="225">
        <v>1249.530104402751</v>
      </c>
      <c r="I34" s="226">
        <v>434729523.29000002</v>
      </c>
      <c r="J34" s="227">
        <v>1254.244822008463</v>
      </c>
      <c r="K34" s="223">
        <v>2.0572374409533634E-2</v>
      </c>
      <c r="L34" s="223">
        <v>-3.7590090251774511E-3</v>
      </c>
      <c r="M34" s="808"/>
      <c r="N34" s="808"/>
      <c r="O34" s="808"/>
      <c r="P34" s="808"/>
      <c r="Q34" s="497"/>
      <c r="R34" s="613"/>
      <c r="S34" s="133"/>
      <c r="T34" s="133"/>
    </row>
    <row r="35" spans="1:20" ht="12.75" customHeight="1">
      <c r="A35" s="282" t="s">
        <v>1362</v>
      </c>
      <c r="B35" s="600">
        <v>23186371200</v>
      </c>
      <c r="C35" s="814" t="s">
        <v>939</v>
      </c>
      <c r="D35" s="590" t="s">
        <v>983</v>
      </c>
      <c r="E35" s="234" t="s">
        <v>205</v>
      </c>
      <c r="F35" s="234"/>
      <c r="G35" s="224">
        <v>0</v>
      </c>
      <c r="H35" s="225"/>
      <c r="I35" s="226">
        <v>0</v>
      </c>
      <c r="J35" s="227">
        <v>0</v>
      </c>
      <c r="K35" s="223" t="s">
        <v>1426</v>
      </c>
      <c r="L35" s="223" t="s">
        <v>1426</v>
      </c>
      <c r="M35" s="808"/>
      <c r="N35" s="808"/>
      <c r="O35" s="808"/>
      <c r="P35" s="808"/>
      <c r="Q35" s="497"/>
      <c r="R35" s="613"/>
      <c r="S35" s="133"/>
      <c r="T35" s="133"/>
    </row>
    <row r="36" spans="1:20" ht="12.75" customHeight="1">
      <c r="A36" s="221" t="s">
        <v>1363</v>
      </c>
      <c r="B36" s="600">
        <v>43831181643</v>
      </c>
      <c r="C36" s="814" t="s">
        <v>940</v>
      </c>
      <c r="D36" s="590" t="s">
        <v>983</v>
      </c>
      <c r="E36" s="234" t="s">
        <v>206</v>
      </c>
      <c r="F36" s="234"/>
      <c r="G36" s="228">
        <v>0</v>
      </c>
      <c r="H36" s="229"/>
      <c r="I36" s="226">
        <v>0</v>
      </c>
      <c r="J36" s="227">
        <v>0</v>
      </c>
      <c r="K36" s="223" t="s">
        <v>1426</v>
      </c>
      <c r="L36" s="223" t="s">
        <v>1426</v>
      </c>
      <c r="M36" s="808"/>
      <c r="N36" s="808"/>
      <c r="O36" s="808"/>
      <c r="P36" s="808"/>
      <c r="Q36" s="497"/>
      <c r="R36" s="613"/>
      <c r="S36" s="133"/>
      <c r="T36" s="133"/>
    </row>
    <row r="37" spans="1:20" ht="12.75" customHeight="1">
      <c r="A37" s="221" t="s">
        <v>1364</v>
      </c>
      <c r="B37" s="600">
        <v>12203685741</v>
      </c>
      <c r="C37" s="814" t="s">
        <v>941</v>
      </c>
      <c r="D37" s="590" t="s">
        <v>983</v>
      </c>
      <c r="E37" s="234" t="s">
        <v>204</v>
      </c>
      <c r="F37" s="234"/>
      <c r="G37" s="228">
        <v>0</v>
      </c>
      <c r="H37" s="229"/>
      <c r="I37" s="232">
        <v>0</v>
      </c>
      <c r="J37" s="233">
        <v>0</v>
      </c>
      <c r="K37" s="223" t="s">
        <v>1426</v>
      </c>
      <c r="L37" s="223" t="s">
        <v>1426</v>
      </c>
      <c r="M37" s="808"/>
      <c r="N37" s="808"/>
      <c r="O37" s="808"/>
      <c r="P37" s="808"/>
      <c r="Q37" s="497"/>
      <c r="R37" s="613"/>
      <c r="S37" s="133"/>
      <c r="T37" s="133"/>
    </row>
    <row r="38" spans="1:20" ht="12.75" customHeight="1">
      <c r="A38" s="282" t="s">
        <v>1307</v>
      </c>
      <c r="B38" s="600">
        <v>99792542550</v>
      </c>
      <c r="C38" s="814" t="s">
        <v>902</v>
      </c>
      <c r="D38" s="590" t="s">
        <v>613</v>
      </c>
      <c r="E38" s="222" t="s">
        <v>205</v>
      </c>
      <c r="F38" s="222" t="s">
        <v>630</v>
      </c>
      <c r="G38" s="224">
        <v>52365809.7192</v>
      </c>
      <c r="H38" s="225">
        <v>106.0801</v>
      </c>
      <c r="I38" s="226">
        <v>53706910.759999998</v>
      </c>
      <c r="J38" s="227">
        <v>108.52243683610115</v>
      </c>
      <c r="K38" s="223">
        <v>-2.4970735084596019E-2</v>
      </c>
      <c r="L38" s="223">
        <v>-2.2505363013454516E-2</v>
      </c>
      <c r="M38" s="808"/>
      <c r="N38" s="808"/>
      <c r="O38" s="808"/>
      <c r="P38" s="808"/>
      <c r="Q38" s="497"/>
      <c r="R38" s="613"/>
      <c r="S38" s="133"/>
      <c r="T38" s="133"/>
    </row>
    <row r="39" spans="1:20" s="779" customFormat="1" ht="12.75" customHeight="1">
      <c r="A39" s="282"/>
      <c r="B39" s="600"/>
      <c r="C39" s="814"/>
      <c r="D39" s="590"/>
      <c r="E39" s="222"/>
      <c r="F39" s="222" t="s">
        <v>631</v>
      </c>
      <c r="G39" s="224">
        <v>1967.0509</v>
      </c>
      <c r="H39" s="225">
        <v>106.0382</v>
      </c>
      <c r="I39" s="226"/>
      <c r="J39" s="227"/>
      <c r="K39" s="223" t="s">
        <v>1426</v>
      </c>
      <c r="L39" s="223" t="s">
        <v>1426</v>
      </c>
      <c r="M39" s="808"/>
      <c r="N39" s="808"/>
      <c r="O39" s="808"/>
      <c r="P39" s="808"/>
      <c r="Q39" s="497"/>
      <c r="R39" s="613"/>
      <c r="S39" s="133"/>
      <c r="T39" s="133"/>
    </row>
    <row r="40" spans="1:20" ht="12.75" customHeight="1">
      <c r="A40" s="221" t="s">
        <v>1055</v>
      </c>
      <c r="B40" s="600">
        <v>48827873221</v>
      </c>
      <c r="C40" s="814" t="s">
        <v>907</v>
      </c>
      <c r="D40" s="590" t="s">
        <v>613</v>
      </c>
      <c r="E40" s="222" t="s">
        <v>214</v>
      </c>
      <c r="F40" s="222" t="s">
        <v>630</v>
      </c>
      <c r="G40" s="226">
        <v>360027949.30610001</v>
      </c>
      <c r="H40" s="227">
        <v>1700.9851000000001</v>
      </c>
      <c r="I40" s="226">
        <v>352459599.11330003</v>
      </c>
      <c r="J40" s="227">
        <v>1707.5188000000001</v>
      </c>
      <c r="K40" s="223">
        <v>2.1472958069066905E-2</v>
      </c>
      <c r="L40" s="223">
        <v>-3.8264293195483523E-3</v>
      </c>
      <c r="M40" s="808"/>
      <c r="N40" s="808"/>
      <c r="O40" s="808"/>
      <c r="P40" s="808"/>
      <c r="Q40" s="497"/>
      <c r="R40" s="613"/>
      <c r="S40" s="133"/>
      <c r="T40" s="133"/>
    </row>
    <row r="41" spans="1:20" ht="12.75" customHeight="1">
      <c r="A41" s="221"/>
      <c r="B41" s="600"/>
      <c r="C41" s="814"/>
      <c r="D41" s="590"/>
      <c r="E41" s="222"/>
      <c r="F41" s="222" t="s">
        <v>631</v>
      </c>
      <c r="G41" s="226">
        <v>400601921.9637</v>
      </c>
      <c r="H41" s="227">
        <v>1667.1686999999999</v>
      </c>
      <c r="I41" s="226">
        <v>388517872.63669997</v>
      </c>
      <c r="J41" s="227">
        <v>1674.2929999999999</v>
      </c>
      <c r="K41" s="223">
        <v>3.1102943205651989E-2</v>
      </c>
      <c r="L41" s="223">
        <v>-4.255109470086782E-3</v>
      </c>
      <c r="M41" s="808"/>
      <c r="N41" s="808"/>
      <c r="O41" s="808"/>
      <c r="P41" s="808"/>
      <c r="Q41" s="497"/>
      <c r="R41" s="613"/>
      <c r="S41" s="133"/>
      <c r="T41" s="133"/>
    </row>
    <row r="42" spans="1:20" ht="12.75" customHeight="1">
      <c r="A42" s="221" t="s">
        <v>1253</v>
      </c>
      <c r="B42" s="600" t="s">
        <v>1255</v>
      </c>
      <c r="C42" s="814" t="s">
        <v>1256</v>
      </c>
      <c r="D42" s="590" t="s">
        <v>613</v>
      </c>
      <c r="E42" s="222" t="s">
        <v>214</v>
      </c>
      <c r="F42" s="222" t="s">
        <v>630</v>
      </c>
      <c r="G42" s="226">
        <v>10797581.7985</v>
      </c>
      <c r="H42" s="227">
        <v>656.94719999999995</v>
      </c>
      <c r="I42" s="226">
        <v>10308856.5974</v>
      </c>
      <c r="J42" s="227">
        <v>643.73540000000003</v>
      </c>
      <c r="K42" s="223">
        <v>4.7408283982072419E-2</v>
      </c>
      <c r="L42" s="223">
        <v>2.0523649934429455E-2</v>
      </c>
      <c r="M42" s="808"/>
      <c r="N42" s="808"/>
      <c r="O42" s="808"/>
      <c r="P42" s="808"/>
      <c r="Q42" s="497"/>
      <c r="R42" s="613"/>
      <c r="S42" s="133"/>
      <c r="T42" s="133"/>
    </row>
    <row r="43" spans="1:20" ht="12.75" customHeight="1">
      <c r="A43" s="221"/>
      <c r="B43" s="600"/>
      <c r="C43" s="814"/>
      <c r="D43" s="590"/>
      <c r="E43" s="222"/>
      <c r="F43" s="222" t="s">
        <v>631</v>
      </c>
      <c r="G43" s="226">
        <v>144211.34160000001</v>
      </c>
      <c r="H43" s="227">
        <v>652.32420000000002</v>
      </c>
      <c r="I43" s="226">
        <v>141370.43239999999</v>
      </c>
      <c r="J43" s="227">
        <v>639.47370000000001</v>
      </c>
      <c r="K43" s="223">
        <v>2.0095497706067889E-2</v>
      </c>
      <c r="L43" s="223">
        <v>2.009543160258187E-2</v>
      </c>
      <c r="M43" s="808"/>
      <c r="N43" s="808"/>
      <c r="O43" s="808"/>
      <c r="P43" s="808"/>
      <c r="Q43" s="497"/>
      <c r="R43" s="613"/>
      <c r="S43" s="133"/>
      <c r="T43" s="133"/>
    </row>
    <row r="44" spans="1:20" ht="12.75" customHeight="1">
      <c r="A44" s="282" t="s">
        <v>1308</v>
      </c>
      <c r="B44" s="600">
        <v>22443293291</v>
      </c>
      <c r="C44" s="814" t="s">
        <v>903</v>
      </c>
      <c r="D44" s="590" t="s">
        <v>613</v>
      </c>
      <c r="E44" s="222" t="s">
        <v>214</v>
      </c>
      <c r="F44" s="222"/>
      <c r="G44" s="224">
        <v>102592928.39</v>
      </c>
      <c r="H44" s="225">
        <v>110.60950532795512</v>
      </c>
      <c r="I44" s="226">
        <v>104529259.86</v>
      </c>
      <c r="J44" s="227">
        <v>110.92169029311685</v>
      </c>
      <c r="K44" s="223">
        <v>-1.8524300971741292E-2</v>
      </c>
      <c r="L44" s="223">
        <v>-2.8144627469772754E-3</v>
      </c>
      <c r="M44" s="808"/>
      <c r="N44" s="808"/>
      <c r="O44" s="808"/>
      <c r="P44" s="808"/>
      <c r="Q44" s="497"/>
      <c r="R44" s="613"/>
      <c r="S44" s="133"/>
      <c r="T44" s="133"/>
    </row>
    <row r="45" spans="1:20" ht="12.75" customHeight="1">
      <c r="A45" s="282" t="s">
        <v>1309</v>
      </c>
      <c r="B45" s="600">
        <v>61691616181</v>
      </c>
      <c r="C45" s="814" t="s">
        <v>904</v>
      </c>
      <c r="D45" s="590" t="s">
        <v>613</v>
      </c>
      <c r="E45" s="222" t="s">
        <v>204</v>
      </c>
      <c r="F45" s="222"/>
      <c r="G45" s="224">
        <v>80545646.489999995</v>
      </c>
      <c r="H45" s="225">
        <v>92.85289741989601</v>
      </c>
      <c r="I45" s="226">
        <v>78489100.379999995</v>
      </c>
      <c r="J45" s="227">
        <v>96.678292099510841</v>
      </c>
      <c r="K45" s="223">
        <v>2.6201677685734115E-2</v>
      </c>
      <c r="L45" s="223">
        <v>-3.9568289804678747E-2</v>
      </c>
      <c r="M45" s="808"/>
      <c r="N45" s="808"/>
      <c r="O45" s="808"/>
      <c r="P45" s="808"/>
      <c r="Q45" s="497"/>
      <c r="R45" s="613"/>
      <c r="S45" s="133"/>
      <c r="T45" s="133"/>
    </row>
    <row r="46" spans="1:20" ht="12.75" customHeight="1">
      <c r="A46" s="282" t="s">
        <v>1064</v>
      </c>
      <c r="B46" s="601" t="s">
        <v>1057</v>
      </c>
      <c r="C46" s="817" t="s">
        <v>1058</v>
      </c>
      <c r="D46" s="591" t="s">
        <v>613</v>
      </c>
      <c r="E46" s="614" t="s">
        <v>549</v>
      </c>
      <c r="F46" s="222" t="s">
        <v>630</v>
      </c>
      <c r="G46" s="224">
        <v>58305871.862999998</v>
      </c>
      <c r="H46" s="595">
        <v>788.62329999999997</v>
      </c>
      <c r="I46" s="226">
        <v>60853878.0009</v>
      </c>
      <c r="J46" s="235">
        <v>798.39269999999999</v>
      </c>
      <c r="K46" s="223">
        <v>-4.1870891742713856E-2</v>
      </c>
      <c r="L46" s="223">
        <v>-1.2236334325201104E-2</v>
      </c>
      <c r="M46" s="808"/>
      <c r="N46" s="808"/>
      <c r="O46" s="808"/>
      <c r="P46" s="808"/>
      <c r="Q46" s="497"/>
      <c r="R46" s="613"/>
      <c r="S46" s="133"/>
      <c r="T46" s="133"/>
    </row>
    <row r="47" spans="1:20" ht="12.75" customHeight="1">
      <c r="A47" s="221"/>
      <c r="B47" s="601"/>
      <c r="C47" s="817"/>
      <c r="D47" s="591"/>
      <c r="E47" s="222"/>
      <c r="F47" s="222" t="s">
        <v>631</v>
      </c>
      <c r="G47" s="224">
        <v>32676387.686799999</v>
      </c>
      <c r="H47" s="595">
        <v>781.78089999999997</v>
      </c>
      <c r="I47" s="226">
        <v>34250023.599200003</v>
      </c>
      <c r="J47" s="235">
        <v>791.80330000000004</v>
      </c>
      <c r="K47" s="223">
        <v>-4.5945542426918506E-2</v>
      </c>
      <c r="L47" s="223">
        <v>-1.2657689100310732E-2</v>
      </c>
      <c r="M47" s="808"/>
      <c r="N47" s="808"/>
      <c r="O47" s="808"/>
      <c r="P47" s="808"/>
      <c r="Q47" s="497"/>
      <c r="R47" s="613"/>
      <c r="S47" s="133"/>
      <c r="T47" s="133"/>
    </row>
    <row r="48" spans="1:20" ht="12.75" customHeight="1">
      <c r="A48" s="221" t="s">
        <v>1056</v>
      </c>
      <c r="B48" s="601" t="s">
        <v>1008</v>
      </c>
      <c r="C48" s="817" t="s">
        <v>908</v>
      </c>
      <c r="D48" s="591" t="s">
        <v>613</v>
      </c>
      <c r="E48" s="222" t="s">
        <v>204</v>
      </c>
      <c r="F48" s="222" t="s">
        <v>630</v>
      </c>
      <c r="G48" s="224">
        <v>132609323.92900001</v>
      </c>
      <c r="H48" s="595">
        <v>849.52930000000003</v>
      </c>
      <c r="I48" s="226">
        <v>142399192.12459999</v>
      </c>
      <c r="J48" s="235">
        <v>866.44799999999998</v>
      </c>
      <c r="K48" s="223">
        <v>-6.8749464442423247E-2</v>
      </c>
      <c r="L48" s="223">
        <v>-1.9526503610141521E-2</v>
      </c>
      <c r="M48" s="808"/>
      <c r="N48" s="808"/>
      <c r="O48" s="808"/>
      <c r="P48" s="808"/>
      <c r="Q48" s="497"/>
      <c r="R48" s="613"/>
      <c r="S48" s="133"/>
      <c r="T48" s="133"/>
    </row>
    <row r="49" spans="1:20" ht="12.75" customHeight="1">
      <c r="A49" s="282"/>
      <c r="B49" s="601"/>
      <c r="C49" s="817"/>
      <c r="D49" s="591"/>
      <c r="E49" s="222"/>
      <c r="F49" s="222" t="s">
        <v>631</v>
      </c>
      <c r="G49" s="224">
        <v>8095133.8245000001</v>
      </c>
      <c r="H49" s="595">
        <v>815.26990000000001</v>
      </c>
      <c r="I49" s="226">
        <v>9354701.4437000006</v>
      </c>
      <c r="J49" s="235">
        <v>832.22310000000004</v>
      </c>
      <c r="K49" s="223">
        <v>-0.1346454108429368</v>
      </c>
      <c r="L49" s="223">
        <v>-2.0370979849033355E-2</v>
      </c>
      <c r="M49" s="808"/>
      <c r="N49" s="808"/>
      <c r="O49" s="808"/>
      <c r="P49" s="808"/>
      <c r="Q49" s="497"/>
      <c r="R49" s="613"/>
      <c r="S49" s="133"/>
      <c r="T49" s="133"/>
    </row>
    <row r="50" spans="1:20" ht="12.75" customHeight="1">
      <c r="A50" s="221"/>
      <c r="B50" s="601"/>
      <c r="C50" s="817"/>
      <c r="D50" s="591"/>
      <c r="E50" s="222"/>
      <c r="F50" s="222" t="s">
        <v>632</v>
      </c>
      <c r="G50" s="224">
        <v>7.4283999999999999</v>
      </c>
      <c r="H50" s="595">
        <v>0</v>
      </c>
      <c r="I50" s="226">
        <v>7.5627000000000004</v>
      </c>
      <c r="J50" s="235">
        <v>0</v>
      </c>
      <c r="K50" s="223">
        <v>-1.7758208047390589E-2</v>
      </c>
      <c r="L50" s="223" t="s">
        <v>1426</v>
      </c>
      <c r="M50" s="808"/>
      <c r="N50" s="808"/>
      <c r="O50" s="808"/>
      <c r="P50" s="808"/>
      <c r="Q50" s="497"/>
      <c r="R50" s="613"/>
      <c r="S50" s="133"/>
      <c r="T50" s="133"/>
    </row>
    <row r="51" spans="1:20" ht="22.5" customHeight="1">
      <c r="A51" s="846" t="s">
        <v>1377</v>
      </c>
      <c r="B51" s="601">
        <v>74643964821</v>
      </c>
      <c r="C51" s="817" t="s">
        <v>909</v>
      </c>
      <c r="D51" s="591" t="s">
        <v>613</v>
      </c>
      <c r="E51" s="222" t="s">
        <v>206</v>
      </c>
      <c r="F51" s="222"/>
      <c r="G51" s="224">
        <v>406189958</v>
      </c>
      <c r="H51" s="595">
        <v>130.70263530274161</v>
      </c>
      <c r="I51" s="226">
        <v>380332589.87</v>
      </c>
      <c r="J51" s="235">
        <v>130.69506198296463</v>
      </c>
      <c r="K51" s="223">
        <v>6.798620160012625E-2</v>
      </c>
      <c r="L51" s="223">
        <v>5.7946487511228995E-5</v>
      </c>
      <c r="M51" s="808"/>
      <c r="N51" s="808"/>
      <c r="O51" s="808"/>
      <c r="P51" s="808"/>
      <c r="Q51" s="497"/>
      <c r="R51" s="613"/>
      <c r="S51" s="133"/>
      <c r="T51" s="133"/>
    </row>
    <row r="52" spans="1:20" ht="12.75" customHeight="1">
      <c r="A52" s="282" t="s">
        <v>1065</v>
      </c>
      <c r="B52" s="601">
        <v>66973781540</v>
      </c>
      <c r="C52" s="817" t="s">
        <v>910</v>
      </c>
      <c r="D52" s="591" t="s">
        <v>859</v>
      </c>
      <c r="E52" s="222" t="s">
        <v>205</v>
      </c>
      <c r="F52" s="222"/>
      <c r="G52" s="224">
        <v>10254608.3873</v>
      </c>
      <c r="H52" s="225">
        <v>122.32170003100254</v>
      </c>
      <c r="I52" s="226">
        <v>11031924.150699999</v>
      </c>
      <c r="J52" s="227">
        <v>126.58423230327988</v>
      </c>
      <c r="K52" s="223">
        <v>-7.0460579023349901E-2</v>
      </c>
      <c r="L52" s="223">
        <v>-3.3673485194150032E-2</v>
      </c>
      <c r="M52" s="808"/>
      <c r="N52" s="808"/>
      <c r="O52" s="808"/>
      <c r="P52" s="808"/>
      <c r="Q52" s="497"/>
      <c r="R52" s="613"/>
      <c r="S52" s="133"/>
      <c r="T52" s="133"/>
    </row>
    <row r="53" spans="1:20" ht="12.75" customHeight="1">
      <c r="A53" s="282" t="s">
        <v>1068</v>
      </c>
      <c r="B53" s="601">
        <v>16642777540</v>
      </c>
      <c r="C53" s="817" t="s">
        <v>905</v>
      </c>
      <c r="D53" s="591" t="s">
        <v>859</v>
      </c>
      <c r="E53" s="222" t="s">
        <v>204</v>
      </c>
      <c r="F53" s="222"/>
      <c r="G53" s="224">
        <v>8059713.4800000004</v>
      </c>
      <c r="H53" s="225">
        <v>594.9229229655416</v>
      </c>
      <c r="I53" s="226">
        <v>9691516.3800000008</v>
      </c>
      <c r="J53" s="227">
        <v>638.16516358167348</v>
      </c>
      <c r="K53" s="223">
        <v>-0.16837436331093525</v>
      </c>
      <c r="L53" s="223">
        <v>-6.7760265028314559E-2</v>
      </c>
      <c r="M53" s="808"/>
      <c r="N53" s="808"/>
      <c r="O53" s="808"/>
      <c r="P53" s="808"/>
      <c r="Q53" s="497"/>
      <c r="R53" s="613"/>
      <c r="S53" s="133"/>
      <c r="T53" s="133"/>
    </row>
    <row r="54" spans="1:20" ht="12.75" customHeight="1">
      <c r="A54" s="282" t="s">
        <v>219</v>
      </c>
      <c r="B54" s="601">
        <v>30082084002</v>
      </c>
      <c r="C54" s="817" t="s">
        <v>911</v>
      </c>
      <c r="D54" s="591" t="s">
        <v>859</v>
      </c>
      <c r="E54" s="222" t="s">
        <v>549</v>
      </c>
      <c r="F54" s="222"/>
      <c r="G54" s="224">
        <v>7169592</v>
      </c>
      <c r="H54" s="225">
        <v>9.0278824022580846</v>
      </c>
      <c r="I54" s="226">
        <v>7804689.6299999999</v>
      </c>
      <c r="J54" s="235">
        <v>9.6780952492007639</v>
      </c>
      <c r="K54" s="223">
        <v>-8.1373848302536467E-2</v>
      </c>
      <c r="L54" s="223">
        <v>-6.7183968559967999E-2</v>
      </c>
      <c r="M54" s="808"/>
      <c r="N54" s="808"/>
      <c r="O54" s="808"/>
      <c r="P54" s="808"/>
      <c r="Q54" s="497"/>
      <c r="R54" s="613"/>
      <c r="S54" s="133"/>
      <c r="T54" s="133"/>
    </row>
    <row r="55" spans="1:20" ht="12.75" customHeight="1">
      <c r="A55" s="282" t="s">
        <v>1365</v>
      </c>
      <c r="B55" s="601">
        <v>44832307529</v>
      </c>
      <c r="C55" s="817" t="s">
        <v>906</v>
      </c>
      <c r="D55" s="591" t="s">
        <v>859</v>
      </c>
      <c r="E55" s="222" t="s">
        <v>204</v>
      </c>
      <c r="F55" s="222"/>
      <c r="G55" s="224">
        <v>22062615.41</v>
      </c>
      <c r="H55" s="225">
        <v>945.30935943362124</v>
      </c>
      <c r="I55" s="226">
        <v>23988984.629999999</v>
      </c>
      <c r="J55" s="235">
        <v>1000.1749496352655</v>
      </c>
      <c r="K55" s="223">
        <v>-8.030224078725412E-2</v>
      </c>
      <c r="L55" s="223">
        <v>-5.4855993165647821E-2</v>
      </c>
      <c r="M55" s="808"/>
      <c r="N55" s="808"/>
      <c r="O55" s="808"/>
      <c r="P55" s="808"/>
      <c r="Q55" s="682"/>
      <c r="R55" s="684"/>
      <c r="S55" s="133"/>
      <c r="T55" s="133"/>
    </row>
    <row r="56" spans="1:20" ht="12.75" customHeight="1">
      <c r="A56" s="282" t="s">
        <v>1366</v>
      </c>
      <c r="B56" s="600">
        <v>30290598804</v>
      </c>
      <c r="C56" s="814" t="s">
        <v>912</v>
      </c>
      <c r="D56" s="590" t="s">
        <v>859</v>
      </c>
      <c r="E56" s="222" t="s">
        <v>204</v>
      </c>
      <c r="F56" s="222"/>
      <c r="G56" s="224">
        <v>28584437.66</v>
      </c>
      <c r="H56" s="225">
        <v>5.8601221778421158</v>
      </c>
      <c r="I56" s="230">
        <v>28904011.27</v>
      </c>
      <c r="J56" s="235">
        <v>5.9752002410695164</v>
      </c>
      <c r="K56" s="223">
        <v>-1.1056375774793903E-2</v>
      </c>
      <c r="L56" s="223">
        <v>-1.925928146080047E-2</v>
      </c>
      <c r="M56" s="808"/>
      <c r="N56" s="808"/>
      <c r="O56" s="808"/>
      <c r="P56" s="808"/>
      <c r="Q56" s="685"/>
      <c r="R56" s="613"/>
      <c r="S56" s="133"/>
      <c r="T56" s="133"/>
    </row>
    <row r="57" spans="1:20" ht="12.75" customHeight="1">
      <c r="A57" s="845" t="s">
        <v>1378</v>
      </c>
      <c r="B57" s="600">
        <v>10423796399</v>
      </c>
      <c r="C57" s="814" t="s">
        <v>915</v>
      </c>
      <c r="D57" s="590" t="s">
        <v>859</v>
      </c>
      <c r="E57" s="222" t="s">
        <v>206</v>
      </c>
      <c r="F57" s="222"/>
      <c r="G57" s="226">
        <v>92284232.719999999</v>
      </c>
      <c r="H57" s="227">
        <v>1391.0001441415816</v>
      </c>
      <c r="I57" s="226">
        <v>94369868.890000001</v>
      </c>
      <c r="J57" s="227">
        <v>1389.4848190982484</v>
      </c>
      <c r="K57" s="223">
        <v>-2.2100657704961724E-2</v>
      </c>
      <c r="L57" s="223">
        <v>1.0905661022742041E-3</v>
      </c>
      <c r="M57" s="808"/>
      <c r="N57" s="808"/>
      <c r="O57" s="808"/>
      <c r="P57" s="808"/>
      <c r="Q57" s="497"/>
      <c r="R57" s="613"/>
      <c r="S57" s="133"/>
      <c r="T57" s="133"/>
    </row>
    <row r="58" spans="1:20" ht="12.75" customHeight="1">
      <c r="A58" s="220" t="s">
        <v>220</v>
      </c>
      <c r="B58" s="600">
        <v>86292133603</v>
      </c>
      <c r="C58" s="814" t="s">
        <v>913</v>
      </c>
      <c r="D58" s="590" t="s">
        <v>859</v>
      </c>
      <c r="E58" s="231" t="s">
        <v>549</v>
      </c>
      <c r="F58" s="231"/>
      <c r="G58" s="226">
        <v>7679110.7999999998</v>
      </c>
      <c r="H58" s="227">
        <v>15.105009248735117</v>
      </c>
      <c r="I58" s="226">
        <v>7970335.3099999996</v>
      </c>
      <c r="J58" s="227">
        <v>15.917373080487353</v>
      </c>
      <c r="K58" s="223">
        <v>-3.6538551851716283E-2</v>
      </c>
      <c r="L58" s="223">
        <v>-5.1036300251584232E-2</v>
      </c>
      <c r="M58" s="808"/>
      <c r="N58" s="808"/>
      <c r="O58" s="808"/>
      <c r="P58" s="808"/>
      <c r="Q58" s="497"/>
      <c r="R58" s="613"/>
      <c r="S58" s="133"/>
      <c r="T58" s="133"/>
    </row>
    <row r="59" spans="1:20" ht="12.75" customHeight="1">
      <c r="A59" s="282" t="s">
        <v>221</v>
      </c>
      <c r="B59" s="600" t="s">
        <v>1001</v>
      </c>
      <c r="C59" s="814" t="s">
        <v>914</v>
      </c>
      <c r="D59" s="590" t="s">
        <v>859</v>
      </c>
      <c r="E59" s="231" t="s">
        <v>204</v>
      </c>
      <c r="F59" s="231"/>
      <c r="G59" s="226">
        <v>57860210.079999998</v>
      </c>
      <c r="H59" s="227">
        <v>19.21895656945868</v>
      </c>
      <c r="I59" s="226">
        <v>60004433.759999998</v>
      </c>
      <c r="J59" s="227">
        <v>19.82459067568109</v>
      </c>
      <c r="K59" s="223">
        <v>-3.5734420702581038E-2</v>
      </c>
      <c r="L59" s="223">
        <v>-3.0549639895735337E-2</v>
      </c>
      <c r="M59" s="808"/>
      <c r="N59" s="808"/>
      <c r="O59" s="808"/>
      <c r="P59" s="808"/>
      <c r="Q59" s="497"/>
      <c r="R59" s="613"/>
      <c r="S59" s="133"/>
      <c r="T59" s="133"/>
    </row>
    <row r="60" spans="1:20" ht="12.75" customHeight="1">
      <c r="A60" s="282" t="s">
        <v>1061</v>
      </c>
      <c r="B60" s="600" t="s">
        <v>1062</v>
      </c>
      <c r="C60" s="814" t="s">
        <v>1063</v>
      </c>
      <c r="D60" s="590" t="s">
        <v>222</v>
      </c>
      <c r="E60" s="231" t="s">
        <v>549</v>
      </c>
      <c r="F60" s="231"/>
      <c r="G60" s="226">
        <v>27336688.84</v>
      </c>
      <c r="H60" s="227">
        <v>705.80285974941376</v>
      </c>
      <c r="I60" s="226">
        <v>26905082.510000002</v>
      </c>
      <c r="J60" s="227">
        <v>712.35669892148599</v>
      </c>
      <c r="K60" s="223">
        <v>1.6041814026757972E-2</v>
      </c>
      <c r="L60" s="223">
        <v>-9.2002211560511249E-3</v>
      </c>
      <c r="M60" s="808"/>
      <c r="N60" s="808"/>
      <c r="O60" s="808"/>
      <c r="P60" s="808"/>
      <c r="Q60" s="497"/>
      <c r="R60" s="613"/>
      <c r="S60" s="133"/>
      <c r="T60" s="133"/>
    </row>
    <row r="61" spans="1:20" ht="12.75" customHeight="1">
      <c r="A61" s="845" t="s">
        <v>1379</v>
      </c>
      <c r="B61" s="600">
        <v>89809469629</v>
      </c>
      <c r="C61" s="814" t="s">
        <v>916</v>
      </c>
      <c r="D61" s="590" t="s">
        <v>222</v>
      </c>
      <c r="E61" s="231" t="s">
        <v>206</v>
      </c>
      <c r="F61" s="231"/>
      <c r="G61" s="226">
        <v>129393473.81999999</v>
      </c>
      <c r="H61" s="227">
        <v>757.19666110341905</v>
      </c>
      <c r="I61" s="226">
        <v>135950181.86000001</v>
      </c>
      <c r="J61" s="227">
        <v>757.34744943009139</v>
      </c>
      <c r="K61" s="223">
        <v>-4.822875519763592E-2</v>
      </c>
      <c r="L61" s="223">
        <v>-1.9910059350669584E-4</v>
      </c>
      <c r="M61" s="808"/>
      <c r="N61" s="808"/>
      <c r="O61" s="808"/>
      <c r="P61" s="808"/>
      <c r="Q61" s="497"/>
      <c r="R61" s="613"/>
      <c r="S61" s="133"/>
      <c r="T61" s="133"/>
    </row>
    <row r="62" spans="1:20" ht="12.75" customHeight="1">
      <c r="A62" s="282" t="s">
        <v>853</v>
      </c>
      <c r="B62" s="600">
        <v>85535430386</v>
      </c>
      <c r="C62" s="814" t="s">
        <v>917</v>
      </c>
      <c r="D62" s="590" t="s">
        <v>222</v>
      </c>
      <c r="E62" s="231" t="s">
        <v>204</v>
      </c>
      <c r="F62" s="231"/>
      <c r="G62" s="226">
        <v>129944742.59999999</v>
      </c>
      <c r="H62" s="227">
        <v>43.22814148846831</v>
      </c>
      <c r="I62" s="226">
        <v>133174330.39</v>
      </c>
      <c r="J62" s="227">
        <v>43.285866097979046</v>
      </c>
      <c r="K62" s="223">
        <v>-2.4250828072813868E-2</v>
      </c>
      <c r="L62" s="223">
        <v>-1.3335671597761722E-3</v>
      </c>
      <c r="M62" s="808"/>
      <c r="N62" s="808"/>
      <c r="O62" s="808"/>
      <c r="P62" s="808"/>
      <c r="Q62" s="497"/>
      <c r="R62" s="613"/>
      <c r="S62" s="133"/>
      <c r="T62" s="133"/>
    </row>
    <row r="63" spans="1:20" ht="12.75" customHeight="1">
      <c r="A63" s="221" t="s">
        <v>223</v>
      </c>
      <c r="B63" s="600">
        <v>40425097619</v>
      </c>
      <c r="C63" s="814" t="s">
        <v>918</v>
      </c>
      <c r="D63" s="590" t="s">
        <v>222</v>
      </c>
      <c r="E63" s="222" t="s">
        <v>204</v>
      </c>
      <c r="F63" s="222"/>
      <c r="G63" s="224">
        <v>20335327.899999999</v>
      </c>
      <c r="H63" s="225">
        <v>725.17867966551989</v>
      </c>
      <c r="I63" s="226">
        <v>21038873.140000001</v>
      </c>
      <c r="J63" s="227">
        <v>741.65324815765086</v>
      </c>
      <c r="K63" s="223">
        <v>-3.3440252969746398E-2</v>
      </c>
      <c r="L63" s="223">
        <v>-2.2213303229043579E-2</v>
      </c>
      <c r="M63" s="808"/>
      <c r="N63" s="808"/>
      <c r="O63" s="808"/>
      <c r="P63" s="808"/>
      <c r="Q63" s="497"/>
      <c r="R63" s="613"/>
      <c r="S63" s="133"/>
      <c r="T63" s="133"/>
    </row>
    <row r="64" spans="1:20" ht="12.75" customHeight="1">
      <c r="A64" s="221" t="s">
        <v>862</v>
      </c>
      <c r="B64" s="600">
        <v>55749429688</v>
      </c>
      <c r="C64" s="814" t="s">
        <v>919</v>
      </c>
      <c r="D64" s="590" t="s">
        <v>222</v>
      </c>
      <c r="E64" s="222" t="s">
        <v>549</v>
      </c>
      <c r="F64" s="222"/>
      <c r="G64" s="224">
        <v>30005961.25</v>
      </c>
      <c r="H64" s="225">
        <v>756.8883996201962</v>
      </c>
      <c r="I64" s="226">
        <v>30283028.809999999</v>
      </c>
      <c r="J64" s="227">
        <v>763.87731826632262</v>
      </c>
      <c r="K64" s="223">
        <v>-9.1492684479600461E-3</v>
      </c>
      <c r="L64" s="223">
        <v>-9.1492684479600461E-3</v>
      </c>
      <c r="M64" s="808"/>
      <c r="N64" s="808"/>
      <c r="O64" s="808"/>
      <c r="P64" s="808"/>
      <c r="Q64" s="497"/>
      <c r="R64" s="613"/>
      <c r="S64" s="133"/>
      <c r="T64" s="133"/>
    </row>
    <row r="65" spans="1:20" ht="12.75" customHeight="1">
      <c r="A65" s="221" t="s">
        <v>1052</v>
      </c>
      <c r="B65" s="600" t="s">
        <v>1053</v>
      </c>
      <c r="C65" s="814" t="s">
        <v>1054</v>
      </c>
      <c r="D65" s="590" t="s">
        <v>222</v>
      </c>
      <c r="E65" s="222" t="s">
        <v>549</v>
      </c>
      <c r="F65" s="222"/>
      <c r="G65" s="224">
        <v>19076301.300000001</v>
      </c>
      <c r="H65" s="225">
        <v>765.11974219610033</v>
      </c>
      <c r="I65" s="226">
        <v>19157494.149999999</v>
      </c>
      <c r="J65" s="227">
        <v>767.75023044536658</v>
      </c>
      <c r="K65" s="223">
        <v>-4.2381769434076677E-3</v>
      </c>
      <c r="L65" s="223">
        <v>-3.4262291888083052E-3</v>
      </c>
      <c r="M65" s="808"/>
      <c r="N65" s="808"/>
      <c r="O65" s="808"/>
      <c r="P65" s="808"/>
      <c r="Q65" s="497"/>
      <c r="R65" s="613"/>
      <c r="S65" s="133"/>
      <c r="T65" s="133"/>
    </row>
    <row r="66" spans="1:20" ht="12.75" customHeight="1">
      <c r="A66" s="221" t="s">
        <v>1303</v>
      </c>
      <c r="B66" s="600" t="s">
        <v>1304</v>
      </c>
      <c r="C66" s="814" t="s">
        <v>1305</v>
      </c>
      <c r="D66" s="590" t="s">
        <v>222</v>
      </c>
      <c r="E66" s="222" t="s">
        <v>549</v>
      </c>
      <c r="F66" s="222"/>
      <c r="G66" s="224">
        <v>15132359.720000001</v>
      </c>
      <c r="H66" s="225">
        <v>647.80230266325907</v>
      </c>
      <c r="I66" s="226">
        <v>14870085.279999999</v>
      </c>
      <c r="J66" s="227">
        <v>636.84521418512793</v>
      </c>
      <c r="K66" s="223">
        <v>1.7637722653329746E-2</v>
      </c>
      <c r="L66" s="223">
        <v>1.7205261551900275E-2</v>
      </c>
      <c r="M66" s="808"/>
      <c r="N66" s="808"/>
      <c r="O66" s="808"/>
      <c r="P66" s="808"/>
      <c r="Q66" s="497"/>
      <c r="R66" s="613"/>
      <c r="S66" s="133"/>
      <c r="T66" s="133"/>
    </row>
    <row r="67" spans="1:20" ht="12.75" customHeight="1">
      <c r="A67" s="221" t="s">
        <v>1133</v>
      </c>
      <c r="B67" s="600" t="s">
        <v>1134</v>
      </c>
      <c r="C67" s="814" t="s">
        <v>1135</v>
      </c>
      <c r="D67" s="590" t="s">
        <v>222</v>
      </c>
      <c r="E67" s="222" t="s">
        <v>214</v>
      </c>
      <c r="F67" s="222"/>
      <c r="G67" s="224">
        <v>59764540.659999996</v>
      </c>
      <c r="H67" s="225">
        <v>744.11496669950043</v>
      </c>
      <c r="I67" s="230">
        <v>59092834.93</v>
      </c>
      <c r="J67" s="235">
        <v>745.17060470963361</v>
      </c>
      <c r="K67" s="223">
        <v>1.1366957276557788E-2</v>
      </c>
      <c r="L67" s="223">
        <v>-1.4166393621291018E-3</v>
      </c>
      <c r="M67" s="808"/>
      <c r="N67" s="808"/>
      <c r="O67" s="808"/>
      <c r="P67" s="808"/>
      <c r="Q67" s="497"/>
      <c r="R67" s="613"/>
      <c r="S67" s="133"/>
      <c r="T67" s="133"/>
    </row>
    <row r="68" spans="1:20" ht="12.75" customHeight="1">
      <c r="A68" s="845" t="s">
        <v>1380</v>
      </c>
      <c r="B68" s="600">
        <v>61515780704</v>
      </c>
      <c r="C68" s="814" t="s">
        <v>920</v>
      </c>
      <c r="D68" s="590" t="s">
        <v>222</v>
      </c>
      <c r="E68" s="222" t="s">
        <v>206</v>
      </c>
      <c r="F68" s="222"/>
      <c r="G68" s="224">
        <v>404574368.73000002</v>
      </c>
      <c r="H68" s="225">
        <v>133.30317579215142</v>
      </c>
      <c r="I68" s="230">
        <v>391357618.58999997</v>
      </c>
      <c r="J68" s="235">
        <v>133.34989299140585</v>
      </c>
      <c r="K68" s="223">
        <v>3.3771541710668318E-2</v>
      </c>
      <c r="L68" s="223">
        <v>-3.5033548363960776E-4</v>
      </c>
      <c r="M68" s="808"/>
      <c r="N68" s="808"/>
      <c r="O68" s="808"/>
      <c r="P68" s="808"/>
      <c r="Q68" s="497"/>
      <c r="R68" s="613"/>
      <c r="S68" s="133"/>
      <c r="T68" s="133"/>
    </row>
    <row r="69" spans="1:20" ht="12.75" customHeight="1">
      <c r="A69" s="221" t="s">
        <v>224</v>
      </c>
      <c r="B69" s="600">
        <v>16128752508</v>
      </c>
      <c r="C69" s="814" t="s">
        <v>921</v>
      </c>
      <c r="D69" s="590" t="s">
        <v>222</v>
      </c>
      <c r="E69" s="222" t="s">
        <v>205</v>
      </c>
      <c r="F69" s="222"/>
      <c r="G69" s="224">
        <v>41138161.670000002</v>
      </c>
      <c r="H69" s="225">
        <v>100.45743584207094</v>
      </c>
      <c r="I69" s="226">
        <v>41709947.07</v>
      </c>
      <c r="J69" s="227">
        <v>101.36450936931516</v>
      </c>
      <c r="K69" s="223">
        <v>-1.3708610059859239E-2</v>
      </c>
      <c r="L69" s="223">
        <v>-8.9486303725829774E-3</v>
      </c>
      <c r="M69" s="808"/>
      <c r="N69" s="808"/>
      <c r="O69" s="808"/>
      <c r="P69" s="808"/>
      <c r="Q69" s="497"/>
      <c r="R69" s="613"/>
      <c r="S69" s="133"/>
      <c r="T69" s="133"/>
    </row>
    <row r="70" spans="1:20" ht="12.75" customHeight="1">
      <c r="A70" s="221" t="s">
        <v>225</v>
      </c>
      <c r="B70" s="600" t="s">
        <v>1002</v>
      </c>
      <c r="C70" s="814" t="s">
        <v>922</v>
      </c>
      <c r="D70" s="590" t="s">
        <v>226</v>
      </c>
      <c r="E70" s="222" t="s">
        <v>214</v>
      </c>
      <c r="F70" s="222"/>
      <c r="G70" s="224">
        <v>1228502759.23</v>
      </c>
      <c r="H70" s="225">
        <v>1024.5325867060994</v>
      </c>
      <c r="I70" s="226">
        <v>1218848309.48</v>
      </c>
      <c r="J70" s="227">
        <v>1027.5781330402622</v>
      </c>
      <c r="K70" s="223">
        <v>7.9209608569903445E-3</v>
      </c>
      <c r="L70" s="223">
        <v>-2.963809988007382E-3</v>
      </c>
      <c r="M70" s="808"/>
      <c r="N70" s="808"/>
      <c r="O70" s="808"/>
      <c r="P70" s="808"/>
      <c r="Q70" s="497"/>
      <c r="R70" s="613"/>
      <c r="S70" s="133"/>
      <c r="T70" s="133"/>
    </row>
    <row r="71" spans="1:20" ht="12.75" customHeight="1">
      <c r="A71" s="221" t="s">
        <v>854</v>
      </c>
      <c r="B71" s="600">
        <v>97407922886</v>
      </c>
      <c r="C71" s="814" t="s">
        <v>923</v>
      </c>
      <c r="D71" s="590" t="s">
        <v>226</v>
      </c>
      <c r="E71" s="222" t="s">
        <v>214</v>
      </c>
      <c r="F71" s="222"/>
      <c r="G71" s="224">
        <v>860509424.63999999</v>
      </c>
      <c r="H71" s="225">
        <v>875.38697138374948</v>
      </c>
      <c r="I71" s="226">
        <v>881914128.33000004</v>
      </c>
      <c r="J71" s="227">
        <v>880.1699151489214</v>
      </c>
      <c r="K71" s="223">
        <v>-2.4270734533454186E-2</v>
      </c>
      <c r="L71" s="223">
        <v>-5.4341141214337974E-3</v>
      </c>
      <c r="M71" s="808"/>
      <c r="N71" s="808"/>
      <c r="O71" s="808"/>
      <c r="P71" s="808"/>
      <c r="Q71" s="497"/>
      <c r="R71" s="613"/>
      <c r="S71" s="133"/>
      <c r="T71" s="133"/>
    </row>
    <row r="72" spans="1:20" ht="12.75" customHeight="1">
      <c r="A72" s="221" t="s">
        <v>1015</v>
      </c>
      <c r="B72" s="600" t="s">
        <v>1003</v>
      </c>
      <c r="C72" s="814" t="s">
        <v>1006</v>
      </c>
      <c r="D72" s="590" t="s">
        <v>226</v>
      </c>
      <c r="E72" s="222" t="s">
        <v>214</v>
      </c>
      <c r="F72" s="222" t="s">
        <v>630</v>
      </c>
      <c r="G72" s="224">
        <v>24935613.1294</v>
      </c>
      <c r="H72" s="225">
        <v>696.21450000000004</v>
      </c>
      <c r="I72" s="226">
        <v>24453421.715100002</v>
      </c>
      <c r="J72" s="227">
        <v>682.75149999999996</v>
      </c>
      <c r="K72" s="223">
        <v>1.9718770645592132E-2</v>
      </c>
      <c r="L72" s="223">
        <v>1.9718741006061524E-2</v>
      </c>
      <c r="M72" s="808"/>
      <c r="N72" s="808"/>
      <c r="O72" s="808"/>
      <c r="P72" s="808"/>
      <c r="Q72" s="497"/>
      <c r="R72" s="613"/>
      <c r="S72" s="133"/>
      <c r="T72" s="133"/>
    </row>
    <row r="73" spans="1:20" ht="12.75" customHeight="1">
      <c r="A73" s="221"/>
      <c r="B73" s="600"/>
      <c r="C73" s="814"/>
      <c r="D73" s="590"/>
      <c r="E73" s="222"/>
      <c r="F73" s="222" t="s">
        <v>631</v>
      </c>
      <c r="G73" s="224">
        <v>10860293.6534</v>
      </c>
      <c r="H73" s="225">
        <v>692.99220000000003</v>
      </c>
      <c r="I73" s="226">
        <v>10652095.735400001</v>
      </c>
      <c r="J73" s="227">
        <v>679.70709999999997</v>
      </c>
      <c r="K73" s="223">
        <v>1.9545254114464727E-2</v>
      </c>
      <c r="L73" s="223">
        <v>1.954533062844277E-2</v>
      </c>
      <c r="M73" s="808"/>
      <c r="N73" s="808"/>
      <c r="O73" s="808"/>
      <c r="P73" s="808"/>
      <c r="Q73" s="497"/>
      <c r="R73" s="613"/>
      <c r="S73" s="133"/>
      <c r="T73" s="133"/>
    </row>
    <row r="74" spans="1:20" ht="12.75" customHeight="1">
      <c r="A74" s="221"/>
      <c r="B74" s="600"/>
      <c r="C74" s="814"/>
      <c r="D74" s="590"/>
      <c r="E74" s="222"/>
      <c r="F74" s="222" t="s">
        <v>632</v>
      </c>
      <c r="G74" s="224">
        <v>1732284.2171</v>
      </c>
      <c r="H74" s="225">
        <v>689.78060000000005</v>
      </c>
      <c r="I74" s="226">
        <v>1699364.3393999999</v>
      </c>
      <c r="J74" s="227">
        <v>676.67219999999998</v>
      </c>
      <c r="K74" s="223">
        <v>1.9371877434843254E-2</v>
      </c>
      <c r="L74" s="223">
        <v>1.937186129413937E-2</v>
      </c>
      <c r="M74" s="808"/>
      <c r="N74" s="808"/>
      <c r="O74" s="808"/>
      <c r="P74" s="808"/>
      <c r="Q74" s="497"/>
      <c r="R74" s="613"/>
      <c r="S74" s="133"/>
      <c r="T74" s="133"/>
    </row>
    <row r="75" spans="1:20" ht="12.75" customHeight="1">
      <c r="A75" s="221" t="s">
        <v>1060</v>
      </c>
      <c r="B75" s="600" t="s">
        <v>1066</v>
      </c>
      <c r="C75" s="814" t="s">
        <v>1067</v>
      </c>
      <c r="D75" s="590" t="s">
        <v>226</v>
      </c>
      <c r="E75" s="222" t="s">
        <v>214</v>
      </c>
      <c r="F75" s="222" t="s">
        <v>630</v>
      </c>
      <c r="G75" s="224">
        <v>31327685.415600002</v>
      </c>
      <c r="H75" s="225">
        <v>677.71780000000001</v>
      </c>
      <c r="I75" s="226">
        <v>30900146.284499999</v>
      </c>
      <c r="J75" s="227">
        <v>664.56809999999996</v>
      </c>
      <c r="K75" s="223">
        <v>1.3836152332860063E-2</v>
      </c>
      <c r="L75" s="223">
        <v>1.978683599167641E-2</v>
      </c>
      <c r="M75" s="808"/>
      <c r="N75" s="808"/>
      <c r="O75" s="808"/>
      <c r="P75" s="808"/>
      <c r="Q75" s="497"/>
      <c r="R75" s="613"/>
      <c r="S75" s="133"/>
      <c r="T75" s="133"/>
    </row>
    <row r="76" spans="1:20" ht="12.75" customHeight="1">
      <c r="A76" s="221"/>
      <c r="B76" s="600"/>
      <c r="C76" s="814"/>
      <c r="D76" s="590"/>
      <c r="E76" s="222"/>
      <c r="F76" s="222" t="s">
        <v>631</v>
      </c>
      <c r="G76" s="224">
        <v>13744355.0536</v>
      </c>
      <c r="H76" s="225">
        <v>676.38459999999998</v>
      </c>
      <c r="I76" s="226">
        <v>13478834.6557</v>
      </c>
      <c r="J76" s="227">
        <v>663.31790000000001</v>
      </c>
      <c r="K76" s="223">
        <v>1.9699061876073731E-2</v>
      </c>
      <c r="L76" s="223">
        <v>1.9699001037059238E-2</v>
      </c>
      <c r="M76" s="808"/>
      <c r="N76" s="808"/>
      <c r="O76" s="808"/>
      <c r="P76" s="808"/>
      <c r="Q76" s="497"/>
      <c r="R76" s="613"/>
      <c r="S76" s="133"/>
      <c r="T76" s="133"/>
    </row>
    <row r="77" spans="1:20" ht="12.75" customHeight="1">
      <c r="A77" s="221"/>
      <c r="B77" s="600"/>
      <c r="C77" s="814"/>
      <c r="D77" s="590"/>
      <c r="E77" s="222"/>
      <c r="F77" s="222" t="s">
        <v>632</v>
      </c>
      <c r="G77" s="224">
        <v>3347020.6616000002</v>
      </c>
      <c r="H77" s="225">
        <v>675.06079999999997</v>
      </c>
      <c r="I77" s="226">
        <v>3311107.7403000002</v>
      </c>
      <c r="J77" s="227">
        <v>662.07560000000001</v>
      </c>
      <c r="K77" s="223">
        <v>1.0846195326989383E-2</v>
      </c>
      <c r="L77" s="223">
        <v>1.9612865962739034E-2</v>
      </c>
      <c r="M77" s="808"/>
      <c r="N77" s="808"/>
      <c r="O77" s="808"/>
      <c r="P77" s="808"/>
      <c r="Q77" s="497"/>
      <c r="R77" s="613"/>
      <c r="S77" s="133"/>
      <c r="T77" s="133"/>
    </row>
    <row r="78" spans="1:20" ht="12.75" customHeight="1">
      <c r="A78" s="845" t="s">
        <v>1381</v>
      </c>
      <c r="B78" s="600">
        <v>30096106301</v>
      </c>
      <c r="C78" s="814" t="s">
        <v>924</v>
      </c>
      <c r="D78" s="590" t="s">
        <v>226</v>
      </c>
      <c r="E78" s="222" t="s">
        <v>206</v>
      </c>
      <c r="F78" s="222"/>
      <c r="G78" s="224">
        <v>321236509.66000003</v>
      </c>
      <c r="H78" s="225">
        <v>885.89287170165767</v>
      </c>
      <c r="I78" s="226">
        <v>303852309.62</v>
      </c>
      <c r="J78" s="227">
        <v>866.09455714140211</v>
      </c>
      <c r="K78" s="223">
        <v>5.721266381598622E-2</v>
      </c>
      <c r="L78" s="223">
        <v>2.2859299134266653E-2</v>
      </c>
      <c r="M78" s="808"/>
      <c r="N78" s="808"/>
      <c r="O78" s="808"/>
      <c r="P78" s="808"/>
      <c r="Q78" s="497"/>
      <c r="R78" s="613"/>
      <c r="S78" s="133"/>
      <c r="T78" s="133"/>
    </row>
    <row r="79" spans="1:20" ht="12.75" customHeight="1">
      <c r="A79" s="221" t="s">
        <v>227</v>
      </c>
      <c r="B79" s="600">
        <v>18911840764</v>
      </c>
      <c r="C79" s="814" t="s">
        <v>925</v>
      </c>
      <c r="D79" s="590" t="s">
        <v>226</v>
      </c>
      <c r="E79" s="222" t="s">
        <v>204</v>
      </c>
      <c r="F79" s="222"/>
      <c r="G79" s="224">
        <v>212212074.68000001</v>
      </c>
      <c r="H79" s="225">
        <v>86.429069559805626</v>
      </c>
      <c r="I79" s="226">
        <v>217091812.33000001</v>
      </c>
      <c r="J79" s="227">
        <v>87.312190541372956</v>
      </c>
      <c r="K79" s="223">
        <v>-2.2477759974578571E-2</v>
      </c>
      <c r="L79" s="223">
        <v>-1.0114520963127815E-2</v>
      </c>
      <c r="M79" s="808"/>
      <c r="N79" s="808"/>
      <c r="O79" s="808"/>
      <c r="P79" s="808"/>
      <c r="Q79" s="497"/>
      <c r="R79" s="613"/>
      <c r="S79" s="133"/>
      <c r="T79" s="133"/>
    </row>
    <row r="80" spans="1:20" ht="12.75" customHeight="1">
      <c r="A80" s="845" t="s">
        <v>1382</v>
      </c>
      <c r="B80" s="600">
        <v>28173216249</v>
      </c>
      <c r="C80" s="814" t="s">
        <v>926</v>
      </c>
      <c r="D80" s="590" t="s">
        <v>226</v>
      </c>
      <c r="E80" s="222" t="s">
        <v>206</v>
      </c>
      <c r="F80" s="222"/>
      <c r="G80" s="224">
        <v>78251107.060000002</v>
      </c>
      <c r="H80" s="225">
        <v>955.77562525929318</v>
      </c>
      <c r="I80" s="226">
        <v>81297373.840000004</v>
      </c>
      <c r="J80" s="227">
        <v>955.59656938212822</v>
      </c>
      <c r="K80" s="223">
        <v>-3.7470666469439862E-2</v>
      </c>
      <c r="L80" s="223">
        <v>1.8737601504859036E-4</v>
      </c>
      <c r="M80" s="808"/>
      <c r="N80" s="808"/>
      <c r="O80" s="808"/>
      <c r="P80" s="808"/>
      <c r="Q80" s="497"/>
      <c r="R80" s="613"/>
      <c r="S80" s="133"/>
      <c r="T80" s="133"/>
    </row>
    <row r="81" spans="1:20" ht="12.75" customHeight="1">
      <c r="A81" s="221" t="s">
        <v>863</v>
      </c>
      <c r="B81" s="600">
        <v>62937824927</v>
      </c>
      <c r="C81" s="814" t="s">
        <v>927</v>
      </c>
      <c r="D81" s="590" t="s">
        <v>226</v>
      </c>
      <c r="E81" s="222" t="s">
        <v>549</v>
      </c>
      <c r="F81" s="222"/>
      <c r="G81" s="224">
        <v>31501574.359999999</v>
      </c>
      <c r="H81" s="225">
        <v>757.88405871976022</v>
      </c>
      <c r="I81" s="226">
        <v>32678515.649999999</v>
      </c>
      <c r="J81" s="227">
        <v>771.30204358843287</v>
      </c>
      <c r="K81" s="223">
        <v>-3.6015751223388293E-2</v>
      </c>
      <c r="L81" s="223">
        <v>-1.7396537426824787E-2</v>
      </c>
      <c r="M81" s="808"/>
      <c r="N81" s="808"/>
      <c r="O81" s="808"/>
      <c r="P81" s="808"/>
      <c r="Q81" s="497"/>
      <c r="R81" s="613"/>
      <c r="S81" s="133"/>
      <c r="T81" s="133"/>
    </row>
    <row r="82" spans="1:20" ht="12.75" customHeight="1">
      <c r="A82" s="221" t="s">
        <v>228</v>
      </c>
      <c r="B82" s="600">
        <v>52772437018</v>
      </c>
      <c r="C82" s="814" t="s">
        <v>928</v>
      </c>
      <c r="D82" s="590" t="s">
        <v>226</v>
      </c>
      <c r="E82" s="222" t="s">
        <v>205</v>
      </c>
      <c r="F82" s="222"/>
      <c r="G82" s="224">
        <v>208509122.49000001</v>
      </c>
      <c r="H82" s="225">
        <v>117.30881148984713</v>
      </c>
      <c r="I82" s="226">
        <v>215684100.69</v>
      </c>
      <c r="J82" s="227">
        <v>120.77743779628327</v>
      </c>
      <c r="K82" s="223">
        <v>-3.3266143294968686E-2</v>
      </c>
      <c r="L82" s="223">
        <v>-2.8719157896748171E-2</v>
      </c>
      <c r="M82" s="808"/>
      <c r="N82" s="808"/>
      <c r="O82" s="808"/>
      <c r="P82" s="808"/>
      <c r="Q82" s="497"/>
      <c r="R82" s="613"/>
      <c r="S82" s="133"/>
      <c r="T82" s="133"/>
    </row>
    <row r="83" spans="1:20" s="779" customFormat="1" ht="12.75" customHeight="1">
      <c r="A83" s="221" t="s">
        <v>1313</v>
      </c>
      <c r="B83" s="600" t="s">
        <v>1314</v>
      </c>
      <c r="C83" s="814" t="s">
        <v>1315</v>
      </c>
      <c r="D83" s="590" t="s">
        <v>226</v>
      </c>
      <c r="E83" s="222" t="s">
        <v>549</v>
      </c>
      <c r="F83" s="222"/>
      <c r="G83" s="224">
        <v>38239654.590000004</v>
      </c>
      <c r="H83" s="225">
        <v>706.78954285518842</v>
      </c>
      <c r="I83" s="226">
        <v>41492800.850000001</v>
      </c>
      <c r="J83" s="227">
        <v>724.05455960256734</v>
      </c>
      <c r="K83" s="223">
        <v>-7.8402667290656036E-2</v>
      </c>
      <c r="L83" s="223">
        <v>-2.3844911296264315E-2</v>
      </c>
      <c r="M83" s="808"/>
      <c r="N83" s="808"/>
      <c r="O83" s="808"/>
      <c r="P83" s="808"/>
      <c r="Q83" s="497"/>
      <c r="R83" s="613"/>
      <c r="S83" s="133"/>
      <c r="T83" s="133"/>
    </row>
    <row r="84" spans="1:20" ht="12.75" customHeight="1">
      <c r="A84" s="221" t="s">
        <v>1072</v>
      </c>
      <c r="B84" s="600">
        <v>31076456551</v>
      </c>
      <c r="C84" s="814" t="s">
        <v>930</v>
      </c>
      <c r="D84" s="590" t="s">
        <v>226</v>
      </c>
      <c r="E84" s="222" t="s">
        <v>214</v>
      </c>
      <c r="F84" s="222"/>
      <c r="G84" s="224">
        <v>301337089.86000001</v>
      </c>
      <c r="H84" s="225">
        <v>104.6710108955605</v>
      </c>
      <c r="I84" s="226">
        <v>296886888.35000002</v>
      </c>
      <c r="J84" s="227">
        <v>104.69571885115491</v>
      </c>
      <c r="K84" s="223">
        <v>1.4989552198592326E-2</v>
      </c>
      <c r="L84" s="223">
        <v>-2.3599776443139486E-4</v>
      </c>
      <c r="M84" s="808"/>
      <c r="N84" s="808"/>
      <c r="O84" s="808"/>
      <c r="P84" s="808"/>
      <c r="Q84" s="497"/>
      <c r="R84" s="613"/>
      <c r="S84" s="133"/>
      <c r="T84" s="133"/>
    </row>
    <row r="85" spans="1:20" ht="12.75" customHeight="1">
      <c r="A85" s="845" t="s">
        <v>1383</v>
      </c>
      <c r="B85" s="600">
        <v>66324185184</v>
      </c>
      <c r="C85" s="814" t="s">
        <v>929</v>
      </c>
      <c r="D85" s="590" t="s">
        <v>226</v>
      </c>
      <c r="E85" s="222" t="s">
        <v>206</v>
      </c>
      <c r="F85" s="222"/>
      <c r="G85" s="224">
        <v>739009989.46000004</v>
      </c>
      <c r="H85" s="225">
        <v>143.4209256262827</v>
      </c>
      <c r="I85" s="226">
        <v>841344020.57000005</v>
      </c>
      <c r="J85" s="227">
        <v>143.41728333059783</v>
      </c>
      <c r="K85" s="223">
        <v>-0.12163161395105648</v>
      </c>
      <c r="L85" s="223">
        <v>2.5396490578311059E-5</v>
      </c>
      <c r="M85" s="808"/>
      <c r="N85" s="808"/>
      <c r="O85" s="808"/>
      <c r="P85" s="808"/>
      <c r="Q85" s="497"/>
      <c r="R85" s="613"/>
      <c r="S85" s="133"/>
      <c r="T85" s="133"/>
    </row>
    <row r="86" spans="1:20" ht="12.75" customHeight="1">
      <c r="A86" s="282" t="s">
        <v>229</v>
      </c>
      <c r="B86" s="600">
        <v>51707511570</v>
      </c>
      <c r="C86" s="814" t="s">
        <v>931</v>
      </c>
      <c r="D86" s="590" t="s">
        <v>230</v>
      </c>
      <c r="E86" s="222" t="s">
        <v>204</v>
      </c>
      <c r="F86" s="222"/>
      <c r="G86" s="224">
        <v>15247323.3391</v>
      </c>
      <c r="H86" s="225">
        <v>644.27714126177148</v>
      </c>
      <c r="I86" s="226">
        <v>16554471.2971</v>
      </c>
      <c r="J86" s="227">
        <v>696.7409310200577</v>
      </c>
      <c r="K86" s="223">
        <v>-7.896041707046153E-2</v>
      </c>
      <c r="L86" s="223">
        <v>-7.5298848427746368E-2</v>
      </c>
      <c r="M86" s="808"/>
      <c r="N86" s="808"/>
      <c r="O86" s="808"/>
      <c r="P86" s="808"/>
      <c r="Q86" s="497"/>
      <c r="R86" s="613"/>
      <c r="S86" s="133"/>
      <c r="T86" s="133"/>
    </row>
    <row r="87" spans="1:20" ht="12.75" customHeight="1">
      <c r="A87" s="282" t="s">
        <v>231</v>
      </c>
      <c r="B87" s="600">
        <v>40759487854</v>
      </c>
      <c r="C87" s="814" t="s">
        <v>932</v>
      </c>
      <c r="D87" s="590" t="s">
        <v>230</v>
      </c>
      <c r="E87" s="222" t="s">
        <v>204</v>
      </c>
      <c r="F87" s="222"/>
      <c r="G87" s="224">
        <v>18685479.967300002</v>
      </c>
      <c r="H87" s="225">
        <v>101.57596819194464</v>
      </c>
      <c r="I87" s="226">
        <v>24457740.577100001</v>
      </c>
      <c r="J87" s="227">
        <v>108.63904136047664</v>
      </c>
      <c r="K87" s="223">
        <v>-0.23600956071979184</v>
      </c>
      <c r="L87" s="223">
        <v>-6.5014133778076411E-2</v>
      </c>
      <c r="M87" s="808"/>
      <c r="N87" s="808"/>
      <c r="O87" s="808"/>
      <c r="P87" s="808"/>
      <c r="Q87" s="497"/>
      <c r="R87" s="613"/>
      <c r="S87" s="133"/>
      <c r="T87" s="133"/>
    </row>
    <row r="88" spans="1:20" ht="12.75" customHeight="1">
      <c r="A88" s="221" t="s">
        <v>828</v>
      </c>
      <c r="B88" s="600">
        <v>89187481269</v>
      </c>
      <c r="C88" s="814" t="s">
        <v>933</v>
      </c>
      <c r="D88" s="590" t="s">
        <v>232</v>
      </c>
      <c r="E88" s="222" t="s">
        <v>549</v>
      </c>
      <c r="F88" s="222"/>
      <c r="G88" s="224">
        <v>85003428.234500006</v>
      </c>
      <c r="H88" s="225">
        <v>774.24728928602701</v>
      </c>
      <c r="I88" s="226">
        <v>90865123.357700005</v>
      </c>
      <c r="J88" s="227">
        <v>770.2098077547148</v>
      </c>
      <c r="K88" s="223">
        <v>-6.4509846094907397E-2</v>
      </c>
      <c r="L88" s="223">
        <v>5.2420541658411146E-3</v>
      </c>
      <c r="M88" s="808"/>
      <c r="N88" s="808"/>
      <c r="O88" s="808"/>
      <c r="P88" s="808"/>
      <c r="Q88" s="497"/>
      <c r="R88" s="613"/>
      <c r="S88" s="133"/>
      <c r="T88" s="133"/>
    </row>
    <row r="89" spans="1:20" ht="12.75" customHeight="1">
      <c r="A89" s="221" t="s">
        <v>807</v>
      </c>
      <c r="B89" s="600" t="s">
        <v>1004</v>
      </c>
      <c r="C89" s="814" t="s">
        <v>935</v>
      </c>
      <c r="D89" s="590" t="s">
        <v>232</v>
      </c>
      <c r="E89" s="234" t="s">
        <v>214</v>
      </c>
      <c r="F89" s="234"/>
      <c r="G89" s="224">
        <v>550634664.09099996</v>
      </c>
      <c r="H89" s="225">
        <v>803.38489940930276</v>
      </c>
      <c r="I89" s="226">
        <v>543784088.29050004</v>
      </c>
      <c r="J89" s="227">
        <v>807.05869769826347</v>
      </c>
      <c r="K89" s="223">
        <v>1.2597970312143936E-2</v>
      </c>
      <c r="L89" s="223">
        <v>-4.5520831377425797E-3</v>
      </c>
      <c r="M89" s="808"/>
      <c r="N89" s="808"/>
      <c r="O89" s="808"/>
      <c r="P89" s="808"/>
      <c r="Q89" s="497"/>
      <c r="R89" s="613"/>
      <c r="S89" s="133"/>
      <c r="T89" s="133"/>
    </row>
    <row r="90" spans="1:20" ht="12.75" customHeight="1">
      <c r="A90" s="221" t="s">
        <v>815</v>
      </c>
      <c r="B90" s="600">
        <v>79265733460</v>
      </c>
      <c r="C90" s="814" t="s">
        <v>936</v>
      </c>
      <c r="D90" s="590" t="s">
        <v>232</v>
      </c>
      <c r="E90" s="234" t="s">
        <v>549</v>
      </c>
      <c r="F90" s="234"/>
      <c r="G90" s="224">
        <v>112321951.5099</v>
      </c>
      <c r="H90" s="225">
        <v>880.08230875286506</v>
      </c>
      <c r="I90" s="226">
        <v>115797706.558</v>
      </c>
      <c r="J90" s="227">
        <v>897.61716013764965</v>
      </c>
      <c r="K90" s="223">
        <v>-3.0015750323682644E-2</v>
      </c>
      <c r="L90" s="223">
        <v>-1.9534888773846126E-2</v>
      </c>
      <c r="M90" s="808"/>
      <c r="N90" s="808"/>
      <c r="O90" s="808"/>
      <c r="P90" s="808"/>
      <c r="Q90" s="497"/>
      <c r="R90" s="613"/>
      <c r="S90" s="133"/>
      <c r="T90" s="133"/>
    </row>
    <row r="91" spans="1:20" ht="23.25" customHeight="1">
      <c r="A91" s="846" t="s">
        <v>1384</v>
      </c>
      <c r="B91" s="600">
        <v>20010251059</v>
      </c>
      <c r="C91" s="814" t="s">
        <v>937</v>
      </c>
      <c r="D91" s="590" t="s">
        <v>232</v>
      </c>
      <c r="E91" s="234" t="s">
        <v>206</v>
      </c>
      <c r="F91" s="234"/>
      <c r="G91" s="224">
        <v>114284910.2219</v>
      </c>
      <c r="H91" s="225">
        <v>787.12434546781526</v>
      </c>
      <c r="I91" s="226">
        <v>123977085.164</v>
      </c>
      <c r="J91" s="227">
        <v>788.55049938977527</v>
      </c>
      <c r="K91" s="223">
        <v>-7.8177148053440337E-2</v>
      </c>
      <c r="L91" s="223">
        <v>-1.8085765249830077E-3</v>
      </c>
      <c r="M91" s="808"/>
      <c r="N91" s="808"/>
      <c r="O91" s="808"/>
      <c r="P91" s="808"/>
      <c r="Q91" s="497"/>
      <c r="R91" s="613"/>
      <c r="S91" s="133"/>
      <c r="T91" s="133"/>
    </row>
    <row r="92" spans="1:20" ht="22.5" customHeight="1">
      <c r="A92" s="846" t="s">
        <v>1385</v>
      </c>
      <c r="B92" s="600" t="s">
        <v>1136</v>
      </c>
      <c r="C92" s="814" t="s">
        <v>1137</v>
      </c>
      <c r="D92" s="590" t="s">
        <v>232</v>
      </c>
      <c r="E92" s="234" t="s">
        <v>206</v>
      </c>
      <c r="F92" s="234"/>
      <c r="G92" s="224">
        <v>108133420.05050001</v>
      </c>
      <c r="H92" s="225">
        <v>101.27119768568949</v>
      </c>
      <c r="I92" s="226">
        <v>106272390.1988</v>
      </c>
      <c r="J92" s="227">
        <v>101.52615661431233</v>
      </c>
      <c r="K92" s="223">
        <v>1.7511884772880792E-2</v>
      </c>
      <c r="L92" s="223">
        <v>-2.5112634726379701E-3</v>
      </c>
      <c r="M92" s="808"/>
      <c r="N92" s="808"/>
      <c r="O92" s="808"/>
      <c r="P92" s="808"/>
      <c r="Q92" s="497"/>
      <c r="R92" s="613"/>
      <c r="S92" s="133"/>
      <c r="T92" s="133"/>
    </row>
    <row r="93" spans="1:20" ht="12.75" customHeight="1">
      <c r="A93" s="221" t="s">
        <v>1324</v>
      </c>
      <c r="B93" s="600" t="s">
        <v>1325</v>
      </c>
      <c r="C93" s="814" t="s">
        <v>1326</v>
      </c>
      <c r="D93" s="590" t="s">
        <v>232</v>
      </c>
      <c r="E93" s="234" t="s">
        <v>1327</v>
      </c>
      <c r="F93" s="234"/>
      <c r="G93" s="224">
        <v>8683731.4893999994</v>
      </c>
      <c r="H93" s="225">
        <v>723.5968228317555</v>
      </c>
      <c r="I93" s="226">
        <v>8519059.8488999996</v>
      </c>
      <c r="J93" s="227">
        <v>727.98478255877944</v>
      </c>
      <c r="K93" s="223">
        <v>1.9329790307936578E-2</v>
      </c>
      <c r="L93" s="223">
        <v>-6.0275432016597685E-3</v>
      </c>
      <c r="M93" s="808"/>
      <c r="N93" s="808"/>
      <c r="O93" s="808"/>
      <c r="P93" s="808"/>
      <c r="Q93" s="497"/>
      <c r="R93" s="613"/>
      <c r="S93" s="133"/>
      <c r="T93" s="133"/>
    </row>
    <row r="94" spans="1:20" s="779" customFormat="1" ht="12.75" customHeight="1">
      <c r="A94" s="221" t="s">
        <v>1328</v>
      </c>
      <c r="B94" s="600" t="s">
        <v>1329</v>
      </c>
      <c r="C94" s="814" t="s">
        <v>1330</v>
      </c>
      <c r="D94" s="590" t="s">
        <v>232</v>
      </c>
      <c r="E94" s="234" t="s">
        <v>1327</v>
      </c>
      <c r="F94" s="234"/>
      <c r="G94" s="224">
        <v>10713379.6173</v>
      </c>
      <c r="H94" s="225">
        <v>744.68357083423382</v>
      </c>
      <c r="I94" s="226">
        <v>10653776.9461</v>
      </c>
      <c r="J94" s="227">
        <v>783.7010936242948</v>
      </c>
      <c r="K94" s="223">
        <v>5.5945108952011324E-3</v>
      </c>
      <c r="L94" s="223">
        <v>-4.9786229861720654E-2</v>
      </c>
      <c r="M94" s="808"/>
      <c r="N94" s="808"/>
      <c r="O94" s="808"/>
      <c r="P94" s="808"/>
      <c r="Q94" s="497"/>
      <c r="R94" s="613"/>
      <c r="S94" s="133"/>
      <c r="T94" s="133"/>
    </row>
    <row r="95" spans="1:20" s="779" customFormat="1" ht="12.75" customHeight="1">
      <c r="A95" s="221" t="s">
        <v>816</v>
      </c>
      <c r="B95" s="600">
        <v>79301865686</v>
      </c>
      <c r="C95" s="814" t="s">
        <v>938</v>
      </c>
      <c r="D95" s="590" t="s">
        <v>232</v>
      </c>
      <c r="E95" s="234" t="s">
        <v>549</v>
      </c>
      <c r="F95" s="234"/>
      <c r="G95" s="224">
        <v>135928152.1514</v>
      </c>
      <c r="H95" s="225">
        <v>776.89733009038832</v>
      </c>
      <c r="I95" s="226">
        <v>140670443.9131</v>
      </c>
      <c r="J95" s="227">
        <v>790.98955269277656</v>
      </c>
      <c r="K95" s="223">
        <v>-3.371206935715354E-2</v>
      </c>
      <c r="L95" s="223">
        <v>-1.7815940241453165E-2</v>
      </c>
      <c r="M95" s="808"/>
      <c r="N95" s="808"/>
      <c r="O95" s="808"/>
      <c r="P95" s="808"/>
      <c r="Q95" s="497"/>
      <c r="R95" s="613"/>
      <c r="S95" s="133"/>
      <c r="T95" s="133"/>
    </row>
    <row r="96" spans="1:20" ht="21" customHeight="1">
      <c r="A96" s="846" t="s">
        <v>1386</v>
      </c>
      <c r="B96" s="600">
        <v>41253175713</v>
      </c>
      <c r="C96" s="814" t="s">
        <v>934</v>
      </c>
      <c r="D96" s="590" t="s">
        <v>232</v>
      </c>
      <c r="E96" s="234" t="s">
        <v>206</v>
      </c>
      <c r="F96" s="234"/>
      <c r="G96" s="224">
        <v>227815929.77340001</v>
      </c>
      <c r="H96" s="225">
        <v>157.90908457981672</v>
      </c>
      <c r="I96" s="226">
        <v>233678488.98379999</v>
      </c>
      <c r="J96" s="227">
        <v>157.9437603774594</v>
      </c>
      <c r="K96" s="223">
        <v>-2.5088142412656667E-2</v>
      </c>
      <c r="L96" s="223">
        <v>-2.1954522014544509E-4</v>
      </c>
      <c r="M96" s="808"/>
      <c r="N96" s="808"/>
      <c r="O96" s="808"/>
      <c r="P96" s="808"/>
      <c r="Q96" s="497"/>
      <c r="R96" s="613"/>
      <c r="S96" s="133"/>
      <c r="T96" s="133"/>
    </row>
    <row r="97" spans="1:20" s="779" customFormat="1">
      <c r="A97" s="869" t="s">
        <v>1473</v>
      </c>
      <c r="B97" s="600" t="s">
        <v>1474</v>
      </c>
      <c r="C97" s="814" t="s">
        <v>1475</v>
      </c>
      <c r="D97" s="590" t="s">
        <v>232</v>
      </c>
      <c r="E97" s="234" t="s">
        <v>214</v>
      </c>
      <c r="F97" s="234"/>
      <c r="G97" s="224">
        <v>0</v>
      </c>
      <c r="H97" s="225">
        <v>0</v>
      </c>
      <c r="I97" s="226"/>
      <c r="J97" s="227"/>
      <c r="K97" s="223" t="s">
        <v>1426</v>
      </c>
      <c r="L97" s="223" t="s">
        <v>1426</v>
      </c>
      <c r="M97" s="808"/>
      <c r="N97" s="808"/>
      <c r="O97" s="808"/>
      <c r="P97" s="808"/>
      <c r="Q97" s="497"/>
      <c r="R97" s="613"/>
      <c r="S97" s="133"/>
      <c r="T97" s="133"/>
    </row>
    <row r="98" spans="1:20" ht="12.75" customHeight="1">
      <c r="A98" s="845" t="s">
        <v>1387</v>
      </c>
      <c r="B98" s="600" t="s">
        <v>1127</v>
      </c>
      <c r="C98" s="814" t="s">
        <v>1128</v>
      </c>
      <c r="D98" s="591" t="s">
        <v>1339</v>
      </c>
      <c r="E98" s="234" t="s">
        <v>206</v>
      </c>
      <c r="F98" s="234"/>
      <c r="G98" s="224">
        <v>13039391.130000001</v>
      </c>
      <c r="H98" s="225">
        <v>1007.9589675065314</v>
      </c>
      <c r="I98" s="226">
        <v>19438554.010000002</v>
      </c>
      <c r="J98" s="227">
        <v>1007.4721281978846</v>
      </c>
      <c r="K98" s="223">
        <v>-0.32919953185344986</v>
      </c>
      <c r="L98" s="223">
        <v>4.8322856287619231E-4</v>
      </c>
      <c r="M98" s="808"/>
      <c r="N98" s="808"/>
      <c r="O98" s="808"/>
      <c r="P98" s="808"/>
      <c r="Q98" s="497"/>
      <c r="R98" s="613"/>
      <c r="S98" s="133"/>
      <c r="T98" s="133"/>
    </row>
    <row r="99" spans="1:20" ht="12.75" customHeight="1">
      <c r="A99" s="221" t="s">
        <v>1082</v>
      </c>
      <c r="B99" s="600">
        <v>37884602446</v>
      </c>
      <c r="C99" s="814" t="s">
        <v>942</v>
      </c>
      <c r="D99" s="590" t="s">
        <v>233</v>
      </c>
      <c r="E99" s="234" t="s">
        <v>204</v>
      </c>
      <c r="F99" s="234"/>
      <c r="G99" s="228">
        <v>252944902.43169999</v>
      </c>
      <c r="H99" s="229">
        <v>115.77583122158367</v>
      </c>
      <c r="I99" s="226">
        <v>261311080.93020001</v>
      </c>
      <c r="J99" s="227">
        <v>117.85953581240851</v>
      </c>
      <c r="K99" s="223">
        <v>-3.2016164292454019E-2</v>
      </c>
      <c r="L99" s="223">
        <v>-1.7679558776995119E-2</v>
      </c>
      <c r="M99" s="808"/>
      <c r="N99" s="808"/>
      <c r="O99" s="808"/>
      <c r="P99" s="808"/>
      <c r="Q99" s="497"/>
      <c r="R99" s="613"/>
      <c r="S99" s="133"/>
      <c r="T99" s="133"/>
    </row>
    <row r="100" spans="1:20" ht="12.75" customHeight="1">
      <c r="A100" s="221" t="s">
        <v>1083</v>
      </c>
      <c r="B100" s="600">
        <v>94465089647</v>
      </c>
      <c r="C100" s="814" t="s">
        <v>943</v>
      </c>
      <c r="D100" s="590" t="s">
        <v>233</v>
      </c>
      <c r="E100" s="234" t="s">
        <v>214</v>
      </c>
      <c r="F100" s="234"/>
      <c r="G100" s="228">
        <v>1452876331.3938</v>
      </c>
      <c r="H100" s="229">
        <v>1484.6053876638657</v>
      </c>
      <c r="I100" s="226">
        <v>1421763747.4496</v>
      </c>
      <c r="J100" s="227">
        <v>1488.5254118003841</v>
      </c>
      <c r="K100" s="223">
        <v>2.1883089929681132E-2</v>
      </c>
      <c r="L100" s="223">
        <v>-2.6334949376356498E-3</v>
      </c>
      <c r="M100" s="808"/>
      <c r="N100" s="808"/>
      <c r="O100" s="808"/>
      <c r="P100" s="808"/>
      <c r="Q100" s="497"/>
      <c r="R100" s="613"/>
      <c r="S100" s="133"/>
      <c r="T100" s="133"/>
    </row>
    <row r="101" spans="1:20" ht="12.75" customHeight="1">
      <c r="A101" s="221" t="s">
        <v>1084</v>
      </c>
      <c r="B101" s="600">
        <v>78935969676</v>
      </c>
      <c r="C101" s="814" t="s">
        <v>944</v>
      </c>
      <c r="D101" s="590" t="s">
        <v>233</v>
      </c>
      <c r="E101" s="234" t="s">
        <v>204</v>
      </c>
      <c r="F101" s="234"/>
      <c r="G101" s="224">
        <v>78250723.271899998</v>
      </c>
      <c r="H101" s="225">
        <v>749.88294240832249</v>
      </c>
      <c r="I101" s="226">
        <v>84316982.839300007</v>
      </c>
      <c r="J101" s="227">
        <v>804.84395677188411</v>
      </c>
      <c r="K101" s="223">
        <v>-7.1945880451648847E-2</v>
      </c>
      <c r="L101" s="223">
        <v>-6.8287789081504124E-2</v>
      </c>
      <c r="M101" s="808"/>
      <c r="N101" s="808"/>
      <c r="O101" s="808"/>
      <c r="P101" s="808"/>
      <c r="Q101" s="497"/>
      <c r="R101" s="613"/>
      <c r="S101" s="133"/>
      <c r="T101" s="133"/>
    </row>
    <row r="102" spans="1:20" ht="12.75" customHeight="1">
      <c r="A102" s="221" t="s">
        <v>1079</v>
      </c>
      <c r="B102" s="600" t="s">
        <v>1080</v>
      </c>
      <c r="C102" s="814" t="s">
        <v>1081</v>
      </c>
      <c r="D102" s="590" t="s">
        <v>233</v>
      </c>
      <c r="E102" s="234" t="s">
        <v>549</v>
      </c>
      <c r="F102" s="234"/>
      <c r="G102" s="224">
        <v>66209576.773000002</v>
      </c>
      <c r="H102" s="225">
        <v>790.5149648818317</v>
      </c>
      <c r="I102" s="226">
        <v>66694541.615900002</v>
      </c>
      <c r="J102" s="227">
        <v>796.30524454286035</v>
      </c>
      <c r="K102" s="223">
        <v>-7.2714322814145804E-3</v>
      </c>
      <c r="L102" s="223">
        <v>-7.2714322814145804E-3</v>
      </c>
      <c r="M102" s="808"/>
      <c r="N102" s="808"/>
      <c r="O102" s="808"/>
      <c r="P102" s="808"/>
      <c r="Q102" s="497"/>
      <c r="R102" s="613"/>
      <c r="S102" s="133"/>
      <c r="T102" s="133"/>
    </row>
    <row r="103" spans="1:20" s="779" customFormat="1" ht="12.75" customHeight="1">
      <c r="A103" s="221" t="s">
        <v>1338</v>
      </c>
      <c r="B103" s="600" t="s">
        <v>1340</v>
      </c>
      <c r="C103" s="814" t="s">
        <v>1341</v>
      </c>
      <c r="D103" s="590" t="s">
        <v>233</v>
      </c>
      <c r="E103" s="234" t="s">
        <v>549</v>
      </c>
      <c r="F103" s="234"/>
      <c r="G103" s="224">
        <v>94479918.620800003</v>
      </c>
      <c r="H103" s="225">
        <v>650.60276749646891</v>
      </c>
      <c r="I103" s="226">
        <v>92835728.389500007</v>
      </c>
      <c r="J103" s="227">
        <v>639.28062909510345</v>
      </c>
      <c r="K103" s="223">
        <v>1.7710748435146195E-2</v>
      </c>
      <c r="L103" s="223">
        <v>1.7710748435146417E-2</v>
      </c>
      <c r="M103" s="808"/>
      <c r="N103" s="808"/>
      <c r="O103" s="808"/>
      <c r="P103" s="808"/>
      <c r="Q103" s="497"/>
      <c r="R103" s="613"/>
      <c r="S103" s="133"/>
      <c r="T103" s="133"/>
    </row>
    <row r="104" spans="1:20" ht="12.75" customHeight="1">
      <c r="A104" s="221" t="s">
        <v>1399</v>
      </c>
      <c r="B104" s="600">
        <v>35313366580</v>
      </c>
      <c r="C104" s="814" t="s">
        <v>1367</v>
      </c>
      <c r="D104" s="590" t="s">
        <v>233</v>
      </c>
      <c r="E104" s="234" t="s">
        <v>206</v>
      </c>
      <c r="F104" s="234" t="s">
        <v>1138</v>
      </c>
      <c r="G104" s="224">
        <v>120838255.8855</v>
      </c>
      <c r="H104" s="225">
        <v>1120.6181999999999</v>
      </c>
      <c r="I104" s="226">
        <v>120118568.7251</v>
      </c>
      <c r="J104" s="227">
        <v>1120.3030000000001</v>
      </c>
      <c r="K104" s="223">
        <v>5.9914729923817855E-3</v>
      </c>
      <c r="L104" s="223">
        <v>2.8135245554095079E-4</v>
      </c>
      <c r="M104" s="808"/>
      <c r="N104" s="808"/>
      <c r="O104" s="808"/>
      <c r="P104" s="808"/>
      <c r="Q104" s="497"/>
      <c r="R104" s="613"/>
      <c r="S104" s="133"/>
      <c r="T104" s="133"/>
    </row>
    <row r="105" spans="1:20" ht="12.75" customHeight="1">
      <c r="A105" s="221"/>
      <c r="B105" s="600"/>
      <c r="C105" s="814"/>
      <c r="D105" s="590"/>
      <c r="E105" s="234"/>
      <c r="F105" s="234" t="s">
        <v>1139</v>
      </c>
      <c r="G105" s="224">
        <v>181437499.4745</v>
      </c>
      <c r="H105" s="225">
        <v>1120.6180999999999</v>
      </c>
      <c r="I105" s="226">
        <v>195704476.95300001</v>
      </c>
      <c r="J105" s="227">
        <v>1120.3030000000001</v>
      </c>
      <c r="K105" s="223">
        <v>-7.2900618834214725E-2</v>
      </c>
      <c r="L105" s="223">
        <v>2.812631939750343E-4</v>
      </c>
      <c r="M105" s="808"/>
      <c r="N105" s="808"/>
      <c r="O105" s="808"/>
      <c r="P105" s="808"/>
      <c r="Q105" s="497"/>
      <c r="R105" s="613"/>
      <c r="S105" s="133"/>
      <c r="T105" s="133"/>
    </row>
    <row r="106" spans="1:20" ht="12.75" customHeight="1">
      <c r="A106" s="221" t="s">
        <v>1085</v>
      </c>
      <c r="B106" s="600">
        <v>41002460007</v>
      </c>
      <c r="C106" s="814" t="s">
        <v>945</v>
      </c>
      <c r="D106" s="590" t="s">
        <v>233</v>
      </c>
      <c r="E106" s="234" t="s">
        <v>204</v>
      </c>
      <c r="F106" s="234"/>
      <c r="G106" s="224">
        <v>235672264.08270001</v>
      </c>
      <c r="H106" s="225">
        <v>967.93848317177401</v>
      </c>
      <c r="I106" s="226">
        <v>246045831.76820001</v>
      </c>
      <c r="J106" s="227">
        <v>1031.9147935059691</v>
      </c>
      <c r="K106" s="223">
        <v>-4.2161119377437495E-2</v>
      </c>
      <c r="L106" s="223">
        <v>-6.1997667575666049E-2</v>
      </c>
      <c r="M106" s="808"/>
      <c r="N106" s="808"/>
      <c r="O106" s="808"/>
      <c r="P106" s="808"/>
      <c r="Q106" s="497"/>
      <c r="R106" s="613"/>
      <c r="S106" s="133"/>
      <c r="T106" s="133"/>
    </row>
    <row r="107" spans="1:20" ht="12.75" customHeight="1">
      <c r="A107" s="221" t="s">
        <v>1086</v>
      </c>
      <c r="B107" s="600">
        <v>58320210450</v>
      </c>
      <c r="C107" s="814" t="s">
        <v>946</v>
      </c>
      <c r="D107" s="590" t="s">
        <v>233</v>
      </c>
      <c r="E107" s="234" t="s">
        <v>549</v>
      </c>
      <c r="F107" s="234"/>
      <c r="G107" s="224">
        <v>15549277.4932</v>
      </c>
      <c r="H107" s="225">
        <v>789.88922313508021</v>
      </c>
      <c r="I107" s="226">
        <v>15147912.722200001</v>
      </c>
      <c r="J107" s="227">
        <v>815.91809146717492</v>
      </c>
      <c r="K107" s="223">
        <v>2.6496374672913214E-2</v>
      </c>
      <c r="L107" s="223">
        <v>-3.1901325150530568E-2</v>
      </c>
      <c r="M107" s="808"/>
      <c r="N107" s="808"/>
      <c r="O107" s="808"/>
      <c r="P107" s="808"/>
      <c r="Q107" s="497"/>
      <c r="R107" s="613"/>
      <c r="S107" s="133"/>
      <c r="T107" s="133"/>
    </row>
    <row r="108" spans="1:20" ht="12.75" customHeight="1">
      <c r="A108" s="221" t="s">
        <v>1087</v>
      </c>
      <c r="B108" s="600">
        <v>31982273976</v>
      </c>
      <c r="C108" s="814" t="s">
        <v>947</v>
      </c>
      <c r="D108" s="590" t="s">
        <v>233</v>
      </c>
      <c r="E108" s="234" t="s">
        <v>549</v>
      </c>
      <c r="F108" s="234"/>
      <c r="G108" s="224">
        <v>7705633.6138000004</v>
      </c>
      <c r="H108" s="225">
        <v>787.90608029938164</v>
      </c>
      <c r="I108" s="226">
        <v>8130382.8709000004</v>
      </c>
      <c r="J108" s="227">
        <v>822.34648451245027</v>
      </c>
      <c r="K108" s="223">
        <v>-5.2242220796298366E-2</v>
      </c>
      <c r="L108" s="223">
        <v>-4.1880648682395161E-2</v>
      </c>
      <c r="M108" s="808"/>
      <c r="N108" s="808"/>
      <c r="O108" s="808"/>
      <c r="P108" s="808"/>
      <c r="Q108" s="497"/>
      <c r="R108" s="613"/>
      <c r="S108" s="133"/>
      <c r="T108" s="133"/>
    </row>
    <row r="109" spans="1:20" ht="12.75" customHeight="1">
      <c r="A109" s="221" t="s">
        <v>1088</v>
      </c>
      <c r="B109" s="600" t="s">
        <v>1005</v>
      </c>
      <c r="C109" s="814" t="s">
        <v>948</v>
      </c>
      <c r="D109" s="590" t="s">
        <v>233</v>
      </c>
      <c r="E109" s="234" t="s">
        <v>549</v>
      </c>
      <c r="F109" s="234"/>
      <c r="G109" s="224">
        <v>7530420.7912999997</v>
      </c>
      <c r="H109" s="225">
        <v>789.87119811814318</v>
      </c>
      <c r="I109" s="226">
        <v>7823313.0833000001</v>
      </c>
      <c r="J109" s="227">
        <v>827.39443616166523</v>
      </c>
      <c r="K109" s="223">
        <v>-3.7438395840915684E-2</v>
      </c>
      <c r="L109" s="223">
        <v>-4.5351088191497468E-2</v>
      </c>
      <c r="M109" s="808"/>
      <c r="N109" s="808"/>
      <c r="O109" s="808"/>
      <c r="P109" s="808"/>
      <c r="Q109" s="497"/>
      <c r="R109" s="613"/>
      <c r="S109" s="133"/>
      <c r="T109" s="133"/>
    </row>
    <row r="110" spans="1:20" ht="12.75" customHeight="1">
      <c r="A110" s="221" t="s">
        <v>1089</v>
      </c>
      <c r="B110" s="600">
        <v>40820433166</v>
      </c>
      <c r="C110" s="814" t="s">
        <v>949</v>
      </c>
      <c r="D110" s="590" t="s">
        <v>233</v>
      </c>
      <c r="E110" s="234" t="s">
        <v>549</v>
      </c>
      <c r="F110" s="234"/>
      <c r="G110" s="224">
        <v>6469551.8208999997</v>
      </c>
      <c r="H110" s="225">
        <v>792.30382605406726</v>
      </c>
      <c r="I110" s="226">
        <v>6777899.7586000003</v>
      </c>
      <c r="J110" s="227">
        <v>830.34248098511478</v>
      </c>
      <c r="K110" s="223">
        <v>-4.5493139273527827E-2</v>
      </c>
      <c r="L110" s="223">
        <v>-4.581080193069087E-2</v>
      </c>
      <c r="M110" s="808"/>
      <c r="N110" s="808"/>
      <c r="O110" s="808"/>
      <c r="P110" s="808"/>
      <c r="Q110" s="497"/>
      <c r="R110" s="613"/>
      <c r="S110" s="133"/>
      <c r="T110" s="133"/>
    </row>
    <row r="111" spans="1:20" ht="12.75" customHeight="1">
      <c r="A111" s="221" t="s">
        <v>1090</v>
      </c>
      <c r="B111" s="600">
        <v>84643903663</v>
      </c>
      <c r="C111" s="814" t="s">
        <v>950</v>
      </c>
      <c r="D111" s="590" t="s">
        <v>233</v>
      </c>
      <c r="E111" s="234" t="s">
        <v>205</v>
      </c>
      <c r="F111" s="234"/>
      <c r="G111" s="224">
        <v>360087185.4109</v>
      </c>
      <c r="H111" s="225">
        <v>1233.5067429462867</v>
      </c>
      <c r="I111" s="226">
        <v>369878932.31480002</v>
      </c>
      <c r="J111" s="227">
        <v>1254.4184138201745</v>
      </c>
      <c r="K111" s="223">
        <v>-2.6472842999250346E-2</v>
      </c>
      <c r="L111" s="223">
        <v>-1.6670411278644881E-2</v>
      </c>
      <c r="M111" s="808"/>
      <c r="N111" s="808"/>
      <c r="O111" s="808"/>
      <c r="P111" s="808"/>
      <c r="Q111" s="497"/>
      <c r="R111" s="613"/>
      <c r="S111" s="133"/>
      <c r="T111" s="133"/>
    </row>
    <row r="112" spans="1:20" ht="12.75" customHeight="1">
      <c r="A112" s="221" t="s">
        <v>1091</v>
      </c>
      <c r="B112" s="600">
        <v>56062339448</v>
      </c>
      <c r="C112" s="814" t="s">
        <v>951</v>
      </c>
      <c r="D112" s="590" t="s">
        <v>233</v>
      </c>
      <c r="E112" s="234" t="s">
        <v>206</v>
      </c>
      <c r="F112" s="234"/>
      <c r="G112" s="224">
        <v>1991068178.4599001</v>
      </c>
      <c r="H112" s="225">
        <v>176.01669916460116</v>
      </c>
      <c r="I112" s="226">
        <v>1872631719.0738001</v>
      </c>
      <c r="J112" s="227">
        <v>176.00630278517073</v>
      </c>
      <c r="K112" s="223">
        <v>6.324599662590269E-2</v>
      </c>
      <c r="L112" s="223">
        <v>5.9068222364233591E-5</v>
      </c>
      <c r="M112" s="808"/>
      <c r="N112" s="808"/>
      <c r="O112" s="808"/>
      <c r="P112" s="808"/>
      <c r="Q112" s="497"/>
      <c r="R112" s="613"/>
      <c r="S112" s="133"/>
      <c r="T112" s="133"/>
    </row>
    <row r="113" spans="1:20" ht="12.75" customHeight="1">
      <c r="A113" s="221" t="s">
        <v>952</v>
      </c>
      <c r="B113" s="600">
        <v>53751385334</v>
      </c>
      <c r="C113" s="814" t="s">
        <v>953</v>
      </c>
      <c r="D113" s="590" t="s">
        <v>233</v>
      </c>
      <c r="E113" s="234" t="s">
        <v>549</v>
      </c>
      <c r="F113" s="234"/>
      <c r="G113" s="224">
        <v>52794829.759099998</v>
      </c>
      <c r="H113" s="225">
        <v>809.05706714646089</v>
      </c>
      <c r="I113" s="226">
        <v>53004803.038599998</v>
      </c>
      <c r="J113" s="227">
        <v>811.97928697098666</v>
      </c>
      <c r="K113" s="223">
        <v>-3.9614009950587059E-3</v>
      </c>
      <c r="L113" s="223">
        <v>-3.598884690060089E-3</v>
      </c>
      <c r="M113" s="808"/>
      <c r="N113" s="808"/>
      <c r="O113" s="808"/>
      <c r="P113" s="808"/>
      <c r="Q113" s="497"/>
      <c r="R113" s="613"/>
      <c r="S113" s="133"/>
      <c r="T113" s="133"/>
    </row>
    <row r="114" spans="1:20" ht="12.75" customHeight="1">
      <c r="A114" s="220" t="s">
        <v>1092</v>
      </c>
      <c r="B114" s="600">
        <v>88183360964</v>
      </c>
      <c r="C114" s="814" t="s">
        <v>954</v>
      </c>
      <c r="D114" s="590" t="s">
        <v>233</v>
      </c>
      <c r="E114" s="234" t="s">
        <v>204</v>
      </c>
      <c r="F114" s="234"/>
      <c r="G114" s="224">
        <v>120929541.3187</v>
      </c>
      <c r="H114" s="225">
        <v>1312.5277384866356</v>
      </c>
      <c r="I114" s="226">
        <v>121405720.75300001</v>
      </c>
      <c r="J114" s="227">
        <v>1353.7952446476136</v>
      </c>
      <c r="K114" s="223">
        <v>-3.9222157847799144E-3</v>
      </c>
      <c r="L114" s="223">
        <v>-3.0482826944572161E-2</v>
      </c>
      <c r="M114" s="808"/>
      <c r="N114" s="808"/>
      <c r="O114" s="808"/>
      <c r="P114" s="808"/>
      <c r="Q114" s="497"/>
      <c r="R114" s="613"/>
      <c r="S114" s="133"/>
      <c r="T114" s="133"/>
    </row>
    <row r="115" spans="1:20" ht="18.75" customHeight="1">
      <c r="A115" s="396" t="s">
        <v>461</v>
      </c>
      <c r="B115" s="397"/>
      <c r="C115" s="397"/>
      <c r="D115" s="397"/>
      <c r="E115" s="398"/>
      <c r="F115" s="398"/>
      <c r="G115" s="399">
        <f>SUM(G10:G114)</f>
        <v>19288665286.138508</v>
      </c>
      <c r="H115" s="399"/>
      <c r="I115" s="399">
        <f>SUM(I10:I114)</f>
        <v>19356877176.1623</v>
      </c>
      <c r="J115" s="400"/>
      <c r="K115" s="401">
        <v>-3.5239098436701255E-3</v>
      </c>
      <c r="L115" s="401"/>
      <c r="M115" s="808"/>
      <c r="N115" s="808"/>
      <c r="O115" s="808"/>
      <c r="P115" s="808"/>
      <c r="Q115" s="497"/>
    </row>
    <row r="116" spans="1:20" ht="12.75" customHeight="1">
      <c r="A116" s="36" t="s">
        <v>462</v>
      </c>
      <c r="N116" s="497"/>
      <c r="O116" s="497"/>
      <c r="P116" s="497"/>
      <c r="Q116" s="497"/>
    </row>
    <row r="117" spans="1:20" s="779" customFormat="1" ht="12.75" customHeight="1">
      <c r="A117" s="36"/>
      <c r="F117" s="651" t="s">
        <v>1140</v>
      </c>
      <c r="N117" s="497"/>
      <c r="O117" s="497"/>
      <c r="P117" s="497"/>
      <c r="Q117" s="497"/>
    </row>
    <row r="118" spans="1:20" ht="12.75" customHeight="1">
      <c r="A118" s="76" t="s">
        <v>556</v>
      </c>
      <c r="C118" s="650"/>
      <c r="F118" s="651" t="s">
        <v>1141</v>
      </c>
      <c r="N118" s="497"/>
      <c r="O118" s="497"/>
      <c r="P118" s="497"/>
      <c r="Q118" s="497"/>
    </row>
    <row r="119" spans="1:20" ht="12.75" customHeight="1">
      <c r="A119" s="77" t="s">
        <v>1336</v>
      </c>
      <c r="F119" s="651"/>
      <c r="N119" s="497"/>
      <c r="O119" s="497"/>
      <c r="P119" s="497"/>
      <c r="Q119" s="497"/>
    </row>
    <row r="120" spans="1:20" ht="12.75" customHeight="1">
      <c r="A120" s="51" t="s">
        <v>580</v>
      </c>
      <c r="N120" s="497"/>
      <c r="O120" s="497"/>
      <c r="P120" s="497"/>
      <c r="Q120" s="497"/>
    </row>
    <row r="121" spans="1:20" ht="12.75" customHeight="1">
      <c r="A121" s="477" t="s">
        <v>583</v>
      </c>
    </row>
    <row r="122" spans="1:20" ht="12.75" customHeight="1">
      <c r="A122" s="477" t="s">
        <v>1016</v>
      </c>
    </row>
    <row r="123" spans="1:20" ht="12.75" customHeight="1">
      <c r="A123" s="51" t="s">
        <v>1254</v>
      </c>
    </row>
    <row r="124" spans="1:20" ht="12.75" customHeight="1">
      <c r="A124" s="51" t="s">
        <v>1388</v>
      </c>
    </row>
    <row r="125" spans="1:20" ht="12.75" customHeight="1">
      <c r="A125" s="653" t="s">
        <v>1370</v>
      </c>
    </row>
    <row r="126" spans="1:20" ht="12.75" customHeight="1">
      <c r="B126" s="79"/>
      <c r="C126" s="79"/>
      <c r="D126" s="79"/>
      <c r="E126" s="79"/>
      <c r="F126" s="79"/>
      <c r="G126" s="79"/>
      <c r="H126" s="79"/>
      <c r="I126" s="79"/>
      <c r="J126" s="79"/>
      <c r="K126" s="79"/>
    </row>
    <row r="127" spans="1:20" ht="12.75" customHeight="1">
      <c r="A127" s="122" t="s">
        <v>1094</v>
      </c>
      <c r="B127" s="80"/>
      <c r="C127" s="80"/>
      <c r="E127" s="80"/>
      <c r="F127" s="80"/>
      <c r="G127" s="80"/>
      <c r="H127" s="80"/>
      <c r="I127" s="681"/>
      <c r="J127" s="80"/>
      <c r="K127" s="80"/>
    </row>
    <row r="128" spans="1:20" ht="12.75" customHeight="1">
      <c r="A128" t="s">
        <v>1093</v>
      </c>
    </row>
    <row r="129" spans="1:12" ht="12.75" customHeight="1"/>
    <row r="130" spans="1:12" ht="12.75" customHeight="1">
      <c r="A130" s="72" t="s">
        <v>259</v>
      </c>
      <c r="L130" s="53" t="s">
        <v>343</v>
      </c>
    </row>
    <row r="131" spans="1:12" ht="12.75" customHeight="1"/>
    <row r="132" spans="1:12" ht="12.75" customHeight="1"/>
    <row r="133" spans="1:12" ht="12.75" customHeight="1"/>
    <row r="134" spans="1:12" ht="12.75" customHeight="1"/>
    <row r="135" spans="1:12">
      <c r="A135" s="85"/>
      <c r="B135" s="85"/>
      <c r="C135" s="85"/>
      <c r="D135" s="85"/>
      <c r="E135" s="85"/>
      <c r="F135" s="85"/>
      <c r="G135" s="85"/>
      <c r="H135" s="85"/>
      <c r="I135" s="85"/>
      <c r="J135" s="85"/>
      <c r="K135" s="85"/>
      <c r="L135" s="85"/>
    </row>
    <row r="136" spans="1:12" ht="12.75" customHeight="1"/>
    <row r="137" spans="1:12" ht="12.75" customHeight="1">
      <c r="A137" s="51"/>
    </row>
    <row r="138" spans="1:12" ht="12.75" customHeight="1">
      <c r="A138" s="85"/>
    </row>
    <row r="139" spans="1:12" ht="12.75" customHeight="1">
      <c r="A139" s="51"/>
    </row>
    <row r="140" spans="1:12" ht="12.75" customHeight="1">
      <c r="A140" s="51"/>
    </row>
    <row r="141" spans="1:12" ht="12.75" customHeight="1">
      <c r="A141" s="85"/>
    </row>
    <row r="142" spans="1:12" ht="12.75" customHeight="1"/>
    <row r="143" spans="1:12" ht="12.75" customHeight="1">
      <c r="A143" s="51"/>
    </row>
    <row r="144" spans="1:12" ht="12.75" customHeight="1">
      <c r="A144" s="85"/>
    </row>
    <row r="145" spans="1:1" ht="12.75" customHeight="1">
      <c r="A145" s="91"/>
    </row>
    <row r="146" spans="1:1" ht="12.75" customHeight="1">
      <c r="A146" s="51"/>
    </row>
    <row r="147" spans="1:1" ht="12.75" customHeight="1">
      <c r="A147" s="85"/>
    </row>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sheetData>
  <mergeCells count="7">
    <mergeCell ref="G7:H7"/>
    <mergeCell ref="I7:J7"/>
    <mergeCell ref="K7:L7"/>
    <mergeCell ref="G5:H5"/>
    <mergeCell ref="G6:H6"/>
    <mergeCell ref="I5:J5"/>
    <mergeCell ref="I6:J6"/>
  </mergeCells>
  <hyperlinks>
    <hyperlink ref="A130" location="'2 Sadržaj'!A1" display="Sadržaj / Contents"/>
  </hyperlinks>
  <pageMargins left="0.7" right="0.7" top="0.75" bottom="0.75" header="0.3" footer="0.3"/>
  <pageSetup paperSize="9" scale="44" orientation="portrait" r:id="rId1"/>
  <ignoredErrors>
    <ignoredError sqref="B17 B21 B23 B26 B28:B29 B33:B34 B42 B46:B48 B59:B60 B65:B67 B70 B72:B75 B83 B89 B92:B94 B97:B98 B102:B103 B10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02" t="s">
        <v>720</v>
      </c>
      <c r="O1" s="302" t="str">
        <f>Naslovnica!A20</f>
        <v>Listopad 2018.</v>
      </c>
    </row>
    <row r="2" spans="1:15" ht="12.75" customHeight="1">
      <c r="A2" s="114" t="s">
        <v>721</v>
      </c>
      <c r="O2" s="108" t="str">
        <f>Naslovnica!A24</f>
        <v>October 2018</v>
      </c>
    </row>
    <row r="3" spans="1:15" ht="12.75" customHeight="1">
      <c r="A3" s="18"/>
      <c r="M3" s="19"/>
    </row>
    <row r="4" spans="1:15" ht="12.75" customHeight="1">
      <c r="A4" s="102"/>
      <c r="B4" s="102"/>
      <c r="C4" s="102"/>
      <c r="D4" s="102"/>
      <c r="E4" s="102"/>
      <c r="F4" s="102"/>
      <c r="G4" s="102"/>
      <c r="H4" s="102"/>
      <c r="I4" s="102"/>
      <c r="J4" s="102"/>
      <c r="K4" s="102"/>
      <c r="L4" s="102"/>
      <c r="M4" s="21"/>
      <c r="O4" s="21" t="s">
        <v>376</v>
      </c>
    </row>
    <row r="5" spans="1:15" ht="25.5" customHeight="1">
      <c r="A5" s="969" t="s">
        <v>465</v>
      </c>
      <c r="B5" s="970" t="s">
        <v>564</v>
      </c>
      <c r="C5" s="971"/>
      <c r="D5" s="901" t="s">
        <v>563</v>
      </c>
      <c r="E5" s="942"/>
      <c r="F5" s="901" t="s">
        <v>1342</v>
      </c>
      <c r="G5" s="942"/>
      <c r="H5" s="901" t="s">
        <v>1216</v>
      </c>
      <c r="I5" s="942"/>
      <c r="J5" s="901" t="s">
        <v>565</v>
      </c>
      <c r="K5" s="942"/>
      <c r="L5" s="901" t="s">
        <v>810</v>
      </c>
      <c r="M5" s="942"/>
      <c r="N5" s="901" t="s">
        <v>566</v>
      </c>
      <c r="O5" s="942"/>
    </row>
    <row r="6" spans="1:15" ht="12.75" customHeight="1">
      <c r="A6" s="969"/>
      <c r="B6" s="354" t="s">
        <v>124</v>
      </c>
      <c r="C6" s="354" t="s">
        <v>125</v>
      </c>
      <c r="D6" s="354" t="s">
        <v>124</v>
      </c>
      <c r="E6" s="354" t="s">
        <v>125</v>
      </c>
      <c r="F6" s="354" t="s">
        <v>124</v>
      </c>
      <c r="G6" s="354" t="s">
        <v>125</v>
      </c>
      <c r="H6" s="354" t="s">
        <v>124</v>
      </c>
      <c r="I6" s="354" t="s">
        <v>125</v>
      </c>
      <c r="J6" s="354" t="s">
        <v>124</v>
      </c>
      <c r="K6" s="354" t="s">
        <v>125</v>
      </c>
      <c r="L6" s="354" t="s">
        <v>124</v>
      </c>
      <c r="M6" s="354" t="s">
        <v>125</v>
      </c>
      <c r="N6" s="354" t="s">
        <v>124</v>
      </c>
      <c r="O6" s="354" t="s">
        <v>125</v>
      </c>
    </row>
    <row r="7" spans="1:15" ht="12.75" customHeight="1">
      <c r="A7" s="969"/>
      <c r="B7" s="403" t="s">
        <v>116</v>
      </c>
      <c r="C7" s="403" t="s">
        <v>117</v>
      </c>
      <c r="D7" s="403" t="s">
        <v>116</v>
      </c>
      <c r="E7" s="403" t="s">
        <v>117</v>
      </c>
      <c r="F7" s="403" t="s">
        <v>116</v>
      </c>
      <c r="G7" s="403" t="s">
        <v>117</v>
      </c>
      <c r="H7" s="403" t="s">
        <v>116</v>
      </c>
      <c r="I7" s="403" t="s">
        <v>117</v>
      </c>
      <c r="J7" s="403" t="s">
        <v>116</v>
      </c>
      <c r="K7" s="403" t="s">
        <v>117</v>
      </c>
      <c r="L7" s="403" t="s">
        <v>116</v>
      </c>
      <c r="M7" s="403" t="s">
        <v>117</v>
      </c>
      <c r="N7" s="403" t="s">
        <v>116</v>
      </c>
      <c r="O7" s="403" t="s">
        <v>117</v>
      </c>
    </row>
    <row r="8" spans="1:15" ht="18">
      <c r="A8" s="178" t="s">
        <v>466</v>
      </c>
      <c r="B8" s="236">
        <v>141585.97203999999</v>
      </c>
      <c r="C8" s="237">
        <v>8.2565646820649305E-2</v>
      </c>
      <c r="D8" s="236">
        <v>75743.579089999999</v>
      </c>
      <c r="E8" s="237">
        <v>8.7166362285411983E-2</v>
      </c>
      <c r="F8" s="236">
        <v>1627.6991599999999</v>
      </c>
      <c r="G8" s="237">
        <v>8.391451446602273E-2</v>
      </c>
      <c r="H8" s="236">
        <v>1586272.8486600001</v>
      </c>
      <c r="I8" s="237">
        <v>0.22323100097803647</v>
      </c>
      <c r="J8" s="236">
        <v>1438043.1049899999</v>
      </c>
      <c r="K8" s="237">
        <v>0.16561958703924268</v>
      </c>
      <c r="L8" s="236">
        <v>51474.315719999999</v>
      </c>
      <c r="M8" s="237">
        <v>5.7403752963840086E-2</v>
      </c>
      <c r="N8" s="236">
        <v>3294747.5196599998</v>
      </c>
      <c r="O8" s="237">
        <v>0.17081262341251377</v>
      </c>
    </row>
    <row r="9" spans="1:15" ht="18">
      <c r="A9" s="178" t="s">
        <v>467</v>
      </c>
      <c r="B9" s="236">
        <v>3320.24586</v>
      </c>
      <c r="C9" s="237">
        <v>1.9361963836151449E-3</v>
      </c>
      <c r="D9" s="236">
        <v>1218.0606599999999</v>
      </c>
      <c r="E9" s="237">
        <v>1.4017546840374431E-3</v>
      </c>
      <c r="F9" s="236">
        <v>0</v>
      </c>
      <c r="G9" s="237">
        <v>0</v>
      </c>
      <c r="H9" s="236">
        <v>30137.899430000001</v>
      </c>
      <c r="I9" s="237">
        <v>4.2412082277128518E-3</v>
      </c>
      <c r="J9" s="236">
        <v>36705.888490000005</v>
      </c>
      <c r="K9" s="237">
        <v>4.2274213286983258E-3</v>
      </c>
      <c r="L9" s="236">
        <v>2781.8787900000002</v>
      </c>
      <c r="M9" s="237">
        <v>3.10232939676476E-3</v>
      </c>
      <c r="N9" s="236">
        <v>74163.973230000018</v>
      </c>
      <c r="O9" s="237">
        <v>3.8449510181038185E-3</v>
      </c>
    </row>
    <row r="10" spans="1:15" ht="18">
      <c r="A10" s="178" t="s">
        <v>468</v>
      </c>
      <c r="B10" s="236">
        <v>1580819.4037800001</v>
      </c>
      <c r="C10" s="237">
        <v>0.92185245966920226</v>
      </c>
      <c r="D10" s="236">
        <v>809156.89325999992</v>
      </c>
      <c r="E10" s="237">
        <v>0.9311847123019229</v>
      </c>
      <c r="F10" s="236">
        <v>17840.700359999999</v>
      </c>
      <c r="G10" s="237">
        <v>0.91976069364267343</v>
      </c>
      <c r="H10" s="236">
        <v>5758209.6051399997</v>
      </c>
      <c r="I10" s="237">
        <v>0.81033404504312978</v>
      </c>
      <c r="J10" s="236">
        <v>7801532.9282099996</v>
      </c>
      <c r="K10" s="237">
        <v>0.89850342966748475</v>
      </c>
      <c r="L10" s="236">
        <v>869301.56820999994</v>
      </c>
      <c r="M10" s="237">
        <v>0.96943828732077453</v>
      </c>
      <c r="N10" s="236">
        <v>16836861.098959997</v>
      </c>
      <c r="O10" s="237">
        <v>0.8728888624043154</v>
      </c>
    </row>
    <row r="11" spans="1:15" ht="21.75" customHeight="1">
      <c r="A11" s="178" t="s">
        <v>469</v>
      </c>
      <c r="B11" s="238">
        <v>529200.0978300001</v>
      </c>
      <c r="C11" s="239">
        <v>0.30860224177110401</v>
      </c>
      <c r="D11" s="238">
        <v>427529.29912999994</v>
      </c>
      <c r="E11" s="239">
        <v>0.49200439460767298</v>
      </c>
      <c r="F11" s="238">
        <v>0</v>
      </c>
      <c r="G11" s="239">
        <v>0</v>
      </c>
      <c r="H11" s="238">
        <v>5577486.2141399998</v>
      </c>
      <c r="I11" s="239">
        <v>0.78490143204268992</v>
      </c>
      <c r="J11" s="238">
        <v>6757962.5522399992</v>
      </c>
      <c r="K11" s="239">
        <v>0.77831531144293364</v>
      </c>
      <c r="L11" s="238">
        <v>553949.40252999996</v>
      </c>
      <c r="M11" s="239">
        <v>0.61776002677280339</v>
      </c>
      <c r="N11" s="238">
        <v>13846127.565869998</v>
      </c>
      <c r="O11" s="239">
        <v>0.71783751547512908</v>
      </c>
    </row>
    <row r="12" spans="1:15" ht="18" customHeight="1">
      <c r="A12" s="179" t="s">
        <v>394</v>
      </c>
      <c r="B12" s="238">
        <v>493408.35689</v>
      </c>
      <c r="C12" s="239">
        <v>0.28773034182953811</v>
      </c>
      <c r="D12" s="238">
        <v>73130.270499999999</v>
      </c>
      <c r="E12" s="239">
        <v>8.4158944283037801E-2</v>
      </c>
      <c r="F12" s="238">
        <v>0</v>
      </c>
      <c r="G12" s="239">
        <v>0</v>
      </c>
      <c r="H12" s="238">
        <v>0</v>
      </c>
      <c r="I12" s="239">
        <v>0</v>
      </c>
      <c r="J12" s="238">
        <v>0</v>
      </c>
      <c r="K12" s="239">
        <v>0</v>
      </c>
      <c r="L12" s="238">
        <v>5428.5098399999997</v>
      </c>
      <c r="M12" s="239">
        <v>6.0538315751919444E-3</v>
      </c>
      <c r="N12" s="238">
        <v>571967.13722999999</v>
      </c>
      <c r="O12" s="239">
        <v>2.9653017912001832E-2</v>
      </c>
    </row>
    <row r="13" spans="1:15" ht="18" customHeight="1">
      <c r="A13" s="179" t="s">
        <v>470</v>
      </c>
      <c r="B13" s="238">
        <v>23367.010829999999</v>
      </c>
      <c r="C13" s="239">
        <v>1.3626437249722803E-2</v>
      </c>
      <c r="D13" s="238">
        <v>307144.97167</v>
      </c>
      <c r="E13" s="239">
        <v>0.35346507514409858</v>
      </c>
      <c r="F13" s="238">
        <v>0</v>
      </c>
      <c r="G13" s="239">
        <v>0</v>
      </c>
      <c r="H13" s="238">
        <v>1409762.6024800001</v>
      </c>
      <c r="I13" s="239">
        <v>0.19839129009795287</v>
      </c>
      <c r="J13" s="238">
        <v>5950125.6481699999</v>
      </c>
      <c r="K13" s="239">
        <v>0.68527664383772025</v>
      </c>
      <c r="L13" s="238">
        <v>454099.38458999997</v>
      </c>
      <c r="M13" s="239">
        <v>0.50640807030501256</v>
      </c>
      <c r="N13" s="238">
        <v>8144499.6177399997</v>
      </c>
      <c r="O13" s="239">
        <v>0.42224277817559375</v>
      </c>
    </row>
    <row r="14" spans="1:15" ht="18" customHeight="1">
      <c r="A14" s="179" t="s">
        <v>471</v>
      </c>
      <c r="B14" s="238">
        <v>0</v>
      </c>
      <c r="C14" s="239">
        <v>0</v>
      </c>
      <c r="D14" s="238">
        <v>0</v>
      </c>
      <c r="E14" s="239">
        <v>0</v>
      </c>
      <c r="F14" s="238">
        <v>0</v>
      </c>
      <c r="G14" s="239">
        <v>0</v>
      </c>
      <c r="H14" s="238">
        <v>0</v>
      </c>
      <c r="I14" s="239">
        <v>0</v>
      </c>
      <c r="J14" s="238">
        <v>0</v>
      </c>
      <c r="K14" s="239">
        <v>0</v>
      </c>
      <c r="L14" s="238">
        <v>0</v>
      </c>
      <c r="M14" s="239">
        <v>0</v>
      </c>
      <c r="N14" s="238">
        <v>0</v>
      </c>
      <c r="O14" s="239">
        <v>0</v>
      </c>
    </row>
    <row r="15" spans="1:15" ht="19.5">
      <c r="A15" s="179" t="s">
        <v>472</v>
      </c>
      <c r="B15" s="238">
        <v>3436.3178700000003</v>
      </c>
      <c r="C15" s="239">
        <v>2.0038836018143845E-3</v>
      </c>
      <c r="D15" s="238">
        <v>13431.018679999999</v>
      </c>
      <c r="E15" s="239">
        <v>1.5456531816801632E-2</v>
      </c>
      <c r="F15" s="238">
        <v>0</v>
      </c>
      <c r="G15" s="239">
        <v>0</v>
      </c>
      <c r="H15" s="238">
        <v>110617.74642</v>
      </c>
      <c r="I15" s="239">
        <v>1.5566874437856527E-2</v>
      </c>
      <c r="J15" s="238">
        <v>59428.549310000002</v>
      </c>
      <c r="K15" s="239">
        <v>6.8443927451895927E-3</v>
      </c>
      <c r="L15" s="238">
        <v>2733.96704</v>
      </c>
      <c r="M15" s="239">
        <v>3.0488985891358464E-3</v>
      </c>
      <c r="N15" s="238">
        <v>189647.59931999998</v>
      </c>
      <c r="O15" s="239">
        <v>9.8320747706571975E-3</v>
      </c>
    </row>
    <row r="16" spans="1:15" ht="19.5">
      <c r="A16" s="476" t="s">
        <v>545</v>
      </c>
      <c r="B16" s="238">
        <v>0</v>
      </c>
      <c r="C16" s="239">
        <v>0</v>
      </c>
      <c r="D16" s="238">
        <v>0</v>
      </c>
      <c r="E16" s="239">
        <v>0</v>
      </c>
      <c r="F16" s="238">
        <v>0</v>
      </c>
      <c r="G16" s="239">
        <v>0</v>
      </c>
      <c r="H16" s="238">
        <v>0</v>
      </c>
      <c r="I16" s="239">
        <v>0</v>
      </c>
      <c r="J16" s="238">
        <v>0</v>
      </c>
      <c r="K16" s="239">
        <v>0</v>
      </c>
      <c r="L16" s="238">
        <v>0</v>
      </c>
      <c r="M16" s="239">
        <v>0</v>
      </c>
      <c r="N16" s="238">
        <v>0</v>
      </c>
      <c r="O16" s="239">
        <v>0</v>
      </c>
    </row>
    <row r="17" spans="1:15" ht="18" customHeight="1">
      <c r="A17" s="476" t="s">
        <v>546</v>
      </c>
      <c r="B17" s="238">
        <v>6870.2427300000008</v>
      </c>
      <c r="C17" s="239">
        <v>4.0063717234434691E-3</v>
      </c>
      <c r="D17" s="238">
        <v>1336.6504</v>
      </c>
      <c r="E17" s="239">
        <v>1.5382287768168476E-3</v>
      </c>
      <c r="F17" s="238">
        <v>0</v>
      </c>
      <c r="G17" s="239">
        <v>0</v>
      </c>
      <c r="H17" s="238">
        <v>22471.762839999999</v>
      </c>
      <c r="I17" s="239">
        <v>3.1623778448656103E-3</v>
      </c>
      <c r="J17" s="238">
        <v>21212.01383</v>
      </c>
      <c r="K17" s="239">
        <v>2.442990031804182E-3</v>
      </c>
      <c r="L17" s="238">
        <v>30437.097969999999</v>
      </c>
      <c r="M17" s="239">
        <v>3.3943212811417996E-2</v>
      </c>
      <c r="N17" s="238">
        <v>82327.767770000006</v>
      </c>
      <c r="O17" s="239">
        <v>4.2681941206654545E-3</v>
      </c>
    </row>
    <row r="18" spans="1:15" ht="18" customHeight="1">
      <c r="A18" s="162" t="s">
        <v>555</v>
      </c>
      <c r="B18" s="238">
        <v>0</v>
      </c>
      <c r="C18" s="239">
        <v>0</v>
      </c>
      <c r="D18" s="238">
        <v>0</v>
      </c>
      <c r="E18" s="239">
        <v>0</v>
      </c>
      <c r="F18" s="238">
        <v>0</v>
      </c>
      <c r="G18" s="239">
        <v>0</v>
      </c>
      <c r="H18" s="238">
        <v>1289929.8079600001</v>
      </c>
      <c r="I18" s="239">
        <v>0.18152761201552695</v>
      </c>
      <c r="J18" s="238">
        <v>506207.79973000003</v>
      </c>
      <c r="K18" s="239">
        <v>5.8300009545200156E-2</v>
      </c>
      <c r="L18" s="238">
        <v>0</v>
      </c>
      <c r="M18" s="239">
        <v>0</v>
      </c>
      <c r="N18" s="238">
        <v>1796137.6076900002</v>
      </c>
      <c r="O18" s="239">
        <v>9.3118812579321961E-2</v>
      </c>
    </row>
    <row r="19" spans="1:15" ht="18" customHeight="1">
      <c r="A19" s="178" t="s">
        <v>490</v>
      </c>
      <c r="B19" s="238">
        <v>2118.1695099999997</v>
      </c>
      <c r="C19" s="239">
        <v>1.2352073665851549E-3</v>
      </c>
      <c r="D19" s="238">
        <v>32486.387879999998</v>
      </c>
      <c r="E19" s="239">
        <v>3.7385614586918206E-2</v>
      </c>
      <c r="F19" s="238">
        <v>0</v>
      </c>
      <c r="G19" s="239">
        <v>0</v>
      </c>
      <c r="H19" s="238">
        <v>2744704.2944399999</v>
      </c>
      <c r="I19" s="239">
        <v>0.38625327764648804</v>
      </c>
      <c r="J19" s="238">
        <v>220988.54119999998</v>
      </c>
      <c r="K19" s="239">
        <v>2.5451275283019544E-2</v>
      </c>
      <c r="L19" s="238">
        <v>61250.443090000001</v>
      </c>
      <c r="M19" s="239">
        <v>6.8306013492045042E-2</v>
      </c>
      <c r="N19" s="238">
        <v>3061547.8361200001</v>
      </c>
      <c r="O19" s="239">
        <v>0.15872263791688893</v>
      </c>
    </row>
    <row r="20" spans="1:15" ht="18" customHeight="1">
      <c r="A20" s="179" t="s">
        <v>605</v>
      </c>
      <c r="B20" s="238">
        <v>1051619.30595</v>
      </c>
      <c r="C20" s="239">
        <v>0.61325021789809819</v>
      </c>
      <c r="D20" s="238">
        <v>381627.59412999998</v>
      </c>
      <c r="E20" s="239">
        <v>0.43918031769424992</v>
      </c>
      <c r="F20" s="238">
        <v>17840.700359999999</v>
      </c>
      <c r="G20" s="239">
        <v>0.91976069364267343</v>
      </c>
      <c r="H20" s="238">
        <v>180723.391</v>
      </c>
      <c r="I20" s="239">
        <v>2.5432613000439849E-2</v>
      </c>
      <c r="J20" s="238">
        <v>1043570.3759700002</v>
      </c>
      <c r="K20" s="239">
        <v>0.1201881182245511</v>
      </c>
      <c r="L20" s="238">
        <v>315352.16568000003</v>
      </c>
      <c r="M20" s="239">
        <v>0.35167826054797124</v>
      </c>
      <c r="N20" s="238">
        <v>2990733.5330900005</v>
      </c>
      <c r="O20" s="239">
        <v>0.15505134692918643</v>
      </c>
    </row>
    <row r="21" spans="1:15" ht="18" customHeight="1">
      <c r="A21" s="179" t="s">
        <v>606</v>
      </c>
      <c r="B21" s="238">
        <v>989682.47007000004</v>
      </c>
      <c r="C21" s="239">
        <v>0.57713184513294991</v>
      </c>
      <c r="D21" s="238">
        <v>198115.17238999999</v>
      </c>
      <c r="E21" s="239">
        <v>0.22799264437008254</v>
      </c>
      <c r="F21" s="238">
        <v>0</v>
      </c>
      <c r="G21" s="239">
        <v>0</v>
      </c>
      <c r="H21" s="238">
        <v>0</v>
      </c>
      <c r="I21" s="239">
        <v>0</v>
      </c>
      <c r="J21" s="238">
        <v>0</v>
      </c>
      <c r="K21" s="239">
        <v>0</v>
      </c>
      <c r="L21" s="238">
        <v>28929.491389999999</v>
      </c>
      <c r="M21" s="239">
        <v>3.2261941783829483E-2</v>
      </c>
      <c r="N21" s="238">
        <v>1216727.1338500001</v>
      </c>
      <c r="O21" s="239">
        <v>6.3079902927297593E-2</v>
      </c>
    </row>
    <row r="22" spans="1:15" ht="18" customHeight="1">
      <c r="A22" s="179" t="s">
        <v>607</v>
      </c>
      <c r="B22" s="238">
        <v>0</v>
      </c>
      <c r="C22" s="239">
        <v>0</v>
      </c>
      <c r="D22" s="238">
        <v>58302.006890000004</v>
      </c>
      <c r="E22" s="239">
        <v>6.7094450983123277E-2</v>
      </c>
      <c r="F22" s="238">
        <v>0</v>
      </c>
      <c r="G22" s="239">
        <v>0</v>
      </c>
      <c r="H22" s="238">
        <v>96681.401209999996</v>
      </c>
      <c r="I22" s="239">
        <v>1.3605658059582264E-2</v>
      </c>
      <c r="J22" s="238">
        <v>877694.97958000004</v>
      </c>
      <c r="K22" s="239">
        <v>0.10108423006239928</v>
      </c>
      <c r="L22" s="238">
        <v>108540.61465999999</v>
      </c>
      <c r="M22" s="239">
        <v>0.12104364173344663</v>
      </c>
      <c r="N22" s="238">
        <v>1141219.0023400001</v>
      </c>
      <c r="O22" s="239">
        <v>5.916526547625213E-2</v>
      </c>
    </row>
    <row r="23" spans="1:15" ht="18" customHeight="1">
      <c r="A23" s="179" t="s">
        <v>471</v>
      </c>
      <c r="B23" s="238">
        <v>0</v>
      </c>
      <c r="C23" s="239">
        <v>0</v>
      </c>
      <c r="D23" s="238">
        <v>0</v>
      </c>
      <c r="E23" s="239">
        <v>0</v>
      </c>
      <c r="F23" s="238">
        <v>0</v>
      </c>
      <c r="G23" s="239">
        <v>0</v>
      </c>
      <c r="H23" s="238">
        <v>0</v>
      </c>
      <c r="I23" s="239">
        <v>0</v>
      </c>
      <c r="J23" s="238">
        <v>0</v>
      </c>
      <c r="K23" s="239">
        <v>0</v>
      </c>
      <c r="L23" s="238">
        <v>0</v>
      </c>
      <c r="M23" s="239">
        <v>0</v>
      </c>
      <c r="N23" s="238">
        <v>0</v>
      </c>
      <c r="O23" s="239">
        <v>0</v>
      </c>
    </row>
    <row r="24" spans="1:15" ht="19.5">
      <c r="A24" s="179" t="s">
        <v>608</v>
      </c>
      <c r="B24" s="238">
        <v>0</v>
      </c>
      <c r="C24" s="239">
        <v>0</v>
      </c>
      <c r="D24" s="238">
        <v>10938.74646</v>
      </c>
      <c r="E24" s="239">
        <v>1.2588403510054254E-2</v>
      </c>
      <c r="F24" s="238">
        <v>0</v>
      </c>
      <c r="G24" s="239">
        <v>0</v>
      </c>
      <c r="H24" s="238">
        <v>18804.581460000001</v>
      </c>
      <c r="I24" s="239">
        <v>2.6463073775957763E-3</v>
      </c>
      <c r="J24" s="238">
        <v>68334.762879999995</v>
      </c>
      <c r="K24" s="239">
        <v>7.8701223693074703E-3</v>
      </c>
      <c r="L24" s="238">
        <v>3872.7883400000001</v>
      </c>
      <c r="M24" s="239">
        <v>4.3189031663848285E-3</v>
      </c>
      <c r="N24" s="238">
        <v>101950.87914</v>
      </c>
      <c r="O24" s="239">
        <v>5.2855331163319643E-3</v>
      </c>
    </row>
    <row r="25" spans="1:15" ht="19.5">
      <c r="A25" s="476" t="s">
        <v>545</v>
      </c>
      <c r="B25" s="238">
        <v>0</v>
      </c>
      <c r="C25" s="239">
        <v>0</v>
      </c>
      <c r="D25" s="238">
        <v>0</v>
      </c>
      <c r="E25" s="239">
        <v>0</v>
      </c>
      <c r="F25" s="238">
        <v>0</v>
      </c>
      <c r="G25" s="239">
        <v>0</v>
      </c>
      <c r="H25" s="238">
        <v>0</v>
      </c>
      <c r="I25" s="239">
        <v>0</v>
      </c>
      <c r="J25" s="238">
        <v>0</v>
      </c>
      <c r="K25" s="239">
        <v>0</v>
      </c>
      <c r="L25" s="238">
        <v>0</v>
      </c>
      <c r="M25" s="239">
        <v>0</v>
      </c>
      <c r="N25" s="238">
        <v>0</v>
      </c>
      <c r="O25" s="239">
        <v>0</v>
      </c>
    </row>
    <row r="26" spans="1:15" ht="19.5">
      <c r="A26" s="476" t="s">
        <v>562</v>
      </c>
      <c r="B26" s="238">
        <v>61936.835880000006</v>
      </c>
      <c r="C26" s="239">
        <v>3.6118372765148413E-2</v>
      </c>
      <c r="D26" s="238">
        <v>114271.66839000001</v>
      </c>
      <c r="E26" s="239">
        <v>0.13150481883098986</v>
      </c>
      <c r="F26" s="238">
        <v>17840.700359999999</v>
      </c>
      <c r="G26" s="239">
        <v>0.91976069364267343</v>
      </c>
      <c r="H26" s="238">
        <v>0</v>
      </c>
      <c r="I26" s="239">
        <v>0</v>
      </c>
      <c r="J26" s="238">
        <v>43267.720939999999</v>
      </c>
      <c r="K26" s="239">
        <v>4.9831483140846634E-3</v>
      </c>
      <c r="L26" s="238">
        <v>173435.47583000001</v>
      </c>
      <c r="M26" s="239">
        <v>0.19341388166998211</v>
      </c>
      <c r="N26" s="238">
        <v>410752.40139999997</v>
      </c>
      <c r="O26" s="239">
        <v>2.129501421200378E-2</v>
      </c>
    </row>
    <row r="27" spans="1:15" ht="18" customHeight="1">
      <c r="A27" s="162" t="s">
        <v>555</v>
      </c>
      <c r="B27" s="238">
        <v>0</v>
      </c>
      <c r="C27" s="239">
        <v>0</v>
      </c>
      <c r="D27" s="238">
        <v>0</v>
      </c>
      <c r="E27" s="239">
        <v>0</v>
      </c>
      <c r="F27" s="238">
        <v>0</v>
      </c>
      <c r="G27" s="239">
        <v>0</v>
      </c>
      <c r="H27" s="238">
        <v>65237.408329999998</v>
      </c>
      <c r="I27" s="239">
        <v>9.1806475632618071E-3</v>
      </c>
      <c r="J27" s="238">
        <v>54272.91257</v>
      </c>
      <c r="K27" s="239">
        <v>6.2506174787596716E-3</v>
      </c>
      <c r="L27" s="238">
        <v>573.79545999999993</v>
      </c>
      <c r="M27" s="239">
        <v>6.3989219432819273E-4</v>
      </c>
      <c r="N27" s="238">
        <v>120084.11635999999</v>
      </c>
      <c r="O27" s="239">
        <v>6.2256311973009331E-3</v>
      </c>
    </row>
    <row r="28" spans="1:15" ht="18" customHeight="1">
      <c r="A28" s="179" t="s">
        <v>490</v>
      </c>
      <c r="B28" s="238">
        <v>0</v>
      </c>
      <c r="C28" s="239">
        <v>0</v>
      </c>
      <c r="D28" s="238">
        <v>0</v>
      </c>
      <c r="E28" s="239">
        <v>0</v>
      </c>
      <c r="F28" s="238">
        <v>0</v>
      </c>
      <c r="G28" s="239">
        <v>0</v>
      </c>
      <c r="H28" s="238">
        <v>0</v>
      </c>
      <c r="I28" s="239">
        <v>0</v>
      </c>
      <c r="J28" s="238">
        <v>0</v>
      </c>
      <c r="K28" s="239">
        <v>0</v>
      </c>
      <c r="L28" s="238">
        <v>0</v>
      </c>
      <c r="M28" s="239">
        <v>0</v>
      </c>
      <c r="N28" s="238">
        <v>0</v>
      </c>
      <c r="O28" s="239">
        <v>0</v>
      </c>
    </row>
    <row r="29" spans="1:15" ht="18" customHeight="1">
      <c r="A29" s="179" t="s">
        <v>824</v>
      </c>
      <c r="B29" s="566">
        <v>3044.0305699999999</v>
      </c>
      <c r="C29" s="567">
        <v>1.7751218523461838E-3</v>
      </c>
      <c r="D29" s="566">
        <v>1633.6889799999999</v>
      </c>
      <c r="E29" s="567">
        <v>1.8800633295022865E-3</v>
      </c>
      <c r="F29" s="566">
        <v>0</v>
      </c>
      <c r="G29" s="567">
        <v>0</v>
      </c>
      <c r="H29" s="566">
        <v>212.68806000000001</v>
      </c>
      <c r="I29" s="567">
        <v>2.9930896547831655E-5</v>
      </c>
      <c r="J29" s="566">
        <v>3204.2581600000003</v>
      </c>
      <c r="K29" s="567">
        <v>3.6903477467736546E-4</v>
      </c>
      <c r="L29" s="566">
        <v>10665.39796</v>
      </c>
      <c r="M29" s="567">
        <v>1.189396811192586E-2</v>
      </c>
      <c r="N29" s="566">
        <v>18760.063730000002</v>
      </c>
      <c r="O29" s="567">
        <v>9.725952237572157E-4</v>
      </c>
    </row>
    <row r="30" spans="1:15" ht="18" customHeight="1">
      <c r="A30" s="178" t="s">
        <v>609</v>
      </c>
      <c r="B30" s="236">
        <v>1728769.65225</v>
      </c>
      <c r="C30" s="237">
        <v>1.0081294247258128</v>
      </c>
      <c r="D30" s="236">
        <v>887752.22198999987</v>
      </c>
      <c r="E30" s="237">
        <v>1.0216328926008746</v>
      </c>
      <c r="F30" s="236">
        <v>19468.399519999999</v>
      </c>
      <c r="G30" s="237">
        <v>1.0036752081086961</v>
      </c>
      <c r="H30" s="236">
        <v>7374833.0412899991</v>
      </c>
      <c r="I30" s="237">
        <v>1.0378361851454267</v>
      </c>
      <c r="J30" s="236">
        <v>9279486.1798500009</v>
      </c>
      <c r="K30" s="237">
        <v>1.0687194728101033</v>
      </c>
      <c r="L30" s="236">
        <v>934223.16067999997</v>
      </c>
      <c r="M30" s="237">
        <v>1.0418383377933054</v>
      </c>
      <c r="N30" s="236">
        <v>20224532.655579999</v>
      </c>
      <c r="O30" s="237">
        <v>1.0485190320586903</v>
      </c>
    </row>
    <row r="31" spans="1:15" ht="18" customHeight="1">
      <c r="A31" s="179" t="s">
        <v>825</v>
      </c>
      <c r="B31" s="566">
        <v>13940.573910000001</v>
      </c>
      <c r="C31" s="567">
        <v>8.1294247258128175E-3</v>
      </c>
      <c r="D31" s="566">
        <v>18797.9935</v>
      </c>
      <c r="E31" s="567">
        <v>2.1632892600874584E-2</v>
      </c>
      <c r="F31" s="566">
        <v>71.288420000000002</v>
      </c>
      <c r="G31" s="567">
        <v>3.6752081086961455E-3</v>
      </c>
      <c r="H31" s="566">
        <v>268862.80548000004</v>
      </c>
      <c r="I31" s="567">
        <v>3.7836185145426908E-2</v>
      </c>
      <c r="J31" s="566">
        <v>596678.00059000007</v>
      </c>
      <c r="K31" s="567">
        <v>6.8719472810103294E-2</v>
      </c>
      <c r="L31" s="566">
        <v>37516.707490000001</v>
      </c>
      <c r="M31" s="567">
        <v>4.1838337793305383E-2</v>
      </c>
      <c r="N31" s="566">
        <v>935867.36939000012</v>
      </c>
      <c r="O31" s="567">
        <v>4.8519032058690341E-2</v>
      </c>
    </row>
    <row r="32" spans="1:15" ht="26.25" customHeight="1">
      <c r="A32" s="404" t="s">
        <v>611</v>
      </c>
      <c r="B32" s="405">
        <v>1714829.07834</v>
      </c>
      <c r="C32" s="406">
        <v>1</v>
      </c>
      <c r="D32" s="405">
        <v>868954.22848999989</v>
      </c>
      <c r="E32" s="406">
        <v>1</v>
      </c>
      <c r="F32" s="405">
        <v>19397.111099999998</v>
      </c>
      <c r="G32" s="406">
        <v>1</v>
      </c>
      <c r="H32" s="405">
        <v>7105970.2358099995</v>
      </c>
      <c r="I32" s="406">
        <v>1</v>
      </c>
      <c r="J32" s="405">
        <v>8682808.1792600006</v>
      </c>
      <c r="K32" s="406">
        <v>1</v>
      </c>
      <c r="L32" s="405">
        <v>896706.45319000003</v>
      </c>
      <c r="M32" s="406">
        <v>1</v>
      </c>
      <c r="N32" s="405">
        <v>19288665.286189999</v>
      </c>
      <c r="O32" s="406">
        <v>1</v>
      </c>
    </row>
    <row r="33" spans="1:15" ht="19.5">
      <c r="A33" s="162" t="s">
        <v>581</v>
      </c>
      <c r="B33" s="238">
        <v>1115.47054</v>
      </c>
      <c r="C33" s="239">
        <v>6.5048496907913703E-4</v>
      </c>
      <c r="D33" s="238">
        <v>1529.93786</v>
      </c>
      <c r="E33" s="239">
        <v>1.760665648245484E-3</v>
      </c>
      <c r="F33" s="238">
        <v>0</v>
      </c>
      <c r="G33" s="239">
        <v>0</v>
      </c>
      <c r="H33" s="238">
        <v>2299.92976</v>
      </c>
      <c r="I33" s="239">
        <v>3.2366160899600704E-4</v>
      </c>
      <c r="J33" s="238">
        <v>4389.5136500000008</v>
      </c>
      <c r="K33" s="239">
        <v>5.0554078350883254E-4</v>
      </c>
      <c r="L33" s="238">
        <v>2328.1719700000003</v>
      </c>
      <c r="M33" s="239">
        <v>2.5963591114099992E-3</v>
      </c>
      <c r="N33" s="238">
        <v>11663.02378</v>
      </c>
      <c r="O33" s="239">
        <v>6.046568597128548E-4</v>
      </c>
    </row>
    <row r="34" spans="1:15" ht="19.5">
      <c r="A34" s="162" t="s">
        <v>582</v>
      </c>
      <c r="B34" s="238">
        <v>1262.4111699999999</v>
      </c>
      <c r="C34" s="239">
        <v>7.3617317664221519E-4</v>
      </c>
      <c r="D34" s="238">
        <v>15014.49476</v>
      </c>
      <c r="E34" s="239">
        <v>1.7278809709104014E-2</v>
      </c>
      <c r="F34" s="238">
        <v>0</v>
      </c>
      <c r="G34" s="239">
        <v>0</v>
      </c>
      <c r="H34" s="238">
        <v>285097.73061000003</v>
      </c>
      <c r="I34" s="239">
        <v>4.0120873174119359E-2</v>
      </c>
      <c r="J34" s="238">
        <v>542326.04816000001</v>
      </c>
      <c r="K34" s="239">
        <v>6.2459752301728289E-2</v>
      </c>
      <c r="L34" s="238">
        <v>26466.852559999999</v>
      </c>
      <c r="M34" s="239">
        <v>2.9515626285330221E-2</v>
      </c>
      <c r="N34" s="238">
        <v>870167.53726000013</v>
      </c>
      <c r="O34" s="239">
        <v>4.5112895285865595E-2</v>
      </c>
    </row>
    <row r="35" spans="1:15" ht="12.75" customHeight="1">
      <c r="A35" s="36" t="s">
        <v>463</v>
      </c>
    </row>
    <row r="36" spans="1:15" ht="12.75" customHeight="1">
      <c r="A36" s="63" t="s">
        <v>464</v>
      </c>
    </row>
    <row r="37" spans="1:15" ht="12.75" customHeight="1"/>
    <row r="38" spans="1:15" ht="12.75" customHeight="1"/>
    <row r="39" spans="1:15" ht="12.75" customHeight="1"/>
    <row r="40" spans="1:15" ht="12.75" customHeight="1"/>
    <row r="41" spans="1:15" ht="12.75" customHeight="1">
      <c r="A41" s="402" t="s">
        <v>722</v>
      </c>
      <c r="H41" s="302" t="str">
        <f>Naslovnica!A20</f>
        <v>Listopad 2018.</v>
      </c>
    </row>
    <row r="42" spans="1:15">
      <c r="A42" s="114" t="s">
        <v>723</v>
      </c>
      <c r="H42" s="108" t="str">
        <f>Naslovnica!A24</f>
        <v>October 2018</v>
      </c>
    </row>
    <row r="43" spans="1:15" ht="12.75" customHeight="1"/>
    <row r="44" spans="1:15">
      <c r="H44" s="21" t="s">
        <v>595</v>
      </c>
    </row>
    <row r="45" spans="1:15" ht="22.5">
      <c r="A45" s="968" t="s">
        <v>585</v>
      </c>
      <c r="B45" s="487" t="s">
        <v>586</v>
      </c>
      <c r="C45" s="487" t="s">
        <v>587</v>
      </c>
      <c r="D45" s="487" t="s">
        <v>1349</v>
      </c>
      <c r="E45" s="807" t="s">
        <v>1217</v>
      </c>
      <c r="F45" s="807" t="s">
        <v>588</v>
      </c>
      <c r="G45" s="807" t="s">
        <v>589</v>
      </c>
      <c r="H45" s="807" t="s">
        <v>590</v>
      </c>
    </row>
    <row r="46" spans="1:15" ht="22.5">
      <c r="A46" s="968"/>
      <c r="B46" s="488" t="s">
        <v>591</v>
      </c>
      <c r="C46" s="488" t="s">
        <v>591</v>
      </c>
      <c r="D46" s="488" t="s">
        <v>591</v>
      </c>
      <c r="E46" s="488" t="s">
        <v>591</v>
      </c>
      <c r="F46" s="488" t="s">
        <v>591</v>
      </c>
      <c r="G46" s="488" t="s">
        <v>591</v>
      </c>
      <c r="H46" s="488" t="s">
        <v>591</v>
      </c>
    </row>
    <row r="47" spans="1:15" ht="22.5">
      <c r="A47" s="182" t="s">
        <v>592</v>
      </c>
      <c r="B47" s="490">
        <v>42898.045790000011</v>
      </c>
      <c r="C47" s="490">
        <v>5567.1064900000019</v>
      </c>
      <c r="D47" s="490">
        <v>1332.3760300000004</v>
      </c>
      <c r="E47" s="490">
        <v>527432.16594999959</v>
      </c>
      <c r="F47" s="490">
        <v>258304.5951899997</v>
      </c>
      <c r="G47" s="490">
        <v>4803.9313000000029</v>
      </c>
      <c r="H47" s="490">
        <v>840338.22074999928</v>
      </c>
    </row>
    <row r="48" spans="1:15" ht="22.5">
      <c r="A48" s="489" t="s">
        <v>593</v>
      </c>
      <c r="B48" s="490">
        <v>58269.789599999996</v>
      </c>
      <c r="C48" s="490">
        <v>6209.7299599999997</v>
      </c>
      <c r="D48" s="490">
        <v>519.05628999999999</v>
      </c>
      <c r="E48" s="490">
        <v>555945.77759000019</v>
      </c>
      <c r="F48" s="490">
        <v>203114.54922999989</v>
      </c>
      <c r="G48" s="490">
        <v>21027.371499999997</v>
      </c>
      <c r="H48" s="490">
        <v>845086.27417000011</v>
      </c>
    </row>
    <row r="49" spans="1:8" ht="33">
      <c r="A49" s="404" t="s">
        <v>594</v>
      </c>
      <c r="B49" s="491">
        <v>-15371.743809999985</v>
      </c>
      <c r="C49" s="491">
        <v>-642.62346999999772</v>
      </c>
      <c r="D49" s="491">
        <v>813.31974000000037</v>
      </c>
      <c r="E49" s="491">
        <v>-28513.611640000599</v>
      </c>
      <c r="F49" s="491">
        <v>55190.045959999814</v>
      </c>
      <c r="G49" s="491">
        <v>-16223.440199999994</v>
      </c>
      <c r="H49" s="491">
        <v>-4748.053420000826</v>
      </c>
    </row>
    <row r="50" spans="1:8" ht="12.75" customHeight="1">
      <c r="A50" s="36" t="s">
        <v>463</v>
      </c>
    </row>
    <row r="51" spans="1:8" ht="12.75" customHeight="1">
      <c r="A51" s="63" t="s">
        <v>464</v>
      </c>
    </row>
    <row r="52" spans="1:8" ht="12.75" customHeight="1"/>
    <row r="53" spans="1:8" ht="12.75" customHeight="1"/>
    <row r="54" spans="1:8" ht="12.75" customHeight="1"/>
    <row r="55" spans="1:8" ht="12.75" customHeight="1">
      <c r="A55" s="72" t="s">
        <v>259</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09" t="s">
        <v>550</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45" t="s">
        <v>26</v>
      </c>
      <c r="B1" s="446"/>
      <c r="C1" s="446"/>
      <c r="D1" s="446"/>
      <c r="E1" s="446"/>
      <c r="F1" s="446"/>
      <c r="G1" s="446"/>
      <c r="H1" s="446"/>
      <c r="I1" s="446"/>
      <c r="J1" s="446"/>
      <c r="K1" s="446"/>
      <c r="L1" s="446"/>
      <c r="M1" s="446"/>
      <c r="N1" s="446"/>
      <c r="O1" s="446"/>
      <c r="P1" s="446"/>
      <c r="Q1" s="446"/>
    </row>
    <row r="2" spans="1:17" ht="16.5">
      <c r="A2" s="447" t="s">
        <v>27</v>
      </c>
      <c r="B2" s="448"/>
      <c r="C2" s="448"/>
      <c r="D2" s="448"/>
      <c r="E2" s="449"/>
      <c r="F2" s="449"/>
      <c r="G2" s="449"/>
      <c r="H2" s="449"/>
      <c r="I2" s="449"/>
      <c r="J2" s="449"/>
      <c r="K2" s="449"/>
      <c r="L2" s="449"/>
      <c r="M2" s="449"/>
      <c r="N2" s="449"/>
      <c r="O2" s="449"/>
      <c r="P2" s="449"/>
      <c r="Q2" s="449"/>
    </row>
    <row r="3" spans="1:17" ht="12.75" customHeight="1">
      <c r="A3" s="8"/>
      <c r="B3" s="9"/>
      <c r="C3" s="9"/>
      <c r="D3" s="9"/>
      <c r="E3" s="10"/>
      <c r="F3" s="10"/>
    </row>
    <row r="4" spans="1:17" ht="12.75" customHeight="1">
      <c r="A4" s="301" t="s">
        <v>522</v>
      </c>
      <c r="B4" s="11"/>
      <c r="C4" s="11"/>
      <c r="D4" s="12"/>
      <c r="E4" s="13"/>
      <c r="Q4" s="302" t="str">
        <f>Naslovnica!A20</f>
        <v>Listopad 2018.</v>
      </c>
    </row>
    <row r="5" spans="1:17" ht="12.75" customHeight="1">
      <c r="A5" s="107" t="s">
        <v>1194</v>
      </c>
      <c r="B5" s="16"/>
      <c r="C5" s="16"/>
      <c r="D5" s="17"/>
      <c r="E5" s="18"/>
      <c r="Q5" s="108" t="str">
        <f>Naslovnica!A24</f>
        <v>October 2018</v>
      </c>
    </row>
    <row r="6" spans="1:17" ht="12.75" customHeight="1"/>
    <row r="7" spans="1:17" ht="12.75" customHeight="1">
      <c r="A7" s="510"/>
      <c r="B7" s="885" t="s">
        <v>102</v>
      </c>
      <c r="C7" s="885"/>
      <c r="D7" s="885"/>
      <c r="E7" s="885" t="s">
        <v>103</v>
      </c>
      <c r="F7" s="885"/>
      <c r="G7" s="885"/>
      <c r="H7" s="885" t="s">
        <v>104</v>
      </c>
      <c r="I7" s="885"/>
      <c r="J7" s="885"/>
      <c r="K7" s="885" t="s">
        <v>105</v>
      </c>
      <c r="L7" s="885"/>
      <c r="M7" s="885"/>
      <c r="N7" s="885" t="s">
        <v>628</v>
      </c>
      <c r="O7" s="885"/>
      <c r="P7" s="885"/>
      <c r="Q7" s="885" t="s">
        <v>880</v>
      </c>
    </row>
    <row r="8" spans="1:17" ht="15" customHeight="1">
      <c r="A8" s="499"/>
      <c r="B8" s="887" t="s">
        <v>629</v>
      </c>
      <c r="C8" s="888"/>
      <c r="D8" s="888"/>
      <c r="E8" s="887" t="s">
        <v>629</v>
      </c>
      <c r="F8" s="888"/>
      <c r="G8" s="888"/>
      <c r="H8" s="887" t="s">
        <v>629</v>
      </c>
      <c r="I8" s="888"/>
      <c r="J8" s="888"/>
      <c r="K8" s="887" t="s">
        <v>629</v>
      </c>
      <c r="L8" s="888"/>
      <c r="M8" s="888"/>
      <c r="N8" s="887" t="s">
        <v>629</v>
      </c>
      <c r="O8" s="888"/>
      <c r="P8" s="888"/>
      <c r="Q8" s="886"/>
    </row>
    <row r="9" spans="1:17">
      <c r="A9" s="509" t="s">
        <v>627</v>
      </c>
      <c r="B9" s="790" t="s">
        <v>630</v>
      </c>
      <c r="C9" s="790" t="s">
        <v>631</v>
      </c>
      <c r="D9" s="790" t="s">
        <v>632</v>
      </c>
      <c r="E9" s="790" t="s">
        <v>630</v>
      </c>
      <c r="F9" s="790" t="s">
        <v>631</v>
      </c>
      <c r="G9" s="790" t="s">
        <v>632</v>
      </c>
      <c r="H9" s="790" t="s">
        <v>630</v>
      </c>
      <c r="I9" s="790" t="s">
        <v>631</v>
      </c>
      <c r="J9" s="790" t="s">
        <v>632</v>
      </c>
      <c r="K9" s="790" t="s">
        <v>630</v>
      </c>
      <c r="L9" s="790" t="s">
        <v>631</v>
      </c>
      <c r="M9" s="790" t="s">
        <v>632</v>
      </c>
      <c r="N9" s="790" t="s">
        <v>630</v>
      </c>
      <c r="O9" s="790" t="s">
        <v>631</v>
      </c>
      <c r="P9" s="790" t="s">
        <v>632</v>
      </c>
      <c r="Q9" s="886"/>
    </row>
    <row r="10" spans="1:17" ht="22.5" customHeight="1">
      <c r="A10" s="450" t="s">
        <v>365</v>
      </c>
      <c r="B10" s="511">
        <v>2397</v>
      </c>
      <c r="C10" s="511">
        <v>648332</v>
      </c>
      <c r="D10" s="511">
        <v>11093</v>
      </c>
      <c r="E10" s="511">
        <v>908</v>
      </c>
      <c r="F10" s="511">
        <v>318477</v>
      </c>
      <c r="G10" s="511">
        <v>4101</v>
      </c>
      <c r="H10" s="511">
        <v>1136</v>
      </c>
      <c r="I10" s="511">
        <v>354406</v>
      </c>
      <c r="J10" s="511">
        <v>5158</v>
      </c>
      <c r="K10" s="511">
        <v>1713</v>
      </c>
      <c r="L10" s="511">
        <v>562607</v>
      </c>
      <c r="M10" s="511">
        <v>10731</v>
      </c>
      <c r="N10" s="511">
        <v>6154</v>
      </c>
      <c r="O10" s="511">
        <v>1883822</v>
      </c>
      <c r="P10" s="511">
        <v>31083</v>
      </c>
      <c r="Q10" s="511">
        <v>1921059</v>
      </c>
    </row>
    <row r="11" spans="1:17" ht="21.75">
      <c r="A11" s="500" t="s">
        <v>523</v>
      </c>
      <c r="B11" s="516">
        <v>1.2477492882831812E-3</v>
      </c>
      <c r="C11" s="516">
        <v>0.33748677161919544</v>
      </c>
      <c r="D11" s="516">
        <v>5.7744192135691826E-3</v>
      </c>
      <c r="E11" s="516">
        <v>4.7265596735966985E-4</v>
      </c>
      <c r="F11" s="516">
        <v>0.16578199836652596</v>
      </c>
      <c r="G11" s="516">
        <v>2.1347600464119011E-3</v>
      </c>
      <c r="H11" s="516">
        <v>5.9134050541914641E-4</v>
      </c>
      <c r="I11" s="516">
        <v>0.18448470348906515</v>
      </c>
      <c r="J11" s="516">
        <v>2.6849774004858778E-3</v>
      </c>
      <c r="K11" s="516">
        <v>8.9169567410475159E-4</v>
      </c>
      <c r="L11" s="516">
        <v>0.29286294694749093</v>
      </c>
      <c r="M11" s="516">
        <v>5.5859814820887858E-3</v>
      </c>
      <c r="N11" s="516">
        <v>3.203441435166749E-3</v>
      </c>
      <c r="O11" s="516">
        <v>0.98061642042227748</v>
      </c>
      <c r="P11" s="516">
        <v>1.6180138142555745E-2</v>
      </c>
      <c r="Q11" s="516">
        <v>1</v>
      </c>
    </row>
    <row r="12" spans="1:17" ht="22.5">
      <c r="A12" s="177" t="s">
        <v>1199</v>
      </c>
      <c r="B12" s="512">
        <v>1</v>
      </c>
      <c r="C12" s="512">
        <v>14</v>
      </c>
      <c r="D12" s="512">
        <v>2</v>
      </c>
      <c r="E12" s="512">
        <v>4</v>
      </c>
      <c r="F12" s="512">
        <v>16</v>
      </c>
      <c r="G12" s="512">
        <v>3</v>
      </c>
      <c r="H12" s="512">
        <v>6</v>
      </c>
      <c r="I12" s="512">
        <v>23</v>
      </c>
      <c r="J12" s="512">
        <v>1</v>
      </c>
      <c r="K12" s="512">
        <v>4</v>
      </c>
      <c r="L12" s="512">
        <v>15</v>
      </c>
      <c r="M12" s="512">
        <v>2</v>
      </c>
      <c r="N12" s="512">
        <v>15</v>
      </c>
      <c r="O12" s="512">
        <v>68</v>
      </c>
      <c r="P12" s="512">
        <v>8</v>
      </c>
      <c r="Q12" s="512">
        <v>91</v>
      </c>
    </row>
    <row r="13" spans="1:17" ht="22.5">
      <c r="A13" s="177" t="s">
        <v>524</v>
      </c>
      <c r="B13" s="512">
        <v>0</v>
      </c>
      <c r="C13" s="512">
        <v>1</v>
      </c>
      <c r="D13" s="512">
        <v>0</v>
      </c>
      <c r="E13" s="512">
        <v>0</v>
      </c>
      <c r="F13" s="512">
        <v>3</v>
      </c>
      <c r="G13" s="512">
        <v>0</v>
      </c>
      <c r="H13" s="512">
        <v>0</v>
      </c>
      <c r="I13" s="512">
        <v>0</v>
      </c>
      <c r="J13" s="512">
        <v>0</v>
      </c>
      <c r="K13" s="512">
        <v>0</v>
      </c>
      <c r="L13" s="512">
        <v>0</v>
      </c>
      <c r="M13" s="512">
        <v>0</v>
      </c>
      <c r="N13" s="512">
        <v>0</v>
      </c>
      <c r="O13" s="512">
        <v>4</v>
      </c>
      <c r="P13" s="512">
        <v>0</v>
      </c>
      <c r="Q13" s="512">
        <v>4</v>
      </c>
    </row>
    <row r="14" spans="1:17" ht="22.5">
      <c r="A14" s="177" t="s">
        <v>525</v>
      </c>
      <c r="B14" s="512">
        <v>0</v>
      </c>
      <c r="C14" s="512">
        <v>1179</v>
      </c>
      <c r="D14" s="512">
        <v>0</v>
      </c>
      <c r="E14" s="512">
        <v>0</v>
      </c>
      <c r="F14" s="512">
        <v>1178</v>
      </c>
      <c r="G14" s="512">
        <v>0</v>
      </c>
      <c r="H14" s="512">
        <v>0</v>
      </c>
      <c r="I14" s="512">
        <v>1178</v>
      </c>
      <c r="J14" s="512">
        <v>0</v>
      </c>
      <c r="K14" s="512">
        <v>0</v>
      </c>
      <c r="L14" s="512">
        <v>1178</v>
      </c>
      <c r="M14" s="512">
        <v>0</v>
      </c>
      <c r="N14" s="512">
        <v>0</v>
      </c>
      <c r="O14" s="512">
        <v>4713</v>
      </c>
      <c r="P14" s="512">
        <v>0</v>
      </c>
      <c r="Q14" s="512">
        <v>4713</v>
      </c>
    </row>
    <row r="15" spans="1:17" ht="21.75">
      <c r="A15" s="500" t="s">
        <v>526</v>
      </c>
      <c r="B15" s="514">
        <v>1</v>
      </c>
      <c r="C15" s="514">
        <v>1194</v>
      </c>
      <c r="D15" s="514">
        <v>2</v>
      </c>
      <c r="E15" s="514">
        <v>4</v>
      </c>
      <c r="F15" s="514">
        <v>1197</v>
      </c>
      <c r="G15" s="514">
        <v>3</v>
      </c>
      <c r="H15" s="514">
        <v>6</v>
      </c>
      <c r="I15" s="514">
        <v>1201</v>
      </c>
      <c r="J15" s="514">
        <v>1</v>
      </c>
      <c r="K15" s="514">
        <v>4</v>
      </c>
      <c r="L15" s="514">
        <v>1193</v>
      </c>
      <c r="M15" s="514">
        <v>2</v>
      </c>
      <c r="N15" s="514">
        <v>15</v>
      </c>
      <c r="O15" s="514">
        <v>4785</v>
      </c>
      <c r="P15" s="514">
        <v>8</v>
      </c>
      <c r="Q15" s="514">
        <v>4808</v>
      </c>
    </row>
    <row r="16" spans="1:17" ht="22.5">
      <c r="A16" s="501" t="s">
        <v>622</v>
      </c>
      <c r="B16" s="512">
        <v>3</v>
      </c>
      <c r="C16" s="512">
        <v>663</v>
      </c>
      <c r="D16" s="512">
        <v>0</v>
      </c>
      <c r="E16" s="512">
        <v>3</v>
      </c>
      <c r="F16" s="512">
        <v>240</v>
      </c>
      <c r="G16" s="512">
        <v>0</v>
      </c>
      <c r="H16" s="512">
        <v>2</v>
      </c>
      <c r="I16" s="512">
        <v>358</v>
      </c>
      <c r="J16" s="512">
        <v>0</v>
      </c>
      <c r="K16" s="512">
        <v>6</v>
      </c>
      <c r="L16" s="512">
        <v>659</v>
      </c>
      <c r="M16" s="512">
        <v>0</v>
      </c>
      <c r="N16" s="512">
        <v>14</v>
      </c>
      <c r="O16" s="512">
        <v>1920</v>
      </c>
      <c r="P16" s="512">
        <v>0</v>
      </c>
      <c r="Q16" s="512">
        <v>1934</v>
      </c>
    </row>
    <row r="17" spans="1:17" ht="22.5">
      <c r="A17" s="501" t="s">
        <v>623</v>
      </c>
      <c r="B17" s="513">
        <v>16</v>
      </c>
      <c r="C17" s="512">
        <v>3</v>
      </c>
      <c r="D17" s="512">
        <v>647</v>
      </c>
      <c r="E17" s="512">
        <v>7</v>
      </c>
      <c r="F17" s="512">
        <v>3</v>
      </c>
      <c r="G17" s="512">
        <v>233</v>
      </c>
      <c r="H17" s="512">
        <v>2</v>
      </c>
      <c r="I17" s="512">
        <v>2</v>
      </c>
      <c r="J17" s="512">
        <v>356</v>
      </c>
      <c r="K17" s="512">
        <v>9</v>
      </c>
      <c r="L17" s="512">
        <v>6</v>
      </c>
      <c r="M17" s="512">
        <v>650</v>
      </c>
      <c r="N17" s="512">
        <v>34</v>
      </c>
      <c r="O17" s="512">
        <v>14</v>
      </c>
      <c r="P17" s="512">
        <v>1886</v>
      </c>
      <c r="Q17" s="512">
        <v>1934</v>
      </c>
    </row>
    <row r="18" spans="1:17" ht="22.5">
      <c r="A18" s="502" t="s">
        <v>624</v>
      </c>
      <c r="B18" s="512">
        <v>2</v>
      </c>
      <c r="C18" s="512">
        <v>11</v>
      </c>
      <c r="D18" s="512">
        <v>3</v>
      </c>
      <c r="E18" s="512">
        <v>1</v>
      </c>
      <c r="F18" s="512">
        <v>2</v>
      </c>
      <c r="G18" s="512">
        <v>0</v>
      </c>
      <c r="H18" s="512">
        <v>1</v>
      </c>
      <c r="I18" s="512">
        <v>9</v>
      </c>
      <c r="J18" s="512">
        <v>0</v>
      </c>
      <c r="K18" s="512">
        <v>0</v>
      </c>
      <c r="L18" s="512">
        <v>10</v>
      </c>
      <c r="M18" s="512">
        <v>0</v>
      </c>
      <c r="N18" s="512">
        <v>4</v>
      </c>
      <c r="O18" s="512">
        <v>32</v>
      </c>
      <c r="P18" s="512">
        <v>3</v>
      </c>
      <c r="Q18" s="512">
        <v>39</v>
      </c>
    </row>
    <row r="19" spans="1:17" ht="22.5">
      <c r="A19" s="502" t="s">
        <v>625</v>
      </c>
      <c r="B19" s="512">
        <v>0</v>
      </c>
      <c r="C19" s="512">
        <v>8</v>
      </c>
      <c r="D19" s="512">
        <v>0</v>
      </c>
      <c r="E19" s="512">
        <v>0</v>
      </c>
      <c r="F19" s="512">
        <v>10</v>
      </c>
      <c r="G19" s="512">
        <v>1</v>
      </c>
      <c r="H19" s="512">
        <v>0</v>
      </c>
      <c r="I19" s="512">
        <v>4</v>
      </c>
      <c r="J19" s="512">
        <v>1</v>
      </c>
      <c r="K19" s="512">
        <v>4</v>
      </c>
      <c r="L19" s="512">
        <v>10</v>
      </c>
      <c r="M19" s="512">
        <v>1</v>
      </c>
      <c r="N19" s="512">
        <v>4</v>
      </c>
      <c r="O19" s="512">
        <v>32</v>
      </c>
      <c r="P19" s="512">
        <v>3</v>
      </c>
      <c r="Q19" s="512">
        <v>39</v>
      </c>
    </row>
    <row r="20" spans="1:17" ht="22.5" customHeight="1">
      <c r="A20" s="500" t="s">
        <v>527</v>
      </c>
      <c r="B20" s="514">
        <v>11</v>
      </c>
      <c r="C20" s="514">
        <v>-663</v>
      </c>
      <c r="D20" s="514">
        <v>644</v>
      </c>
      <c r="E20" s="514">
        <v>3</v>
      </c>
      <c r="F20" s="514">
        <v>-229</v>
      </c>
      <c r="G20" s="514">
        <v>234</v>
      </c>
      <c r="H20" s="514">
        <v>-1</v>
      </c>
      <c r="I20" s="514">
        <v>-361</v>
      </c>
      <c r="J20" s="514">
        <v>357</v>
      </c>
      <c r="K20" s="514">
        <v>7</v>
      </c>
      <c r="L20" s="514">
        <v>-653</v>
      </c>
      <c r="M20" s="514">
        <v>651</v>
      </c>
      <c r="N20" s="514">
        <v>20</v>
      </c>
      <c r="O20" s="514">
        <v>-1906</v>
      </c>
      <c r="P20" s="514">
        <v>1886</v>
      </c>
      <c r="Q20" s="514">
        <v>0</v>
      </c>
    </row>
    <row r="21" spans="1:17" ht="22.5" customHeight="1">
      <c r="A21" s="500" t="s">
        <v>528</v>
      </c>
      <c r="B21" s="514">
        <v>0</v>
      </c>
      <c r="C21" s="514">
        <v>397</v>
      </c>
      <c r="D21" s="514">
        <v>178</v>
      </c>
      <c r="E21" s="514">
        <v>1</v>
      </c>
      <c r="F21" s="514">
        <v>207</v>
      </c>
      <c r="G21" s="514">
        <v>80</v>
      </c>
      <c r="H21" s="514">
        <v>0</v>
      </c>
      <c r="I21" s="514">
        <v>201</v>
      </c>
      <c r="J21" s="514">
        <v>93</v>
      </c>
      <c r="K21" s="514">
        <v>0</v>
      </c>
      <c r="L21" s="514">
        <v>339</v>
      </c>
      <c r="M21" s="514">
        <v>207</v>
      </c>
      <c r="N21" s="514">
        <v>1</v>
      </c>
      <c r="O21" s="514">
        <v>1144</v>
      </c>
      <c r="P21" s="514">
        <v>558</v>
      </c>
      <c r="Q21" s="514">
        <v>1703</v>
      </c>
    </row>
    <row r="22" spans="1:17" ht="21.75">
      <c r="A22" s="450" t="s">
        <v>506</v>
      </c>
      <c r="B22" s="511">
        <v>2409</v>
      </c>
      <c r="C22" s="511">
        <v>648466</v>
      </c>
      <c r="D22" s="511">
        <v>11561</v>
      </c>
      <c r="E22" s="511">
        <v>914</v>
      </c>
      <c r="F22" s="511">
        <v>319238</v>
      </c>
      <c r="G22" s="511">
        <v>4258</v>
      </c>
      <c r="H22" s="515">
        <v>1141</v>
      </c>
      <c r="I22" s="511">
        <v>355045</v>
      </c>
      <c r="J22" s="511">
        <v>5423</v>
      </c>
      <c r="K22" s="511">
        <v>1724</v>
      </c>
      <c r="L22" s="511">
        <v>562808</v>
      </c>
      <c r="M22" s="511">
        <v>11177</v>
      </c>
      <c r="N22" s="511">
        <v>6188</v>
      </c>
      <c r="O22" s="511">
        <v>1885557</v>
      </c>
      <c r="P22" s="511">
        <v>32419</v>
      </c>
      <c r="Q22" s="511">
        <v>1924164</v>
      </c>
    </row>
    <row r="23" spans="1:17" ht="22.5">
      <c r="A23" s="500" t="s">
        <v>529</v>
      </c>
      <c r="B23" s="516">
        <v>5.0062578222778474E-3</v>
      </c>
      <c r="C23" s="516">
        <v>2.0668422968479113E-4</v>
      </c>
      <c r="D23" s="516">
        <v>4.2188767691336879E-2</v>
      </c>
      <c r="E23" s="516">
        <v>6.6079295154185024E-3</v>
      </c>
      <c r="F23" s="516">
        <v>2.389497514734188E-3</v>
      </c>
      <c r="G23" s="516">
        <v>3.8283345525481592E-2</v>
      </c>
      <c r="H23" s="516">
        <v>4.4014084507042256E-3</v>
      </c>
      <c r="I23" s="516">
        <v>1.8030168789467448E-3</v>
      </c>
      <c r="J23" s="516">
        <v>5.1376502520356727E-2</v>
      </c>
      <c r="K23" s="516">
        <v>6.4214827787507298E-3</v>
      </c>
      <c r="L23" s="516">
        <v>3.5726537352005929E-4</v>
      </c>
      <c r="M23" s="516">
        <v>4.1561830211536671E-2</v>
      </c>
      <c r="N23" s="516">
        <v>5.5248618784530384E-3</v>
      </c>
      <c r="O23" s="516">
        <v>9.2099996708818561E-4</v>
      </c>
      <c r="P23" s="516">
        <v>4.2981694173664063E-2</v>
      </c>
      <c r="Q23" s="516">
        <v>1.6162960117310297E-3</v>
      </c>
    </row>
    <row r="24" spans="1:17" ht="21.75">
      <c r="A24" s="500" t="s">
        <v>523</v>
      </c>
      <c r="B24" s="516">
        <v>1.2519722851066749E-3</v>
      </c>
      <c r="C24" s="516">
        <v>0.33701181396180369</v>
      </c>
      <c r="D24" s="516">
        <v>6.0083236148270108E-3</v>
      </c>
      <c r="E24" s="516">
        <v>4.7501148550747234E-4</v>
      </c>
      <c r="F24" s="516">
        <v>0.16590997440966571</v>
      </c>
      <c r="G24" s="516">
        <v>2.212909086751441E-3</v>
      </c>
      <c r="H24" s="516">
        <v>5.9298479755363887E-4</v>
      </c>
      <c r="I24" s="516">
        <v>0.18451909504595243</v>
      </c>
      <c r="J24" s="516">
        <v>2.8183668335963045E-3</v>
      </c>
      <c r="K24" s="516">
        <v>8.9597352408630451E-4</v>
      </c>
      <c r="L24" s="516">
        <v>0.29249481852898196</v>
      </c>
      <c r="M24" s="516">
        <v>5.8087564261674164E-3</v>
      </c>
      <c r="N24" s="516">
        <v>3.2159420922540905E-3</v>
      </c>
      <c r="O24" s="516">
        <v>0.97993570194640378</v>
      </c>
      <c r="P24" s="516">
        <v>1.6848355961342171E-2</v>
      </c>
      <c r="Q24" s="516">
        <v>1</v>
      </c>
    </row>
    <row r="25" spans="1:17">
      <c r="A25" s="36" t="s">
        <v>530</v>
      </c>
    </row>
    <row r="26" spans="1:17" ht="12.75" customHeight="1">
      <c r="A26" s="508" t="s">
        <v>626</v>
      </c>
      <c r="B26" s="506"/>
      <c r="C26" s="506"/>
      <c r="D26" s="506"/>
      <c r="E26" s="506"/>
      <c r="F26" s="507"/>
    </row>
    <row r="27" spans="1:17" ht="12.75" customHeight="1">
      <c r="A27" s="503" t="s">
        <v>1200</v>
      </c>
      <c r="B27" s="505"/>
      <c r="C27" s="505"/>
      <c r="D27" s="505"/>
      <c r="E27" s="505"/>
      <c r="F27" s="505"/>
    </row>
    <row r="28" spans="1:17" ht="12.75" customHeight="1">
      <c r="A28" s="504"/>
      <c r="B28" s="503"/>
      <c r="C28" s="503"/>
      <c r="D28" s="503"/>
      <c r="E28" s="503"/>
      <c r="F28" s="503"/>
    </row>
    <row r="29" spans="1:17" ht="12.75" customHeight="1">
      <c r="A29" s="452" t="s">
        <v>657</v>
      </c>
      <c r="F29" s="302" t="str">
        <f>Naslovnica!A20</f>
        <v>Listopad 2018.</v>
      </c>
    </row>
    <row r="30" spans="1:17" ht="12.75" customHeight="1">
      <c r="A30" s="107" t="s">
        <v>1201</v>
      </c>
      <c r="F30" s="108" t="str">
        <f>Naslovnica!A24</f>
        <v>October 2018</v>
      </c>
    </row>
    <row r="31" spans="1:17" ht="12.75" customHeight="1"/>
    <row r="32" spans="1:17" ht="12.75" customHeight="1">
      <c r="G32" s="83"/>
    </row>
    <row r="33" spans="1:8" ht="12.75" customHeight="1"/>
    <row r="34" spans="1:8" ht="12.75" customHeight="1">
      <c r="G34" s="83"/>
      <c r="H34" s="74"/>
    </row>
    <row r="35" spans="1:8" ht="12.75" customHeight="1">
      <c r="A35" s="574"/>
      <c r="F35" s="83"/>
      <c r="G35" s="83"/>
    </row>
    <row r="36" spans="1:8" ht="12.75" customHeight="1">
      <c r="F36" s="83"/>
      <c r="G36" s="83"/>
    </row>
    <row r="37" spans="1:8" ht="12.75" customHeight="1">
      <c r="F37" s="74"/>
      <c r="G37" s="74"/>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51"/>
    </row>
    <row r="50" spans="1:17" ht="12.75" customHeight="1">
      <c r="A50" s="532"/>
    </row>
    <row r="51" spans="1:17" ht="12.75" customHeight="1">
      <c r="A51" s="532" t="s">
        <v>530</v>
      </c>
      <c r="Q51" s="21" t="s">
        <v>28</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89" t="s">
        <v>842</v>
      </c>
      <c r="F1" s="801" t="s">
        <v>1331</v>
      </c>
      <c r="G1" s="480" t="s">
        <v>1358</v>
      </c>
    </row>
    <row r="2" spans="1:13">
      <c r="A2" s="117" t="s">
        <v>724</v>
      </c>
      <c r="F2" s="802" t="s">
        <v>1332</v>
      </c>
      <c r="G2" s="857" t="s">
        <v>1359</v>
      </c>
    </row>
    <row r="3" spans="1:13" ht="12.75" customHeight="1"/>
    <row r="4" spans="1:13" ht="12.75" customHeight="1">
      <c r="C4" s="596"/>
      <c r="G4" s="478" t="s">
        <v>596</v>
      </c>
    </row>
    <row r="5" spans="1:13" ht="22.5" customHeight="1">
      <c r="A5" s="375" t="s">
        <v>557</v>
      </c>
      <c r="B5" s="375" t="s">
        <v>988</v>
      </c>
      <c r="C5" s="375" t="s">
        <v>989</v>
      </c>
      <c r="D5" s="375" t="s">
        <v>558</v>
      </c>
      <c r="E5" s="375"/>
      <c r="F5" s="375" t="s">
        <v>559</v>
      </c>
      <c r="G5" s="375" t="s">
        <v>575</v>
      </c>
    </row>
    <row r="6" spans="1:13" ht="12.75" customHeight="1">
      <c r="A6" s="221" t="s">
        <v>212</v>
      </c>
      <c r="B6" s="600">
        <v>47572962490</v>
      </c>
      <c r="C6" s="814" t="s">
        <v>955</v>
      </c>
      <c r="D6" s="221" t="s">
        <v>211</v>
      </c>
      <c r="E6" s="221"/>
      <c r="F6" s="226">
        <v>10157434.49</v>
      </c>
      <c r="G6" s="227">
        <v>117.69463040332073</v>
      </c>
      <c r="H6" s="855"/>
      <c r="I6" s="856"/>
      <c r="J6" s="78"/>
      <c r="K6" s="78"/>
      <c r="L6" s="78"/>
      <c r="M6" s="496"/>
    </row>
    <row r="7" spans="1:13" ht="12.75" customHeight="1">
      <c r="A7" s="221" t="s">
        <v>612</v>
      </c>
      <c r="B7" s="600">
        <v>97433886648</v>
      </c>
      <c r="C7" s="814" t="s">
        <v>958</v>
      </c>
      <c r="D7" s="221" t="s">
        <v>543</v>
      </c>
      <c r="E7" s="221"/>
      <c r="F7" s="226">
        <v>6986015.7300000004</v>
      </c>
      <c r="G7" s="227">
        <v>1189.8357006826348</v>
      </c>
      <c r="H7" s="855"/>
      <c r="I7" s="856"/>
      <c r="J7" s="78"/>
      <c r="K7" s="78"/>
      <c r="L7" s="78"/>
      <c r="M7" s="496"/>
    </row>
    <row r="8" spans="1:13" ht="12.75" customHeight="1">
      <c r="A8" s="221" t="s">
        <v>1051</v>
      </c>
      <c r="B8" s="600">
        <v>93273216321</v>
      </c>
      <c r="C8" s="814" t="s">
        <v>957</v>
      </c>
      <c r="D8" s="221" t="s">
        <v>543</v>
      </c>
      <c r="E8" s="221"/>
      <c r="F8" s="226">
        <v>536697047.81999999</v>
      </c>
      <c r="G8" s="227">
        <v>821.45393378937695</v>
      </c>
      <c r="H8" s="855"/>
      <c r="I8" s="856"/>
      <c r="J8" s="78"/>
      <c r="K8" s="78"/>
      <c r="L8" s="78"/>
      <c r="M8" s="496"/>
    </row>
    <row r="9" spans="1:13" ht="12.75" customHeight="1">
      <c r="A9" s="221" t="s">
        <v>802</v>
      </c>
      <c r="B9" s="600">
        <v>57255663752</v>
      </c>
      <c r="C9" s="814" t="s">
        <v>956</v>
      </c>
      <c r="D9" s="221" t="s">
        <v>1097</v>
      </c>
      <c r="E9" s="221"/>
      <c r="F9" s="226">
        <v>15411097.310000001</v>
      </c>
      <c r="G9" s="227">
        <v>122.54333248721106</v>
      </c>
      <c r="H9" s="847"/>
      <c r="I9" s="848"/>
      <c r="J9" s="803"/>
      <c r="K9" s="803"/>
      <c r="L9" s="803"/>
      <c r="M9" s="496"/>
    </row>
    <row r="10" spans="1:13" ht="12.75" customHeight="1">
      <c r="A10" s="221" t="s">
        <v>1098</v>
      </c>
      <c r="B10" s="600">
        <v>13264226136</v>
      </c>
      <c r="C10" s="814" t="s">
        <v>959</v>
      </c>
      <c r="D10" s="282" t="s">
        <v>613</v>
      </c>
      <c r="E10" s="282"/>
      <c r="F10" s="230">
        <v>22379432.420000002</v>
      </c>
      <c r="G10" s="227">
        <v>0.99747895953194188</v>
      </c>
      <c r="H10" s="855"/>
      <c r="I10" s="856"/>
      <c r="J10" s="78"/>
      <c r="K10" s="78"/>
      <c r="L10" s="78"/>
      <c r="M10" s="496"/>
    </row>
    <row r="11" spans="1:13" ht="12.75" customHeight="1">
      <c r="A11" s="221" t="s">
        <v>1185</v>
      </c>
      <c r="B11" s="600" t="s">
        <v>1227</v>
      </c>
      <c r="C11" s="814" t="s">
        <v>1228</v>
      </c>
      <c r="D11" s="282" t="s">
        <v>613</v>
      </c>
      <c r="E11" s="282"/>
      <c r="F11" s="230">
        <v>75312076.090000004</v>
      </c>
      <c r="G11" s="227">
        <v>7.534999771618212</v>
      </c>
      <c r="H11" s="855"/>
      <c r="I11" s="856"/>
      <c r="J11" s="78"/>
      <c r="K11" s="78"/>
      <c r="L11" s="78"/>
      <c r="M11" s="496"/>
    </row>
    <row r="12" spans="1:13" ht="12.75" customHeight="1">
      <c r="A12" s="221" t="s">
        <v>1050</v>
      </c>
      <c r="B12" s="600">
        <v>75398635234</v>
      </c>
      <c r="C12" s="814" t="s">
        <v>960</v>
      </c>
      <c r="D12" s="221" t="s">
        <v>856</v>
      </c>
      <c r="E12" s="221"/>
      <c r="F12" s="226">
        <v>45787879.060000002</v>
      </c>
      <c r="G12" s="227">
        <v>5920.3359032755134</v>
      </c>
      <c r="H12" s="855"/>
      <c r="I12" s="856"/>
      <c r="J12" s="78"/>
      <c r="K12" s="78"/>
      <c r="L12" s="78"/>
      <c r="M12" s="496"/>
    </row>
    <row r="13" spans="1:13" ht="12.75" customHeight="1">
      <c r="A13" s="221" t="s">
        <v>857</v>
      </c>
      <c r="B13" s="600">
        <v>45897406091</v>
      </c>
      <c r="C13" s="815" t="s">
        <v>961</v>
      </c>
      <c r="D13" s="221" t="s">
        <v>856</v>
      </c>
      <c r="E13" s="221"/>
      <c r="F13" s="226">
        <v>3764553.56</v>
      </c>
      <c r="G13" s="227">
        <v>35.98205930704497</v>
      </c>
      <c r="H13" s="855"/>
      <c r="I13" s="856"/>
      <c r="J13" s="78"/>
      <c r="K13" s="78"/>
      <c r="L13" s="78"/>
      <c r="M13" s="496"/>
    </row>
    <row r="14" spans="1:13" ht="12.75" customHeight="1">
      <c r="A14" s="221" t="s">
        <v>615</v>
      </c>
      <c r="B14" s="600">
        <v>48815690681</v>
      </c>
      <c r="C14" s="814" t="s">
        <v>962</v>
      </c>
      <c r="D14" s="221" t="s">
        <v>856</v>
      </c>
      <c r="E14" s="221"/>
      <c r="F14" s="232">
        <v>7540146.7300000004</v>
      </c>
      <c r="G14" s="233">
        <v>921.3923015212049</v>
      </c>
      <c r="H14" s="855"/>
      <c r="I14" s="856"/>
      <c r="J14" s="78"/>
      <c r="K14" s="78"/>
      <c r="L14" s="78"/>
      <c r="M14" s="496"/>
    </row>
    <row r="15" spans="1:13" ht="12.75" customHeight="1">
      <c r="A15" s="221" t="s">
        <v>847</v>
      </c>
      <c r="B15" s="600">
        <v>81393286204</v>
      </c>
      <c r="C15" s="814" t="s">
        <v>963</v>
      </c>
      <c r="D15" s="221" t="s">
        <v>233</v>
      </c>
      <c r="E15" s="221"/>
      <c r="F15" s="230">
        <v>9043574.8992999997</v>
      </c>
      <c r="G15" s="235">
        <v>64.547877671796783</v>
      </c>
      <c r="H15" s="855"/>
      <c r="I15" s="856"/>
      <c r="J15" s="78"/>
      <c r="K15" s="78"/>
      <c r="L15" s="78"/>
      <c r="M15" s="496"/>
    </row>
    <row r="16" spans="1:13" ht="18.75" customHeight="1">
      <c r="A16" s="396" t="s">
        <v>461</v>
      </c>
      <c r="B16" s="414"/>
      <c r="C16" s="415"/>
      <c r="D16" s="397"/>
      <c r="E16" s="397"/>
      <c r="F16" s="399">
        <f>SUM(F6:F15)</f>
        <v>733079258.10929978</v>
      </c>
      <c r="G16" s="400"/>
    </row>
    <row r="17" spans="1:13" ht="12.75" customHeight="1">
      <c r="A17" s="36" t="s">
        <v>462</v>
      </c>
    </row>
    <row r="18" spans="1:13" ht="12.75" customHeight="1">
      <c r="A18" s="76" t="s">
        <v>1218</v>
      </c>
    </row>
    <row r="19" spans="1:13" ht="12.75" customHeight="1">
      <c r="A19" s="85"/>
    </row>
    <row r="20" spans="1:13" ht="12.75" customHeight="1">
      <c r="A20" s="389" t="s">
        <v>843</v>
      </c>
      <c r="G20" s="480" t="s">
        <v>1358</v>
      </c>
    </row>
    <row r="21" spans="1:13" ht="12.75" customHeight="1">
      <c r="A21" s="117" t="s">
        <v>844</v>
      </c>
      <c r="G21" s="857" t="s">
        <v>1359</v>
      </c>
    </row>
    <row r="22" spans="1:13" ht="12.75" customHeight="1">
      <c r="A22" s="85"/>
    </row>
    <row r="23" spans="1:13" ht="12.75" customHeight="1">
      <c r="A23" s="85"/>
      <c r="G23" s="572" t="s">
        <v>596</v>
      </c>
    </row>
    <row r="24" spans="1:13" ht="22.5">
      <c r="A24" s="375" t="s">
        <v>841</v>
      </c>
      <c r="B24" s="375" t="s">
        <v>988</v>
      </c>
      <c r="C24" s="375" t="s">
        <v>989</v>
      </c>
      <c r="D24" s="375" t="s">
        <v>558</v>
      </c>
      <c r="E24" s="375" t="s">
        <v>1101</v>
      </c>
      <c r="F24" s="375" t="s">
        <v>559</v>
      </c>
      <c r="G24" s="375" t="s">
        <v>575</v>
      </c>
    </row>
    <row r="25" spans="1:13">
      <c r="A25" s="221" t="s">
        <v>1232</v>
      </c>
      <c r="B25" s="600" t="s">
        <v>1238</v>
      </c>
      <c r="C25" s="814" t="s">
        <v>1239</v>
      </c>
      <c r="D25" s="221" t="s">
        <v>211</v>
      </c>
      <c r="E25" s="222"/>
      <c r="F25" s="230">
        <v>4953545.18</v>
      </c>
      <c r="G25" s="227">
        <v>85.104033229671828</v>
      </c>
      <c r="H25" s="849"/>
      <c r="I25" s="850"/>
      <c r="J25" s="854"/>
      <c r="K25" s="854"/>
      <c r="L25" s="803"/>
      <c r="M25" s="803"/>
    </row>
    <row r="26" spans="1:13">
      <c r="A26" s="221" t="s">
        <v>1233</v>
      </c>
      <c r="B26" s="600" t="s">
        <v>1240</v>
      </c>
      <c r="C26" s="814" t="s">
        <v>1241</v>
      </c>
      <c r="D26" s="221" t="s">
        <v>1236</v>
      </c>
      <c r="E26" s="222"/>
      <c r="F26" s="230">
        <v>76211504.293500006</v>
      </c>
      <c r="G26" s="227">
        <v>810.44975147752746</v>
      </c>
      <c r="H26" s="849"/>
      <c r="I26" s="850"/>
      <c r="J26" s="854"/>
      <c r="K26" s="854"/>
      <c r="L26" s="803"/>
      <c r="M26" s="803"/>
    </row>
    <row r="27" spans="1:13">
      <c r="A27" s="221" t="s">
        <v>1234</v>
      </c>
      <c r="B27" s="600" t="s">
        <v>1242</v>
      </c>
      <c r="C27" s="814" t="s">
        <v>1243</v>
      </c>
      <c r="D27" s="221" t="s">
        <v>1236</v>
      </c>
      <c r="E27" s="222"/>
      <c r="F27" s="230">
        <v>135528439.57120001</v>
      </c>
      <c r="G27" s="227">
        <v>815.63980112235117</v>
      </c>
      <c r="H27" s="849"/>
      <c r="I27" s="850"/>
      <c r="J27" s="854"/>
      <c r="K27" s="854"/>
      <c r="L27" s="803"/>
      <c r="M27" s="803"/>
    </row>
    <row r="28" spans="1:13">
      <c r="A28" s="221" t="s">
        <v>1235</v>
      </c>
      <c r="B28" s="600" t="s">
        <v>1244</v>
      </c>
      <c r="C28" s="814" t="s">
        <v>1245</v>
      </c>
      <c r="D28" s="221" t="s">
        <v>1236</v>
      </c>
      <c r="E28" s="222"/>
      <c r="F28" s="230">
        <v>13739121.738299999</v>
      </c>
      <c r="G28" s="227">
        <v>124.33051138362165</v>
      </c>
      <c r="H28" s="849"/>
      <c r="I28" s="850"/>
      <c r="J28" s="854"/>
      <c r="K28" s="854"/>
      <c r="L28" s="803"/>
      <c r="M28" s="803"/>
    </row>
    <row r="29" spans="1:13" ht="12.75" customHeight="1">
      <c r="A29" s="221" t="s">
        <v>1100</v>
      </c>
      <c r="B29" s="600" t="s">
        <v>1102</v>
      </c>
      <c r="C29" s="814" t="s">
        <v>1103</v>
      </c>
      <c r="D29" s="221" t="s">
        <v>1097</v>
      </c>
      <c r="E29" s="222" t="s">
        <v>630</v>
      </c>
      <c r="F29" s="230">
        <v>14089347.117000001</v>
      </c>
      <c r="G29" s="227">
        <v>118.94629999999999</v>
      </c>
      <c r="H29" s="849"/>
      <c r="I29" s="851"/>
      <c r="J29" s="854"/>
      <c r="K29" s="854"/>
      <c r="L29" s="803"/>
      <c r="M29" s="803"/>
    </row>
    <row r="30" spans="1:13" ht="12.75" customHeight="1">
      <c r="A30" s="221"/>
      <c r="B30" s="600"/>
      <c r="C30" s="814"/>
      <c r="D30" s="221"/>
      <c r="E30" s="222" t="s">
        <v>631</v>
      </c>
      <c r="F30" s="230">
        <v>1179665.5330000001</v>
      </c>
      <c r="G30" s="227">
        <v>116.7629</v>
      </c>
      <c r="H30" s="849"/>
      <c r="I30" s="851"/>
      <c r="J30" s="854"/>
      <c r="K30" s="854"/>
      <c r="L30" s="803"/>
      <c r="M30" s="803"/>
    </row>
    <row r="31" spans="1:13" ht="12.75" customHeight="1">
      <c r="A31" s="221" t="s">
        <v>1396</v>
      </c>
      <c r="B31" s="600" t="s">
        <v>1104</v>
      </c>
      <c r="C31" s="814" t="s">
        <v>1105</v>
      </c>
      <c r="D31" s="221" t="s">
        <v>1097</v>
      </c>
      <c r="E31" s="221"/>
      <c r="F31" s="230">
        <v>1293353.1399999999</v>
      </c>
      <c r="G31" s="235">
        <v>11.750754996100259</v>
      </c>
      <c r="H31" s="849"/>
      <c r="I31" s="850"/>
      <c r="J31" s="854"/>
      <c r="K31" s="854"/>
      <c r="L31" s="803"/>
      <c r="M31" s="803"/>
    </row>
    <row r="32" spans="1:13" s="779" customFormat="1" ht="12.75" customHeight="1">
      <c r="A32" s="221" t="s">
        <v>1350</v>
      </c>
      <c r="B32" s="600" t="s">
        <v>1351</v>
      </c>
      <c r="C32" s="814" t="s">
        <v>1352</v>
      </c>
      <c r="D32" s="282" t="s">
        <v>613</v>
      </c>
      <c r="E32" s="221"/>
      <c r="F32" s="230">
        <v>0</v>
      </c>
      <c r="G32" s="227">
        <v>0</v>
      </c>
      <c r="H32" s="849"/>
      <c r="I32" s="850"/>
      <c r="J32" s="854"/>
      <c r="K32" s="854"/>
      <c r="L32" s="803"/>
      <c r="M32" s="803"/>
    </row>
    <row r="33" spans="1:13" ht="12.75" customHeight="1">
      <c r="A33" s="221" t="s">
        <v>1334</v>
      </c>
      <c r="B33" s="600" t="s">
        <v>1229</v>
      </c>
      <c r="C33" s="814" t="s">
        <v>1230</v>
      </c>
      <c r="D33" s="282" t="s">
        <v>613</v>
      </c>
      <c r="E33" s="282"/>
      <c r="F33" s="230">
        <v>44028563.009999998</v>
      </c>
      <c r="G33" s="227">
        <v>7.335157422946657</v>
      </c>
      <c r="H33" s="852"/>
      <c r="I33" s="853"/>
      <c r="J33" s="854"/>
      <c r="K33" s="854"/>
      <c r="L33" s="78"/>
      <c r="M33" s="496"/>
    </row>
    <row r="34" spans="1:13" ht="12.75" customHeight="1">
      <c r="A34" s="221" t="s">
        <v>1099</v>
      </c>
      <c r="B34" s="600" t="s">
        <v>1010</v>
      </c>
      <c r="C34" s="814" t="s">
        <v>964</v>
      </c>
      <c r="D34" s="221" t="s">
        <v>613</v>
      </c>
      <c r="E34" s="221"/>
      <c r="F34" s="230">
        <v>43120176.869999997</v>
      </c>
      <c r="G34" s="227">
        <v>1.0398010135335174</v>
      </c>
      <c r="H34" s="849"/>
      <c r="I34" s="850"/>
      <c r="J34" s="854"/>
      <c r="K34" s="854"/>
      <c r="L34" s="803"/>
      <c r="M34" s="803"/>
    </row>
    <row r="35" spans="1:13" ht="12.75" customHeight="1">
      <c r="A35" s="221" t="s">
        <v>1106</v>
      </c>
      <c r="B35" s="600" t="s">
        <v>1107</v>
      </c>
      <c r="C35" s="814" t="s">
        <v>1108</v>
      </c>
      <c r="D35" s="221" t="s">
        <v>613</v>
      </c>
      <c r="E35" s="221"/>
      <c r="F35" s="230">
        <v>45304141.619999997</v>
      </c>
      <c r="G35" s="227">
        <v>7.6180328080120043</v>
      </c>
      <c r="H35" s="849"/>
      <c r="I35" s="850"/>
      <c r="J35" s="854"/>
      <c r="K35" s="854"/>
      <c r="L35" s="803"/>
      <c r="M35" s="803"/>
    </row>
    <row r="36" spans="1:13" ht="12.75" customHeight="1">
      <c r="A36" s="221" t="s">
        <v>614</v>
      </c>
      <c r="B36" s="600">
        <v>34464772270</v>
      </c>
      <c r="C36" s="814" t="s">
        <v>965</v>
      </c>
      <c r="D36" s="221" t="s">
        <v>856</v>
      </c>
      <c r="E36" s="221"/>
      <c r="F36" s="230">
        <v>18569993.489999998</v>
      </c>
      <c r="G36" s="227">
        <v>1190.209542456116</v>
      </c>
      <c r="H36" s="849"/>
      <c r="I36" s="850"/>
      <c r="J36" s="854"/>
      <c r="K36" s="854"/>
      <c r="L36" s="803"/>
      <c r="M36" s="803"/>
    </row>
    <row r="37" spans="1:13" ht="12.75" customHeight="1">
      <c r="A37" s="221" t="s">
        <v>616</v>
      </c>
      <c r="B37" s="600">
        <v>23551463350</v>
      </c>
      <c r="C37" s="814" t="s">
        <v>966</v>
      </c>
      <c r="D37" s="221" t="s">
        <v>856</v>
      </c>
      <c r="E37" s="221"/>
      <c r="F37" s="230">
        <v>13180614.140000001</v>
      </c>
      <c r="G37" s="227">
        <v>548.86665669785816</v>
      </c>
      <c r="H37" s="849"/>
      <c r="I37" s="850"/>
      <c r="J37" s="854"/>
      <c r="K37" s="854"/>
      <c r="L37" s="803"/>
      <c r="M37" s="803"/>
    </row>
    <row r="38" spans="1:13" ht="12.75" customHeight="1">
      <c r="A38" s="221" t="s">
        <v>855</v>
      </c>
      <c r="B38" s="600">
        <v>84595320778</v>
      </c>
      <c r="C38" s="814" t="s">
        <v>967</v>
      </c>
      <c r="D38" s="221" t="s">
        <v>856</v>
      </c>
      <c r="E38" s="221"/>
      <c r="F38" s="226">
        <v>3947585.07</v>
      </c>
      <c r="G38" s="227">
        <v>2234.0809500301616</v>
      </c>
      <c r="H38" s="849"/>
      <c r="I38" s="850"/>
      <c r="J38" s="854"/>
      <c r="K38" s="854"/>
      <c r="L38" s="803"/>
      <c r="M38" s="803"/>
    </row>
    <row r="39" spans="1:13" ht="12.75" customHeight="1">
      <c r="A39" s="221" t="s">
        <v>1237</v>
      </c>
      <c r="B39" s="600" t="s">
        <v>1247</v>
      </c>
      <c r="C39" s="814" t="s">
        <v>1246</v>
      </c>
      <c r="D39" s="221" t="s">
        <v>1339</v>
      </c>
      <c r="E39" s="221"/>
      <c r="F39" s="226">
        <v>1870200.02</v>
      </c>
      <c r="G39" s="227">
        <v>688.23988961371231</v>
      </c>
      <c r="H39" s="849"/>
      <c r="I39" s="850"/>
      <c r="J39" s="854"/>
      <c r="K39" s="854"/>
      <c r="L39" s="803"/>
      <c r="M39" s="803"/>
    </row>
    <row r="40" spans="1:13" ht="12.75" customHeight="1">
      <c r="A40" s="221" t="s">
        <v>1333</v>
      </c>
      <c r="B40" s="600">
        <v>34988643147</v>
      </c>
      <c r="C40" s="814" t="s">
        <v>968</v>
      </c>
      <c r="D40" s="282" t="s">
        <v>1339</v>
      </c>
      <c r="E40" s="221"/>
      <c r="F40" s="226">
        <v>32305045.210000001</v>
      </c>
      <c r="G40" s="227">
        <v>1623.6629890311651</v>
      </c>
      <c r="H40" s="847"/>
      <c r="I40" s="848"/>
      <c r="J40" s="854"/>
      <c r="K40" s="854"/>
      <c r="L40" s="803"/>
      <c r="M40" s="803"/>
    </row>
    <row r="41" spans="1:13" ht="18.75" customHeight="1">
      <c r="A41" s="396" t="s">
        <v>461</v>
      </c>
      <c r="B41" s="414"/>
      <c r="C41" s="415"/>
      <c r="D41" s="397"/>
      <c r="E41" s="397"/>
      <c r="F41" s="399">
        <f>SUM(F25:F40)</f>
        <v>449321296.00299996</v>
      </c>
      <c r="G41" s="400"/>
      <c r="H41" s="847"/>
      <c r="I41" s="803"/>
      <c r="J41" s="803"/>
      <c r="K41" s="803"/>
      <c r="L41" s="803"/>
      <c r="M41" s="803"/>
    </row>
    <row r="42" spans="1:13" ht="12.75" customHeight="1">
      <c r="A42" s="36" t="s">
        <v>462</v>
      </c>
    </row>
    <row r="43" spans="1:13" ht="12.75" customHeight="1">
      <c r="A43" s="76" t="s">
        <v>556</v>
      </c>
    </row>
    <row r="44" spans="1:13" ht="12.75" customHeight="1">
      <c r="A44" s="804" t="s">
        <v>1397</v>
      </c>
    </row>
    <row r="45" spans="1:13" ht="12.75" customHeight="1">
      <c r="A45" s="804" t="s">
        <v>1398</v>
      </c>
    </row>
    <row r="46" spans="1:13" s="779" customFormat="1" ht="12.75" customHeight="1">
      <c r="A46" s="804"/>
    </row>
    <row r="47" spans="1:13" ht="12.75" customHeight="1">
      <c r="A47" s="389" t="s">
        <v>1034</v>
      </c>
      <c r="G47" s="480" t="s">
        <v>1358</v>
      </c>
    </row>
    <row r="48" spans="1:13" ht="12.75" customHeight="1">
      <c r="A48" s="117" t="s">
        <v>1033</v>
      </c>
      <c r="G48" s="857" t="s">
        <v>1359</v>
      </c>
    </row>
    <row r="49" spans="1:7" ht="12.75" customHeight="1">
      <c r="A49" s="117"/>
    </row>
    <row r="50" spans="1:7" ht="12.75" customHeight="1">
      <c r="A50" s="76"/>
      <c r="G50" s="607" t="s">
        <v>596</v>
      </c>
    </row>
    <row r="51" spans="1:7" ht="47.25" customHeight="1">
      <c r="A51" s="411" t="s">
        <v>1346</v>
      </c>
      <c r="B51" s="375" t="s">
        <v>991</v>
      </c>
      <c r="C51" s="375" t="s">
        <v>989</v>
      </c>
      <c r="D51" s="411" t="s">
        <v>599</v>
      </c>
      <c r="E51" s="411"/>
      <c r="F51" s="411" t="s">
        <v>598</v>
      </c>
      <c r="G51" s="411" t="s">
        <v>600</v>
      </c>
    </row>
    <row r="52" spans="1:7">
      <c r="A52" s="240" t="s">
        <v>851</v>
      </c>
      <c r="B52" s="221">
        <v>8269700991</v>
      </c>
      <c r="C52" s="814" t="s">
        <v>980</v>
      </c>
      <c r="D52" s="240" t="s">
        <v>542</v>
      </c>
      <c r="E52" s="240"/>
      <c r="F52" s="241">
        <v>1312896590.1300001</v>
      </c>
      <c r="G52" s="227">
        <v>341.41106454789633</v>
      </c>
    </row>
    <row r="53" spans="1:7">
      <c r="A53" s="36" t="s">
        <v>462</v>
      </c>
      <c r="G53" s="647"/>
    </row>
    <row r="54" spans="1:7">
      <c r="A54" s="473" t="s">
        <v>1018</v>
      </c>
    </row>
    <row r="55" spans="1:7" ht="12.75" customHeight="1">
      <c r="A55" s="483" t="s">
        <v>578</v>
      </c>
      <c r="B55" s="573"/>
      <c r="C55" s="573"/>
      <c r="D55" s="573"/>
      <c r="E55" s="646"/>
      <c r="F55" s="573"/>
      <c r="G55" s="573"/>
    </row>
    <row r="56" spans="1:7" ht="21.75" customHeight="1">
      <c r="A56" s="972" t="s">
        <v>579</v>
      </c>
      <c r="B56" s="972"/>
      <c r="C56" s="972"/>
      <c r="D56" s="972"/>
      <c r="E56" s="972"/>
      <c r="F56" s="972"/>
      <c r="G56" s="972"/>
    </row>
    <row r="57" spans="1:7" ht="12.75" customHeight="1">
      <c r="A57" s="85"/>
    </row>
    <row r="58" spans="1:7" ht="12.75" customHeight="1">
      <c r="A58" s="416" t="s">
        <v>725</v>
      </c>
      <c r="F58" s="417"/>
      <c r="G58" s="480" t="s">
        <v>1358</v>
      </c>
    </row>
    <row r="59" spans="1:7" ht="12.75" customHeight="1">
      <c r="A59" s="481" t="s">
        <v>726</v>
      </c>
      <c r="F59" s="86"/>
      <c r="G59" s="857" t="s">
        <v>1359</v>
      </c>
    </row>
    <row r="60" spans="1:7" ht="12.75" customHeight="1"/>
    <row r="61" spans="1:7" ht="12.75" customHeight="1">
      <c r="G61" s="478" t="s">
        <v>596</v>
      </c>
    </row>
    <row r="62" spans="1:7" ht="35.25" customHeight="1">
      <c r="A62" s="411" t="s">
        <v>1347</v>
      </c>
      <c r="B62" s="375" t="s">
        <v>988</v>
      </c>
      <c r="C62" s="375" t="s">
        <v>989</v>
      </c>
      <c r="D62" s="411" t="s">
        <v>599</v>
      </c>
      <c r="E62" s="411"/>
      <c r="F62" s="411" t="s">
        <v>598</v>
      </c>
      <c r="G62" s="375" t="s">
        <v>575</v>
      </c>
    </row>
    <row r="63" spans="1:7" ht="12.75" customHeight="1">
      <c r="A63" s="244" t="s">
        <v>1511</v>
      </c>
      <c r="B63" s="600">
        <v>40266711905</v>
      </c>
      <c r="C63" s="816" t="s">
        <v>969</v>
      </c>
      <c r="D63" s="244" t="s">
        <v>1097</v>
      </c>
      <c r="E63" s="244"/>
      <c r="F63" s="245">
        <v>6216822.0300000003</v>
      </c>
      <c r="G63" s="246">
        <v>32.751075521821789</v>
      </c>
    </row>
    <row r="64" spans="1:7" ht="12.75" customHeight="1">
      <c r="A64" s="65" t="s">
        <v>262</v>
      </c>
    </row>
    <row r="65" spans="1:9" s="779" customFormat="1" ht="12.75" customHeight="1">
      <c r="A65" s="65" t="s">
        <v>1513</v>
      </c>
    </row>
    <row r="66" spans="1:9" ht="12.75" customHeight="1">
      <c r="A66" s="76" t="s">
        <v>556</v>
      </c>
    </row>
    <row r="67" spans="1:9" ht="12.75" customHeight="1"/>
    <row r="68" spans="1:9" ht="12.75" customHeight="1">
      <c r="A68" s="416" t="s">
        <v>788</v>
      </c>
      <c r="F68" s="417"/>
      <c r="I68" s="480" t="s">
        <v>1142</v>
      </c>
    </row>
    <row r="69" spans="1:9" ht="12.75" customHeight="1">
      <c r="A69" s="481" t="s">
        <v>975</v>
      </c>
      <c r="F69" s="86"/>
      <c r="I69" s="857" t="s">
        <v>1143</v>
      </c>
    </row>
    <row r="70" spans="1:9" ht="12.75" customHeight="1">
      <c r="A70" s="482"/>
    </row>
    <row r="71" spans="1:9" ht="12.75" customHeight="1">
      <c r="I71" s="478" t="s">
        <v>597</v>
      </c>
    </row>
    <row r="72" spans="1:9" ht="66.75" customHeight="1">
      <c r="A72" s="411" t="s">
        <v>1348</v>
      </c>
      <c r="B72" s="375" t="s">
        <v>988</v>
      </c>
      <c r="C72" s="375" t="s">
        <v>989</v>
      </c>
      <c r="D72" s="411" t="s">
        <v>599</v>
      </c>
      <c r="E72" s="411"/>
      <c r="F72" s="411" t="s">
        <v>560</v>
      </c>
      <c r="G72" s="411" t="s">
        <v>976</v>
      </c>
      <c r="H72" s="411" t="s">
        <v>598</v>
      </c>
      <c r="I72" s="375" t="s">
        <v>575</v>
      </c>
    </row>
    <row r="73" spans="1:9" ht="12.75" customHeight="1">
      <c r="A73" s="244" t="s">
        <v>237</v>
      </c>
      <c r="B73" s="600">
        <v>50454412454</v>
      </c>
      <c r="C73" s="816" t="s">
        <v>970</v>
      </c>
      <c r="D73" s="247" t="s">
        <v>238</v>
      </c>
      <c r="E73" s="247"/>
      <c r="F73" s="251">
        <v>155000000</v>
      </c>
      <c r="G73" s="251">
        <v>77500000</v>
      </c>
      <c r="H73" s="249">
        <v>9359369.1999999993</v>
      </c>
      <c r="I73" s="250">
        <v>0.58597017255050865</v>
      </c>
    </row>
    <row r="74" spans="1:9" ht="12.75" customHeight="1">
      <c r="A74" s="244" t="s">
        <v>239</v>
      </c>
      <c r="B74" s="600">
        <v>79640747340</v>
      </c>
      <c r="C74" s="816" t="s">
        <v>971</v>
      </c>
      <c r="D74" s="244" t="s">
        <v>1097</v>
      </c>
      <c r="E74" s="244"/>
      <c r="F74" s="248">
        <v>380000000</v>
      </c>
      <c r="G74" s="248">
        <v>190000000</v>
      </c>
      <c r="H74" s="249">
        <v>419306288.5</v>
      </c>
      <c r="I74" s="250">
        <v>189.91064595803581</v>
      </c>
    </row>
    <row r="75" spans="1:9" ht="12.75" customHeight="1">
      <c r="A75" s="244" t="s">
        <v>858</v>
      </c>
      <c r="B75" s="600">
        <v>37735093339</v>
      </c>
      <c r="C75" s="816" t="s">
        <v>972</v>
      </c>
      <c r="D75" s="244" t="s">
        <v>241</v>
      </c>
      <c r="E75" s="244"/>
      <c r="F75" s="248">
        <v>600000000</v>
      </c>
      <c r="G75" s="248">
        <v>300000000</v>
      </c>
      <c r="H75" s="249">
        <v>131377349.27</v>
      </c>
      <c r="I75" s="250">
        <v>9.4424384823654446</v>
      </c>
    </row>
    <row r="76" spans="1:9" ht="12.75" customHeight="1">
      <c r="A76" s="244" t="s">
        <v>240</v>
      </c>
      <c r="B76" s="600">
        <v>61196386099</v>
      </c>
      <c r="C76" s="816" t="s">
        <v>973</v>
      </c>
      <c r="D76" s="244" t="s">
        <v>241</v>
      </c>
      <c r="E76" s="244"/>
      <c r="F76" s="248">
        <v>340000000</v>
      </c>
      <c r="G76" s="248">
        <v>170000000</v>
      </c>
      <c r="H76" s="249">
        <v>252023666.83000001</v>
      </c>
      <c r="I76" s="250">
        <v>3.5873520038371911</v>
      </c>
    </row>
    <row r="77" spans="1:9" ht="12.75" customHeight="1">
      <c r="A77" s="244" t="s">
        <v>1337</v>
      </c>
      <c r="B77" s="600">
        <v>48379655657</v>
      </c>
      <c r="C77" s="816" t="s">
        <v>974</v>
      </c>
      <c r="D77" s="247" t="s">
        <v>236</v>
      </c>
      <c r="E77" s="247"/>
      <c r="F77" s="251">
        <v>325000000</v>
      </c>
      <c r="G77" s="251">
        <v>162500000</v>
      </c>
      <c r="H77" s="249">
        <v>278561383.38</v>
      </c>
      <c r="I77" s="250">
        <v>213.7940765422849</v>
      </c>
    </row>
    <row r="78" spans="1:9" ht="18.75" customHeight="1">
      <c r="A78" s="396" t="s">
        <v>461</v>
      </c>
      <c r="B78" s="414"/>
      <c r="C78" s="415"/>
      <c r="D78" s="414"/>
      <c r="E78" s="414"/>
      <c r="F78" s="415"/>
      <c r="G78" s="415"/>
      <c r="H78" s="412">
        <f>SUM(H73:H77)</f>
        <v>1090628057.1800001</v>
      </c>
      <c r="I78" s="413"/>
    </row>
    <row r="79" spans="1:9" ht="12.75" customHeight="1">
      <c r="A79" s="65" t="s">
        <v>262</v>
      </c>
    </row>
    <row r="80" spans="1:9" ht="12.75" customHeight="1">
      <c r="A80" s="76" t="s">
        <v>556</v>
      </c>
      <c r="F80" s="75"/>
    </row>
    <row r="81" spans="1:9" ht="12.75" customHeight="1">
      <c r="A81" s="477" t="s">
        <v>990</v>
      </c>
    </row>
    <row r="82" spans="1:9" ht="12.75" customHeight="1"/>
    <row r="83" spans="1:9">
      <c r="A83" s="483" t="s">
        <v>577</v>
      </c>
    </row>
    <row r="84" spans="1:9" ht="21" customHeight="1">
      <c r="A84" s="973" t="s">
        <v>576</v>
      </c>
      <c r="B84" s="973"/>
      <c r="C84" s="973"/>
      <c r="D84" s="973"/>
      <c r="E84" s="973"/>
      <c r="F84" s="973"/>
      <c r="G84" s="973"/>
    </row>
    <row r="85" spans="1:9" ht="12.75" customHeight="1">
      <c r="A85" s="484"/>
    </row>
    <row r="86" spans="1:9" ht="12.75" customHeight="1">
      <c r="A86" s="72" t="s">
        <v>259</v>
      </c>
    </row>
    <row r="87" spans="1:9" ht="12.75" customHeight="1">
      <c r="I87" s="53" t="s">
        <v>551</v>
      </c>
    </row>
    <row r="88" spans="1:9" ht="12.75" customHeight="1"/>
    <row r="89" spans="1:9" ht="12.75" customHeight="1">
      <c r="A89" s="485"/>
    </row>
    <row r="90" spans="1:9" ht="12.75" customHeight="1">
      <c r="A90" s="483"/>
    </row>
    <row r="91" spans="1:9" ht="12.75" customHeight="1">
      <c r="A91" s="483"/>
    </row>
    <row r="92" spans="1:9" ht="12.75" customHeight="1">
      <c r="A92" s="483"/>
    </row>
    <row r="93" spans="1:9" ht="12.75" customHeight="1">
      <c r="A93" s="484"/>
    </row>
    <row r="94" spans="1:9" ht="12.75" customHeight="1">
      <c r="A94" s="484"/>
    </row>
    <row r="95" spans="1:9" ht="12.75" customHeight="1">
      <c r="A95" s="484"/>
    </row>
    <row r="96" spans="1:9" ht="12.75" customHeight="1">
      <c r="A96" s="484"/>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7"/>
  <sheetViews>
    <sheetView showGridLines="0" zoomScaleNormal="100" workbookViewId="0"/>
  </sheetViews>
  <sheetFormatPr defaultRowHeight="15"/>
  <cols>
    <col min="1" max="1" width="32.28515625" style="102" customWidth="1"/>
    <col min="2" max="2" width="10.42578125" style="102" bestFit="1" customWidth="1"/>
    <col min="3" max="3" width="13.42578125" style="102" bestFit="1" customWidth="1"/>
    <col min="4" max="4" width="31.5703125" style="102" customWidth="1"/>
    <col min="5" max="5" width="13.140625" style="102" bestFit="1" customWidth="1"/>
    <col min="6" max="16384" width="9.140625" style="102"/>
  </cols>
  <sheetData>
    <row r="1" spans="1:6" ht="12.75" customHeight="1">
      <c r="A1" s="402" t="s">
        <v>727</v>
      </c>
      <c r="F1" s="409" t="str">
        <f>Naslovnica!A20</f>
        <v>Listopad 2018.</v>
      </c>
    </row>
    <row r="2" spans="1:6" ht="12.75" customHeight="1">
      <c r="A2" s="107" t="s">
        <v>870</v>
      </c>
      <c r="F2" s="494" t="str">
        <f>Naslovnica!A24</f>
        <v>October 2018</v>
      </c>
    </row>
    <row r="3" spans="1:6" ht="12.75" customHeight="1"/>
    <row r="4" spans="1:6" ht="12.75" customHeight="1">
      <c r="F4" s="21" t="s">
        <v>596</v>
      </c>
    </row>
    <row r="5" spans="1:6" ht="54.75">
      <c r="A5" s="411" t="s">
        <v>1344</v>
      </c>
      <c r="B5" s="375" t="s">
        <v>991</v>
      </c>
      <c r="C5" s="375" t="s">
        <v>989</v>
      </c>
      <c r="D5" s="411" t="s">
        <v>599</v>
      </c>
      <c r="E5" s="411" t="s">
        <v>598</v>
      </c>
      <c r="F5" s="411" t="s">
        <v>600</v>
      </c>
    </row>
    <row r="6" spans="1:6">
      <c r="A6" s="240" t="s">
        <v>1421</v>
      </c>
      <c r="B6" s="600" t="s">
        <v>1422</v>
      </c>
      <c r="C6" s="814" t="s">
        <v>1423</v>
      </c>
      <c r="D6" s="240" t="s">
        <v>211</v>
      </c>
      <c r="E6" s="241">
        <v>0</v>
      </c>
      <c r="F6" s="498">
        <v>0</v>
      </c>
    </row>
    <row r="7" spans="1:6" ht="12.75" customHeight="1">
      <c r="A7" s="240" t="s">
        <v>848</v>
      </c>
      <c r="B7" s="600">
        <v>66839822146</v>
      </c>
      <c r="C7" s="814" t="s">
        <v>977</v>
      </c>
      <c r="D7" s="240" t="s">
        <v>222</v>
      </c>
      <c r="E7" s="241">
        <v>21579763.300000001</v>
      </c>
      <c r="F7" s="498">
        <v>754.28286104193205</v>
      </c>
    </row>
    <row r="8" spans="1:6" ht="12.75" customHeight="1">
      <c r="A8" s="36" t="s">
        <v>463</v>
      </c>
    </row>
    <row r="9" spans="1:6" ht="12.75" customHeight="1">
      <c r="A9" s="36"/>
    </row>
    <row r="10" spans="1:6" ht="12.75" customHeight="1">
      <c r="A10" s="402" t="s">
        <v>1031</v>
      </c>
      <c r="F10" s="409" t="str">
        <f>'5 Tablica 3,4'!A8</f>
        <v>Rujan 2018.</v>
      </c>
    </row>
    <row r="11" spans="1:6" ht="12.75" customHeight="1">
      <c r="A11" s="107" t="s">
        <v>1032</v>
      </c>
      <c r="F11" s="494" t="str">
        <f>'5 Tablica 3,4'!B8</f>
        <v>September 2018</v>
      </c>
    </row>
    <row r="12" spans="1:6" ht="12.75" customHeight="1"/>
    <row r="13" spans="1:6" ht="12.75" customHeight="1">
      <c r="F13" s="21" t="s">
        <v>596</v>
      </c>
    </row>
    <row r="14" spans="1:6" ht="54.75">
      <c r="A14" s="411" t="s">
        <v>1345</v>
      </c>
      <c r="B14" s="375" t="s">
        <v>991</v>
      </c>
      <c r="C14" s="375" t="s">
        <v>989</v>
      </c>
      <c r="D14" s="411" t="s">
        <v>599</v>
      </c>
      <c r="E14" s="411" t="s">
        <v>598</v>
      </c>
      <c r="F14" s="411" t="s">
        <v>600</v>
      </c>
    </row>
    <row r="15" spans="1:6" ht="12.75" customHeight="1">
      <c r="A15" s="240" t="s">
        <v>849</v>
      </c>
      <c r="B15" s="600" t="s">
        <v>1009</v>
      </c>
      <c r="C15" s="814" t="s">
        <v>978</v>
      </c>
      <c r="D15" s="240" t="s">
        <v>261</v>
      </c>
      <c r="E15" s="241">
        <v>124024555.91</v>
      </c>
      <c r="F15" s="498">
        <v>40.711601595710107</v>
      </c>
    </row>
    <row r="16" spans="1:6" ht="12.75" customHeight="1">
      <c r="A16" s="240" t="s">
        <v>803</v>
      </c>
      <c r="B16" s="600">
        <v>75111210338</v>
      </c>
      <c r="C16" s="814" t="s">
        <v>979</v>
      </c>
      <c r="D16" s="810" t="s">
        <v>811</v>
      </c>
      <c r="E16" s="241">
        <v>21690978.621399999</v>
      </c>
      <c r="F16" s="498">
        <v>42.86754668260869</v>
      </c>
    </row>
    <row r="17" spans="1:6">
      <c r="A17" s="396" t="s">
        <v>1343</v>
      </c>
      <c r="B17" s="375"/>
      <c r="C17" s="375"/>
      <c r="D17" s="580"/>
      <c r="E17" s="407">
        <f>SUM(E15:E16)</f>
        <v>145715534.5314</v>
      </c>
      <c r="F17" s="581"/>
    </row>
    <row r="18" spans="1:6" ht="12.75" customHeight="1">
      <c r="A18" s="36" t="s">
        <v>463</v>
      </c>
    </row>
    <row r="19" spans="1:6" ht="12.75" customHeight="1"/>
    <row r="20" spans="1:6" ht="12.75" customHeight="1">
      <c r="A20" s="408" t="s">
        <v>728</v>
      </c>
      <c r="F20" s="409" t="str">
        <f>'5 Tablica 3,4'!A8</f>
        <v>Rujan 2018.</v>
      </c>
    </row>
    <row r="21" spans="1:6" ht="12.75" customHeight="1">
      <c r="A21" s="493" t="s">
        <v>871</v>
      </c>
      <c r="F21" s="494" t="str">
        <f>'5 Tablica 3,4'!B8</f>
        <v>September 2018</v>
      </c>
    </row>
    <row r="22" spans="1:6" ht="12.75" customHeight="1"/>
    <row r="23" spans="1:6" ht="12.75" customHeight="1">
      <c r="F23" s="21" t="s">
        <v>596</v>
      </c>
    </row>
    <row r="24" spans="1:6" ht="54.75">
      <c r="A24" s="411" t="s">
        <v>1345</v>
      </c>
      <c r="B24" s="375" t="s">
        <v>991</v>
      </c>
      <c r="C24" s="375" t="s">
        <v>989</v>
      </c>
      <c r="D24" s="411" t="s">
        <v>599</v>
      </c>
      <c r="E24" s="411" t="s">
        <v>598</v>
      </c>
      <c r="F24" s="411" t="s">
        <v>600</v>
      </c>
    </row>
    <row r="25" spans="1:6" ht="12.75" customHeight="1">
      <c r="A25" s="240" t="s">
        <v>850</v>
      </c>
      <c r="B25" s="600">
        <v>56903349567</v>
      </c>
      <c r="C25" s="814" t="s">
        <v>981</v>
      </c>
      <c r="D25" s="819" t="s">
        <v>222</v>
      </c>
      <c r="E25" s="241">
        <v>75423767.640000001</v>
      </c>
      <c r="F25" s="498">
        <v>37.65216748237296</v>
      </c>
    </row>
    <row r="26" spans="1:6" ht="12.75" customHeight="1">
      <c r="A26" s="36" t="s">
        <v>463</v>
      </c>
    </row>
    <row r="27" spans="1:6" ht="12.75" customHeight="1">
      <c r="A27" s="51"/>
    </row>
    <row r="28" spans="1:6" ht="19.5" customHeight="1">
      <c r="A28" s="974" t="s">
        <v>578</v>
      </c>
      <c r="B28" s="974"/>
      <c r="C28" s="974"/>
      <c r="D28" s="974"/>
    </row>
    <row r="29" spans="1:6" ht="21.75" customHeight="1">
      <c r="A29" s="972" t="s">
        <v>579</v>
      </c>
      <c r="B29" s="972"/>
      <c r="C29" s="972"/>
      <c r="D29" s="972"/>
      <c r="E29" s="85"/>
      <c r="F29" s="85"/>
    </row>
    <row r="30" spans="1:6" ht="12.75" customHeight="1">
      <c r="A30" s="51"/>
    </row>
    <row r="31" spans="1:6" ht="12.75" customHeight="1"/>
    <row r="32" spans="1:6" ht="12.75" customHeight="1">
      <c r="A32" s="410" t="s">
        <v>729</v>
      </c>
      <c r="E32" s="302" t="str">
        <f>Naslovnica!A20</f>
        <v>Listopad 2018.</v>
      </c>
    </row>
    <row r="33" spans="1:5" ht="12.75" customHeight="1">
      <c r="A33" s="493" t="s">
        <v>730</v>
      </c>
      <c r="E33" s="108" t="str">
        <f>Naslovnica!A24</f>
        <v>October 2018</v>
      </c>
    </row>
    <row r="34" spans="1:5" ht="12.75" customHeight="1"/>
    <row r="35" spans="1:5" ht="12.75" customHeight="1">
      <c r="E35" s="21" t="s">
        <v>597</v>
      </c>
    </row>
    <row r="36" spans="1:5" ht="22.5" customHeight="1">
      <c r="A36" s="411" t="s">
        <v>601</v>
      </c>
      <c r="B36" s="375" t="s">
        <v>991</v>
      </c>
      <c r="C36" s="375" t="s">
        <v>989</v>
      </c>
      <c r="D36" s="411" t="s">
        <v>599</v>
      </c>
      <c r="E36" s="411" t="s">
        <v>598</v>
      </c>
    </row>
    <row r="37" spans="1:5" ht="22.5" customHeight="1">
      <c r="A37" s="242" t="s">
        <v>235</v>
      </c>
      <c r="B37" s="600">
        <v>39146857475</v>
      </c>
      <c r="C37" s="814" t="s">
        <v>982</v>
      </c>
      <c r="D37" s="721" t="s">
        <v>613</v>
      </c>
      <c r="E37" s="243">
        <v>725447691.19000006</v>
      </c>
    </row>
    <row r="38" spans="1:5" ht="12.75" customHeight="1">
      <c r="A38" s="36" t="s">
        <v>463</v>
      </c>
      <c r="B38" s="795"/>
      <c r="C38" s="796"/>
      <c r="D38" s="797"/>
      <c r="E38" s="798"/>
    </row>
    <row r="39" spans="1:5" ht="12.75" customHeight="1">
      <c r="A39" s="477" t="s">
        <v>992</v>
      </c>
    </row>
    <row r="40" spans="1:5" ht="12.75" customHeight="1">
      <c r="A40" s="477"/>
    </row>
    <row r="41" spans="1:5" ht="12.75" customHeight="1">
      <c r="A41" s="799"/>
      <c r="B41" s="579"/>
      <c r="C41" s="579"/>
      <c r="D41" s="579"/>
    </row>
    <row r="42" spans="1:5" ht="12.75" customHeight="1">
      <c r="A42" s="811"/>
      <c r="B42" s="85"/>
      <c r="C42" s="85"/>
      <c r="D42" s="85"/>
    </row>
    <row r="43" spans="1:5" ht="12.75" customHeight="1">
      <c r="A43" s="518"/>
    </row>
    <row r="44" spans="1:5" ht="12.75" customHeight="1"/>
    <row r="45" spans="1:5" ht="12.75" customHeight="1"/>
    <row r="46" spans="1:5" ht="12.75" customHeight="1">
      <c r="A46" s="122" t="s">
        <v>1094</v>
      </c>
    </row>
    <row r="47" spans="1:5" ht="12.75" customHeight="1">
      <c r="A47" s="812" t="s">
        <v>1071</v>
      </c>
    </row>
    <row r="48" spans="1:5" ht="12.75" customHeight="1"/>
    <row r="49" spans="1:6" ht="12.75" customHeight="1"/>
    <row r="50" spans="1:6" ht="12.75" customHeight="1">
      <c r="A50" s="72" t="s">
        <v>259</v>
      </c>
    </row>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c r="F63" s="53" t="s">
        <v>561</v>
      </c>
    </row>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2">
    <mergeCell ref="A28:D28"/>
    <mergeCell ref="A29:D29"/>
  </mergeCells>
  <hyperlinks>
    <hyperlink ref="A50" location="'2 Sadržaj'!A1" display="Sadržaj / Contents"/>
  </hyperlinks>
  <pageMargins left="0.7" right="0.7" top="0.75" bottom="0.75" header="0.3" footer="0.3"/>
  <pageSetup paperSize="9" scale="79" orientation="portrait" r:id="rId1"/>
  <ignoredErrors>
    <ignoredError sqref="B15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33" t="s">
        <v>1391</v>
      </c>
      <c r="B1" s="434"/>
      <c r="C1" s="434"/>
      <c r="D1" s="434"/>
      <c r="E1" s="462"/>
      <c r="F1" s="444"/>
      <c r="G1" s="435" t="s">
        <v>1460</v>
      </c>
    </row>
    <row r="2" spans="1:7" ht="15" customHeight="1">
      <c r="A2" s="436" t="s">
        <v>1392</v>
      </c>
      <c r="B2" s="434"/>
      <c r="C2" s="434"/>
      <c r="D2" s="434"/>
      <c r="E2" s="463"/>
      <c r="F2" s="444"/>
      <c r="G2" s="437" t="s">
        <v>1461</v>
      </c>
    </row>
    <row r="3" spans="1:7" ht="12.75" customHeight="1">
      <c r="A3" s="66" t="s">
        <v>1219</v>
      </c>
    </row>
    <row r="4" spans="1:7" ht="12.75" customHeight="1"/>
    <row r="5" spans="1:7" ht="12.75" customHeight="1">
      <c r="A5" s="419" t="s">
        <v>731</v>
      </c>
    </row>
    <row r="6" spans="1:7" ht="12.75" customHeight="1">
      <c r="A6" s="67" t="s">
        <v>732</v>
      </c>
    </row>
    <row r="7" spans="1:7" ht="12.75" customHeight="1"/>
    <row r="8" spans="1:7" ht="34.5" customHeight="1">
      <c r="A8" s="418" t="s">
        <v>242</v>
      </c>
      <c r="B8" s="978" t="s">
        <v>479</v>
      </c>
      <c r="C8" s="978"/>
    </row>
    <row r="9" spans="1:7" ht="12.75" customHeight="1">
      <c r="A9" s="577" t="s">
        <v>1335</v>
      </c>
      <c r="B9" s="252">
        <v>18</v>
      </c>
      <c r="C9" s="253"/>
      <c r="D9" s="74"/>
      <c r="F9" s="74"/>
    </row>
    <row r="10" spans="1:7" ht="12.75" customHeight="1">
      <c r="A10" s="576" t="s">
        <v>1317</v>
      </c>
      <c r="B10" s="252">
        <v>17</v>
      </c>
      <c r="C10" s="253"/>
      <c r="F10" s="83"/>
    </row>
    <row r="11" spans="1:7" ht="12.75" customHeight="1">
      <c r="A11" s="578" t="s">
        <v>1354</v>
      </c>
      <c r="B11" s="252">
        <v>17</v>
      </c>
      <c r="C11" s="253"/>
      <c r="F11" s="83"/>
    </row>
    <row r="12" spans="1:7" ht="12.75" customHeight="1">
      <c r="A12" s="578" t="s">
        <v>1393</v>
      </c>
      <c r="B12" s="252">
        <v>17</v>
      </c>
      <c r="C12" s="253"/>
    </row>
    <row r="13" spans="1:7" ht="12.75" customHeight="1">
      <c r="A13" s="578" t="s">
        <v>1504</v>
      </c>
      <c r="B13" s="252">
        <v>16</v>
      </c>
      <c r="C13" s="253"/>
    </row>
    <row r="14" spans="1:7" ht="12.75" customHeight="1">
      <c r="A14" s="27" t="s">
        <v>246</v>
      </c>
    </row>
    <row r="15" spans="1:7" ht="12.75" customHeight="1"/>
    <row r="16" spans="1:7" ht="12.75" customHeight="1">
      <c r="A16" s="419" t="s">
        <v>733</v>
      </c>
    </row>
    <row r="17" spans="1:16" ht="12.75" customHeight="1">
      <c r="A17" s="67" t="s">
        <v>734</v>
      </c>
    </row>
    <row r="18" spans="1:16" ht="12.75" customHeight="1">
      <c r="E18" s="980" t="s">
        <v>481</v>
      </c>
      <c r="F18" s="980"/>
      <c r="G18" s="980"/>
    </row>
    <row r="19" spans="1:16" ht="73.5" customHeight="1">
      <c r="A19" s="978" t="s">
        <v>495</v>
      </c>
      <c r="B19" s="978" t="s">
        <v>476</v>
      </c>
      <c r="C19" s="979"/>
      <c r="D19" s="979"/>
      <c r="E19" s="978" t="s">
        <v>1039</v>
      </c>
      <c r="F19" s="947"/>
      <c r="G19" s="947"/>
    </row>
    <row r="20" spans="1:16" ht="27.75" customHeight="1">
      <c r="A20" s="978"/>
      <c r="B20" s="469" t="s">
        <v>1252</v>
      </c>
      <c r="C20" s="469" t="s">
        <v>1402</v>
      </c>
      <c r="D20" s="357" t="s">
        <v>837</v>
      </c>
      <c r="E20" s="469" t="s">
        <v>1252</v>
      </c>
      <c r="F20" s="469" t="s">
        <v>1402</v>
      </c>
      <c r="G20" s="570" t="s">
        <v>837</v>
      </c>
    </row>
    <row r="21" spans="1:16" ht="16.5" customHeight="1">
      <c r="A21" s="254" t="s">
        <v>243</v>
      </c>
      <c r="B21" s="255">
        <v>49181</v>
      </c>
      <c r="C21" s="255">
        <v>50026</v>
      </c>
      <c r="D21" s="256">
        <v>1.7181431853764664E-2</v>
      </c>
      <c r="E21" s="255">
        <v>2792492.9714200003</v>
      </c>
      <c r="F21" s="255">
        <v>2712689.6529199998</v>
      </c>
      <c r="G21" s="257">
        <v>-2.8577804605688956E-2</v>
      </c>
      <c r="H21" s="74"/>
      <c r="I21" s="133"/>
    </row>
    <row r="22" spans="1:16" ht="16.5" customHeight="1">
      <c r="A22" s="254" t="s">
        <v>244</v>
      </c>
      <c r="B22" s="255">
        <v>72371</v>
      </c>
      <c r="C22" s="255">
        <v>91169</v>
      </c>
      <c r="D22" s="256">
        <v>0.25974492545356564</v>
      </c>
      <c r="E22" s="255">
        <v>10476879.670550002</v>
      </c>
      <c r="F22" s="255">
        <v>12557972.385669999</v>
      </c>
      <c r="G22" s="257">
        <v>0.19863669151129484</v>
      </c>
    </row>
    <row r="23" spans="1:16" ht="16.5" customHeight="1">
      <c r="A23" s="254" t="s">
        <v>245</v>
      </c>
      <c r="B23" s="255">
        <v>430</v>
      </c>
      <c r="C23" s="255">
        <v>217</v>
      </c>
      <c r="D23" s="256">
        <v>-0.49534883720930234</v>
      </c>
      <c r="E23" s="255">
        <v>26530.452659999999</v>
      </c>
      <c r="F23" s="255">
        <v>17298.383460000001</v>
      </c>
      <c r="G23" s="257">
        <v>-0.34798008606612285</v>
      </c>
    </row>
    <row r="24" spans="1:16" ht="16.5" customHeight="1">
      <c r="A24" s="739" t="s">
        <v>123</v>
      </c>
      <c r="B24" s="740">
        <v>121982</v>
      </c>
      <c r="C24" s="740">
        <v>141412</v>
      </c>
      <c r="D24" s="741">
        <v>0.15928579626502271</v>
      </c>
      <c r="E24" s="740">
        <v>13295903.094630001</v>
      </c>
      <c r="F24" s="740">
        <v>15287960.422049999</v>
      </c>
      <c r="G24" s="742">
        <v>0.14982489818420516</v>
      </c>
    </row>
    <row r="25" spans="1:16" ht="12.75" customHeight="1">
      <c r="A25" s="27" t="s">
        <v>246</v>
      </c>
    </row>
    <row r="26" spans="1:16" ht="69" customHeight="1">
      <c r="A26" s="975" t="s">
        <v>1038</v>
      </c>
      <c r="B26" s="975"/>
      <c r="C26" s="975"/>
      <c r="D26" s="975"/>
      <c r="E26" s="975"/>
      <c r="F26" s="975"/>
      <c r="G26" s="975"/>
    </row>
    <row r="27" spans="1:16" ht="23.25" customHeight="1">
      <c r="A27" s="976" t="s">
        <v>1095</v>
      </c>
      <c r="B27" s="977"/>
      <c r="C27" s="977"/>
      <c r="D27" s="977"/>
      <c r="E27" s="977"/>
      <c r="F27" s="977"/>
      <c r="G27" s="977"/>
      <c r="J27" s="475"/>
      <c r="K27" s="125"/>
      <c r="L27" s="125"/>
      <c r="M27" s="125"/>
      <c r="N27" s="125"/>
      <c r="O27" s="125"/>
      <c r="P27" s="125"/>
    </row>
    <row r="28" spans="1:16" ht="12.75" customHeight="1"/>
    <row r="29" spans="1:16" ht="12.75" customHeight="1">
      <c r="A29" s="419" t="s">
        <v>735</v>
      </c>
    </row>
    <row r="30" spans="1:16" ht="12.75" customHeight="1">
      <c r="A30" s="67" t="s">
        <v>736</v>
      </c>
    </row>
    <row r="31" spans="1:16" ht="12.75" customHeight="1">
      <c r="E31" s="980" t="s">
        <v>481</v>
      </c>
      <c r="F31" s="980"/>
      <c r="G31" s="980"/>
    </row>
    <row r="32" spans="1:16" ht="78" customHeight="1">
      <c r="A32" s="978" t="s">
        <v>495</v>
      </c>
      <c r="B32" s="978" t="s">
        <v>477</v>
      </c>
      <c r="C32" s="979"/>
      <c r="D32" s="420"/>
      <c r="E32" s="978" t="s">
        <v>1040</v>
      </c>
      <c r="F32" s="947"/>
      <c r="G32" s="947"/>
    </row>
    <row r="33" spans="1:9" ht="32.25" customHeight="1">
      <c r="A33" s="978"/>
      <c r="B33" s="469" t="s">
        <v>1505</v>
      </c>
      <c r="C33" s="469" t="s">
        <v>1506</v>
      </c>
      <c r="D33" s="570" t="s">
        <v>837</v>
      </c>
      <c r="E33" s="469" t="s">
        <v>1505</v>
      </c>
      <c r="F33" s="469" t="s">
        <v>1506</v>
      </c>
      <c r="G33" s="570" t="s">
        <v>837</v>
      </c>
    </row>
    <row r="34" spans="1:9" ht="16.5" customHeight="1">
      <c r="A34" s="254" t="s">
        <v>243</v>
      </c>
      <c r="B34" s="255">
        <v>17598</v>
      </c>
      <c r="C34" s="255">
        <v>17391</v>
      </c>
      <c r="D34" s="256">
        <v>-1.1762700306853051E-2</v>
      </c>
      <c r="E34" s="255">
        <v>1111606.61454</v>
      </c>
      <c r="F34" s="255">
        <v>1135171.7979000001</v>
      </c>
      <c r="G34" s="258">
        <v>2.1199211170357942E-2</v>
      </c>
      <c r="H34" s="74"/>
      <c r="I34" s="74"/>
    </row>
    <row r="35" spans="1:9" ht="16.5" customHeight="1">
      <c r="A35" s="254" t="s">
        <v>244</v>
      </c>
      <c r="B35" s="255">
        <v>22089</v>
      </c>
      <c r="C35" s="255">
        <v>32318</v>
      </c>
      <c r="D35" s="256">
        <v>0.46308117162388518</v>
      </c>
      <c r="E35" s="255">
        <v>4113291.2017600001</v>
      </c>
      <c r="F35" s="255">
        <v>5757351.2452600002</v>
      </c>
      <c r="G35" s="258">
        <v>0.3996945421215346</v>
      </c>
      <c r="H35" s="74"/>
    </row>
    <row r="36" spans="1:9" ht="16.5" customHeight="1">
      <c r="A36" s="739" t="s">
        <v>123</v>
      </c>
      <c r="B36" s="740">
        <v>39687</v>
      </c>
      <c r="C36" s="740">
        <v>49709</v>
      </c>
      <c r="D36" s="741">
        <v>0.25252601607579306</v>
      </c>
      <c r="E36" s="740">
        <v>5224897.8163000001</v>
      </c>
      <c r="F36" s="740">
        <v>6892523.0431600008</v>
      </c>
      <c r="G36" s="743">
        <v>0.31916896473219947</v>
      </c>
    </row>
    <row r="37" spans="1:9" ht="12.75" customHeight="1">
      <c r="A37" s="27" t="s">
        <v>246</v>
      </c>
    </row>
    <row r="38" spans="1:9" ht="70.5" customHeight="1">
      <c r="A38" s="975" t="s">
        <v>1041</v>
      </c>
      <c r="B38" s="975"/>
      <c r="C38" s="975"/>
      <c r="D38" s="975"/>
      <c r="E38" s="975"/>
      <c r="F38" s="975"/>
      <c r="G38" s="975"/>
    </row>
    <row r="39" spans="1:9" ht="24.75" customHeight="1">
      <c r="A39" s="976" t="s">
        <v>1096</v>
      </c>
      <c r="B39" s="977"/>
      <c r="C39" s="977"/>
      <c r="D39" s="977"/>
      <c r="E39" s="977"/>
      <c r="F39" s="977"/>
      <c r="G39" s="977"/>
    </row>
    <row r="40" spans="1:9" ht="12.75" customHeight="1"/>
    <row r="41" spans="1:9" ht="12.75" customHeight="1"/>
    <row r="42" spans="1:9" ht="12.75" customHeight="1"/>
    <row r="43" spans="1:9" ht="12.75" customHeight="1"/>
    <row r="44" spans="1:9" ht="12.75" customHeight="1">
      <c r="A44" s="72" t="s">
        <v>259</v>
      </c>
    </row>
    <row r="45" spans="1:9" ht="12.75" customHeight="1">
      <c r="G45" s="53" t="s">
        <v>184</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22" t="s">
        <v>737</v>
      </c>
    </row>
    <row r="2" spans="1:6" ht="12.75" customHeight="1">
      <c r="A2" s="52" t="s">
        <v>738</v>
      </c>
    </row>
    <row r="3" spans="1:6" ht="12.75" customHeight="1"/>
    <row r="4" spans="1:6" ht="12.75" customHeight="1">
      <c r="E4" s="103" t="s">
        <v>370</v>
      </c>
      <c r="F4" s="128"/>
    </row>
    <row r="5" spans="1:6" ht="22.5" customHeight="1">
      <c r="A5" s="978" t="s">
        <v>282</v>
      </c>
      <c r="B5" s="421" t="s">
        <v>478</v>
      </c>
      <c r="C5" s="421" t="s">
        <v>478</v>
      </c>
      <c r="D5" s="982" t="s">
        <v>280</v>
      </c>
      <c r="E5" s="982" t="s">
        <v>281</v>
      </c>
    </row>
    <row r="6" spans="1:6" ht="22.5" customHeight="1">
      <c r="A6" s="981"/>
      <c r="B6" s="470" t="s">
        <v>1252</v>
      </c>
      <c r="C6" s="470" t="s">
        <v>1402</v>
      </c>
      <c r="D6" s="982"/>
      <c r="E6" s="982"/>
    </row>
    <row r="7" spans="1:6" ht="12.75" customHeight="1">
      <c r="A7" s="765" t="s">
        <v>323</v>
      </c>
      <c r="B7" s="745">
        <v>13082620.901310001</v>
      </c>
      <c r="C7" s="745">
        <v>13948222.390650002</v>
      </c>
      <c r="D7" s="746">
        <v>6.6164226256325023E-2</v>
      </c>
      <c r="E7" s="745">
        <v>865601.48934000172</v>
      </c>
      <c r="F7" s="74"/>
    </row>
    <row r="8" spans="1:6" ht="12.75" customHeight="1">
      <c r="A8" s="259" t="s">
        <v>312</v>
      </c>
      <c r="B8" s="260">
        <v>12113.93921</v>
      </c>
      <c r="C8" s="260">
        <v>17687.569669999997</v>
      </c>
      <c r="D8" s="261">
        <v>0.46010058028019413</v>
      </c>
      <c r="E8" s="260">
        <v>5573.6304599999967</v>
      </c>
      <c r="F8" s="83"/>
    </row>
    <row r="9" spans="1:6" ht="12.75" customHeight="1">
      <c r="A9" s="259" t="s">
        <v>313</v>
      </c>
      <c r="B9" s="260">
        <v>5331173.4387700008</v>
      </c>
      <c r="C9" s="260">
        <v>5112341.0311999992</v>
      </c>
      <c r="D9" s="261">
        <v>-4.1047699926358108E-2</v>
      </c>
      <c r="E9" s="260">
        <v>-218832.40757000167</v>
      </c>
      <c r="F9" s="83"/>
    </row>
    <row r="10" spans="1:6" ht="12.75" customHeight="1">
      <c r="A10" s="259" t="s">
        <v>314</v>
      </c>
      <c r="B10" s="260">
        <v>180529.48893000002</v>
      </c>
      <c r="C10" s="260">
        <v>349932.04076</v>
      </c>
      <c r="D10" s="261">
        <v>0.93836498864562512</v>
      </c>
      <c r="E10" s="260">
        <v>169402.55182999998</v>
      </c>
    </row>
    <row r="11" spans="1:6" ht="12.75" customHeight="1">
      <c r="A11" s="259" t="s">
        <v>315</v>
      </c>
      <c r="B11" s="260">
        <v>7452067.540289999</v>
      </c>
      <c r="C11" s="260">
        <v>8356821.4059499986</v>
      </c>
      <c r="D11" s="261">
        <v>0.12140977799361047</v>
      </c>
      <c r="E11" s="260">
        <v>904753.86565999966</v>
      </c>
    </row>
    <row r="12" spans="1:6" ht="12.75" customHeight="1">
      <c r="A12" s="259" t="s">
        <v>316</v>
      </c>
      <c r="B12" s="260">
        <v>106736.49410999999</v>
      </c>
      <c r="C12" s="260">
        <v>111440.34306999999</v>
      </c>
      <c r="D12" s="261">
        <v>4.4069734529151132E-2</v>
      </c>
      <c r="E12" s="260">
        <v>4703.848960000003</v>
      </c>
    </row>
    <row r="13" spans="1:6" ht="12.75" customHeight="1">
      <c r="A13" s="765" t="s">
        <v>324</v>
      </c>
      <c r="B13" s="745">
        <v>4635843.2890699999</v>
      </c>
      <c r="C13" s="745">
        <v>5933405.81697</v>
      </c>
      <c r="D13" s="746">
        <v>0.27989784101617143</v>
      </c>
      <c r="E13" s="745">
        <v>1297562.5279000001</v>
      </c>
    </row>
    <row r="14" spans="1:6" ht="12.75" customHeight="1">
      <c r="A14" s="259" t="s">
        <v>317</v>
      </c>
      <c r="B14" s="260">
        <v>231310.52479999996</v>
      </c>
      <c r="C14" s="260">
        <v>236176.42333000005</v>
      </c>
      <c r="D14" s="261">
        <v>2.103621758762312E-2</v>
      </c>
      <c r="E14" s="260">
        <v>4865.8985300000932</v>
      </c>
    </row>
    <row r="15" spans="1:6" ht="12.75" customHeight="1">
      <c r="A15" s="259" t="s">
        <v>318</v>
      </c>
      <c r="B15" s="260">
        <v>3907176.663399999</v>
      </c>
      <c r="C15" s="260">
        <v>5249515.0053600008</v>
      </c>
      <c r="D15" s="261">
        <v>0.34355711491988383</v>
      </c>
      <c r="E15" s="260">
        <v>1342338.3419600017</v>
      </c>
    </row>
    <row r="16" spans="1:6" ht="12.75" customHeight="1">
      <c r="A16" s="259" t="s">
        <v>319</v>
      </c>
      <c r="B16" s="260">
        <v>193156.79729000002</v>
      </c>
      <c r="C16" s="260">
        <v>137186.17303000001</v>
      </c>
      <c r="D16" s="261">
        <v>-0.28976782098932474</v>
      </c>
      <c r="E16" s="260">
        <v>-55970.624260000011</v>
      </c>
    </row>
    <row r="17" spans="1:7" ht="12.75" customHeight="1">
      <c r="A17" s="259" t="s">
        <v>320</v>
      </c>
      <c r="B17" s="260">
        <v>304199.30358000001</v>
      </c>
      <c r="C17" s="260">
        <v>310528.21525000001</v>
      </c>
      <c r="D17" s="261">
        <v>2.0805148452075893E-2</v>
      </c>
      <c r="E17" s="260">
        <v>6328.9116700000013</v>
      </c>
    </row>
    <row r="18" spans="1:7" ht="22.5">
      <c r="A18" s="262" t="s">
        <v>1508</v>
      </c>
      <c r="B18" s="260">
        <v>88718.539409999998</v>
      </c>
      <c r="C18" s="260">
        <v>95339.798280000032</v>
      </c>
      <c r="D18" s="261">
        <v>7.463218977716525E-2</v>
      </c>
      <c r="E18" s="260">
        <v>6621.2588700000342</v>
      </c>
    </row>
    <row r="19" spans="1:7" ht="12.75" customHeight="1">
      <c r="A19" s="744" t="s">
        <v>326</v>
      </c>
      <c r="B19" s="745">
        <v>17807182.729790002</v>
      </c>
      <c r="C19" s="745">
        <v>19976968.005900003</v>
      </c>
      <c r="D19" s="746">
        <v>0.1218488802543775</v>
      </c>
      <c r="E19" s="745">
        <v>2169785.2761100009</v>
      </c>
    </row>
    <row r="20" spans="1:7" ht="12.75" customHeight="1">
      <c r="A20" s="259" t="s">
        <v>321</v>
      </c>
      <c r="B20" s="260">
        <v>22924036.124370001</v>
      </c>
      <c r="C20" s="260">
        <v>25529499.442379996</v>
      </c>
      <c r="D20" s="261">
        <v>0.11365639557862101</v>
      </c>
      <c r="E20" s="260">
        <v>2605463.3180099949</v>
      </c>
    </row>
    <row r="21" spans="1:7" ht="12.75" customHeight="1">
      <c r="A21" s="658" t="s">
        <v>1151</v>
      </c>
      <c r="B21" s="660">
        <v>2061896.3835</v>
      </c>
      <c r="C21" s="660">
        <v>2400871.3788400004</v>
      </c>
      <c r="D21" s="661">
        <v>0.16439962650528619</v>
      </c>
      <c r="E21" s="660">
        <v>338974.99534000037</v>
      </c>
    </row>
    <row r="22" spans="1:7" ht="12.75" customHeight="1">
      <c r="A22" s="658" t="s">
        <v>1152</v>
      </c>
      <c r="B22" s="660">
        <v>97974.600500000015</v>
      </c>
      <c r="C22" s="660">
        <v>81635.138059999997</v>
      </c>
      <c r="D22" s="661">
        <v>-0.16677243241221498</v>
      </c>
      <c r="E22" s="660">
        <v>-16339.462440000018</v>
      </c>
    </row>
    <row r="23" spans="1:7" ht="12.75" customHeight="1">
      <c r="A23" s="658" t="s">
        <v>1153</v>
      </c>
      <c r="B23" s="660">
        <v>10232751.513999999</v>
      </c>
      <c r="C23" s="660">
        <v>11504728.843310002</v>
      </c>
      <c r="D23" s="661">
        <v>0.12430452626253462</v>
      </c>
      <c r="E23" s="660">
        <v>1271977.3293100037</v>
      </c>
    </row>
    <row r="24" spans="1:7" ht="12.75" customHeight="1">
      <c r="A24" s="658" t="s">
        <v>1154</v>
      </c>
      <c r="B24" s="660">
        <v>5049766.9888800001</v>
      </c>
      <c r="C24" s="660">
        <v>5565671.7629999993</v>
      </c>
      <c r="D24" s="661">
        <v>0.10216407514565796</v>
      </c>
      <c r="E24" s="660">
        <v>515904.77411999926</v>
      </c>
    </row>
    <row r="25" spans="1:7" ht="22.5">
      <c r="A25" s="659" t="s">
        <v>1509</v>
      </c>
      <c r="B25" s="660">
        <v>364793.24290999997</v>
      </c>
      <c r="C25" s="660">
        <v>424060.88268999994</v>
      </c>
      <c r="D25" s="661">
        <v>0.16246912718891066</v>
      </c>
      <c r="E25" s="660">
        <v>59267.639779999969</v>
      </c>
    </row>
    <row r="26" spans="1:7">
      <c r="A26" s="744" t="s">
        <v>327</v>
      </c>
      <c r="B26" s="745">
        <v>17807182.729790002</v>
      </c>
      <c r="C26" s="745">
        <v>19976968.005900003</v>
      </c>
      <c r="D26" s="746">
        <v>0.1218488802543775</v>
      </c>
      <c r="E26" s="745">
        <v>2169785.2761100009</v>
      </c>
    </row>
    <row r="27" spans="1:7" ht="12.75" customHeight="1">
      <c r="A27" s="259" t="s">
        <v>322</v>
      </c>
      <c r="B27" s="260">
        <v>22924036.124370001</v>
      </c>
      <c r="C27" s="260">
        <v>25529499.442379996</v>
      </c>
      <c r="D27" s="261">
        <v>0.11365639557862101</v>
      </c>
      <c r="E27" s="260">
        <v>2605463.3180099949</v>
      </c>
    </row>
    <row r="28" spans="1:7" ht="12.75" customHeight="1">
      <c r="A28" s="36" t="s">
        <v>234</v>
      </c>
    </row>
    <row r="29" spans="1:7" ht="12.75" customHeight="1">
      <c r="F29" s="125"/>
      <c r="G29" s="125"/>
    </row>
    <row r="30" spans="1:7" ht="26.25" customHeight="1">
      <c r="A30" s="976" t="s">
        <v>1095</v>
      </c>
      <c r="B30" s="976"/>
      <c r="C30" s="976"/>
      <c r="D30" s="976"/>
      <c r="E30" s="976"/>
      <c r="F30" s="125"/>
      <c r="G30" s="125"/>
    </row>
    <row r="31" spans="1:7" ht="12.75" customHeight="1"/>
    <row r="32" spans="1:7" ht="12.75" customHeight="1">
      <c r="A32" s="72" t="s">
        <v>259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306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10" t="s">
        <v>739</v>
      </c>
    </row>
    <row r="2" spans="1:8" ht="12.75" customHeight="1">
      <c r="A2" s="64" t="s">
        <v>740</v>
      </c>
    </row>
    <row r="3" spans="1:8" ht="12.75" customHeight="1">
      <c r="E3" s="980" t="s">
        <v>481</v>
      </c>
      <c r="F3" s="980"/>
    </row>
    <row r="4" spans="1:8" ht="84.75" customHeight="1">
      <c r="A4" s="421" t="s">
        <v>247</v>
      </c>
      <c r="B4" s="982" t="s">
        <v>1042</v>
      </c>
      <c r="C4" s="982"/>
      <c r="D4" s="571" t="s">
        <v>838</v>
      </c>
      <c r="E4" s="978" t="s">
        <v>1043</v>
      </c>
      <c r="F4" s="979"/>
      <c r="G4" s="571" t="s">
        <v>838</v>
      </c>
    </row>
    <row r="5" spans="1:8" ht="15" customHeight="1" thickBot="1">
      <c r="A5" s="423"/>
      <c r="B5" s="469" t="s">
        <v>1252</v>
      </c>
      <c r="C5" s="469" t="s">
        <v>1402</v>
      </c>
      <c r="D5" s="471"/>
      <c r="E5" s="469" t="s">
        <v>1252</v>
      </c>
      <c r="F5" s="469" t="s">
        <v>1402</v>
      </c>
      <c r="G5" s="424"/>
    </row>
    <row r="6" spans="1:8" ht="12.75" customHeight="1">
      <c r="A6" s="425" t="s">
        <v>248</v>
      </c>
      <c r="B6" s="426"/>
      <c r="C6" s="426"/>
      <c r="D6" s="427"/>
      <c r="E6" s="426"/>
      <c r="F6" s="426"/>
      <c r="G6" s="427"/>
    </row>
    <row r="7" spans="1:8" ht="12.75" customHeight="1">
      <c r="A7" s="263" t="s">
        <v>492</v>
      </c>
      <c r="B7" s="264">
        <v>42</v>
      </c>
      <c r="C7" s="264">
        <v>35</v>
      </c>
      <c r="D7" s="265">
        <v>-0.16666666666666666</v>
      </c>
      <c r="E7" s="264">
        <v>287190.82089000003</v>
      </c>
      <c r="F7" s="266">
        <v>139734.40119</v>
      </c>
      <c r="G7" s="265">
        <v>-0.51344405522096703</v>
      </c>
      <c r="H7" s="74"/>
    </row>
    <row r="8" spans="1:8" ht="12.75" customHeight="1">
      <c r="A8" s="263" t="s">
        <v>491</v>
      </c>
      <c r="B8" s="264">
        <v>41920</v>
      </c>
      <c r="C8" s="264">
        <v>42766</v>
      </c>
      <c r="D8" s="265">
        <v>2.0181297709923666E-2</v>
      </c>
      <c r="E8" s="264">
        <v>1873182.1620299998</v>
      </c>
      <c r="F8" s="266">
        <v>2048887.2586600003</v>
      </c>
      <c r="G8" s="265">
        <v>9.380032555914683E-2</v>
      </c>
      <c r="H8" s="74"/>
    </row>
    <row r="9" spans="1:8" ht="12.75" customHeight="1">
      <c r="A9" s="267" t="s">
        <v>493</v>
      </c>
      <c r="B9" s="264">
        <v>6015</v>
      </c>
      <c r="C9" s="264">
        <v>6246</v>
      </c>
      <c r="D9" s="265">
        <v>3.8403990024937655E-2</v>
      </c>
      <c r="E9" s="264">
        <v>406723.27291999996</v>
      </c>
      <c r="F9" s="266">
        <v>396315.35918000009</v>
      </c>
      <c r="G9" s="265">
        <v>-2.5589668536245887E-2</v>
      </c>
    </row>
    <row r="10" spans="1:8" ht="12.75" customHeight="1">
      <c r="A10" s="263" t="s">
        <v>480</v>
      </c>
      <c r="B10" s="264">
        <v>232</v>
      </c>
      <c r="C10" s="264">
        <v>155</v>
      </c>
      <c r="D10" s="265">
        <v>-0.33189655172413796</v>
      </c>
      <c r="E10" s="264">
        <v>134529.05616000004</v>
      </c>
      <c r="F10" s="266">
        <v>70574.324599999993</v>
      </c>
      <c r="G10" s="265">
        <v>-0.47539716240881436</v>
      </c>
    </row>
    <row r="11" spans="1:8" ht="12.75" customHeight="1">
      <c r="A11" s="268" t="s">
        <v>538</v>
      </c>
      <c r="B11" s="264">
        <v>0</v>
      </c>
      <c r="C11" s="264">
        <v>0</v>
      </c>
      <c r="D11" s="265" t="s">
        <v>808</v>
      </c>
      <c r="E11" s="264">
        <v>0</v>
      </c>
      <c r="F11" s="266">
        <v>0</v>
      </c>
      <c r="G11" s="265" t="s">
        <v>808</v>
      </c>
    </row>
    <row r="12" spans="1:8" ht="29.25">
      <c r="A12" s="267" t="s">
        <v>539</v>
      </c>
      <c r="B12" s="264">
        <v>930</v>
      </c>
      <c r="C12" s="264">
        <v>786</v>
      </c>
      <c r="D12" s="265">
        <v>-0.15483870967741936</v>
      </c>
      <c r="E12" s="264">
        <v>90867.659419999996</v>
      </c>
      <c r="F12" s="266">
        <v>57178.309290000005</v>
      </c>
      <c r="G12" s="265">
        <v>-0.37075182022994813</v>
      </c>
      <c r="H12" s="83"/>
    </row>
    <row r="13" spans="1:8" ht="12.75" customHeight="1">
      <c r="A13" s="263" t="s">
        <v>1220</v>
      </c>
      <c r="B13" s="264">
        <v>42</v>
      </c>
      <c r="C13" s="264">
        <v>38</v>
      </c>
      <c r="D13" s="265">
        <v>-9.5238095238095233E-2</v>
      </c>
      <c r="E13" s="264">
        <v>0</v>
      </c>
      <c r="F13" s="266">
        <v>0</v>
      </c>
      <c r="G13" s="265" t="s">
        <v>808</v>
      </c>
      <c r="H13" s="83"/>
    </row>
    <row r="14" spans="1:8" ht="22.5" customHeight="1">
      <c r="A14" s="747" t="s">
        <v>249</v>
      </c>
      <c r="B14" s="748">
        <v>49181</v>
      </c>
      <c r="C14" s="748">
        <v>50026</v>
      </c>
      <c r="D14" s="749">
        <v>1.7181431853764664E-2</v>
      </c>
      <c r="E14" s="748">
        <v>2792492.9714200003</v>
      </c>
      <c r="F14" s="748">
        <v>2712689.6529199998</v>
      </c>
      <c r="G14" s="749">
        <v>-2.8577804605688956E-2</v>
      </c>
    </row>
    <row r="15" spans="1:8" ht="15" customHeight="1">
      <c r="A15" s="428" t="s">
        <v>250</v>
      </c>
      <c r="B15" s="429"/>
      <c r="C15" s="429"/>
      <c r="D15" s="430"/>
      <c r="E15" s="429"/>
      <c r="F15" s="429"/>
      <c r="G15" s="431"/>
    </row>
    <row r="16" spans="1:8" ht="12.75" customHeight="1">
      <c r="A16" s="263" t="s">
        <v>492</v>
      </c>
      <c r="B16" s="264">
        <v>445</v>
      </c>
      <c r="C16" s="264">
        <v>357</v>
      </c>
      <c r="D16" s="265">
        <v>-0.19775280898876405</v>
      </c>
      <c r="E16" s="264">
        <v>1099575.0896100001</v>
      </c>
      <c r="F16" s="264">
        <v>861235.01338000013</v>
      </c>
      <c r="G16" s="265">
        <v>-0.21675652575444848</v>
      </c>
    </row>
    <row r="17" spans="1:7" ht="12.75" customHeight="1">
      <c r="A17" s="263" t="s">
        <v>491</v>
      </c>
      <c r="B17" s="264">
        <v>44973</v>
      </c>
      <c r="C17" s="264">
        <v>61188</v>
      </c>
      <c r="D17" s="265">
        <v>0.36054966313121206</v>
      </c>
      <c r="E17" s="264">
        <v>3607543.5900099999</v>
      </c>
      <c r="F17" s="264">
        <v>5170103.4252299992</v>
      </c>
      <c r="G17" s="265">
        <v>0.43313678580268189</v>
      </c>
    </row>
    <row r="18" spans="1:7" ht="12.75" customHeight="1">
      <c r="A18" s="267" t="s">
        <v>493</v>
      </c>
      <c r="B18" s="264">
        <v>18442</v>
      </c>
      <c r="C18" s="264">
        <v>20624</v>
      </c>
      <c r="D18" s="265">
        <v>0.11831688537035029</v>
      </c>
      <c r="E18" s="264">
        <v>3211939.9854200003</v>
      </c>
      <c r="F18" s="264">
        <v>3635046.1884900001</v>
      </c>
      <c r="G18" s="265">
        <v>0.13172917457692582</v>
      </c>
    </row>
    <row r="19" spans="1:7" ht="12.75" customHeight="1">
      <c r="A19" s="263" t="s">
        <v>480</v>
      </c>
      <c r="B19" s="264">
        <v>836</v>
      </c>
      <c r="C19" s="264">
        <v>1154</v>
      </c>
      <c r="D19" s="265">
        <v>0.38038277511961721</v>
      </c>
      <c r="E19" s="264">
        <v>465949.88448000001</v>
      </c>
      <c r="F19" s="264">
        <v>798492.45736</v>
      </c>
      <c r="G19" s="265">
        <v>0.71368742424116582</v>
      </c>
    </row>
    <row r="20" spans="1:7" ht="12.75" customHeight="1">
      <c r="A20" s="268" t="s">
        <v>538</v>
      </c>
      <c r="B20" s="264">
        <v>1</v>
      </c>
      <c r="C20" s="264">
        <v>1</v>
      </c>
      <c r="D20" s="265">
        <v>0</v>
      </c>
      <c r="E20" s="264">
        <v>519.00233000000003</v>
      </c>
      <c r="F20" s="264">
        <v>348.34082000000001</v>
      </c>
      <c r="G20" s="265">
        <v>-0.32882609602157281</v>
      </c>
    </row>
    <row r="21" spans="1:7" ht="29.25">
      <c r="A21" s="267" t="s">
        <v>539</v>
      </c>
      <c r="B21" s="264">
        <v>6920</v>
      </c>
      <c r="C21" s="264">
        <v>7336</v>
      </c>
      <c r="D21" s="265">
        <v>6.0115606936416183E-2</v>
      </c>
      <c r="E21" s="264">
        <v>2037866.18619</v>
      </c>
      <c r="F21" s="264">
        <v>2054893.6</v>
      </c>
      <c r="G21" s="265">
        <v>8.3555112329698911E-3</v>
      </c>
    </row>
    <row r="22" spans="1:7" ht="12.75" customHeight="1">
      <c r="A22" s="263" t="s">
        <v>1220</v>
      </c>
      <c r="B22" s="264">
        <v>754</v>
      </c>
      <c r="C22" s="264">
        <v>509</v>
      </c>
      <c r="D22" s="265">
        <v>-0.32493368700265252</v>
      </c>
      <c r="E22" s="264">
        <v>53485.932509999991</v>
      </c>
      <c r="F22" s="264">
        <v>37853.360390000002</v>
      </c>
      <c r="G22" s="265">
        <v>-0.29227446145913688</v>
      </c>
    </row>
    <row r="23" spans="1:7" ht="22.5" customHeight="1">
      <c r="A23" s="747" t="s">
        <v>249</v>
      </c>
      <c r="B23" s="748">
        <v>72371</v>
      </c>
      <c r="C23" s="750">
        <v>91169</v>
      </c>
      <c r="D23" s="749">
        <v>0.25974492545356564</v>
      </c>
      <c r="E23" s="748">
        <v>10476879.670550002</v>
      </c>
      <c r="F23" s="748">
        <v>12557972.385669999</v>
      </c>
      <c r="G23" s="749">
        <v>0.19863669151129484</v>
      </c>
    </row>
    <row r="24" spans="1:7" ht="15" customHeight="1">
      <c r="A24" s="428" t="s">
        <v>251</v>
      </c>
      <c r="B24" s="429"/>
      <c r="C24" s="429"/>
      <c r="D24" s="430"/>
      <c r="E24" s="429"/>
      <c r="F24" s="429"/>
      <c r="G24" s="432"/>
    </row>
    <row r="25" spans="1:7" ht="12.75" customHeight="1">
      <c r="A25" s="263" t="s">
        <v>492</v>
      </c>
      <c r="B25" s="264">
        <v>126</v>
      </c>
      <c r="C25" s="264">
        <v>96</v>
      </c>
      <c r="D25" s="265">
        <v>-0.23809523809523808</v>
      </c>
      <c r="E25" s="264">
        <v>26468.34431</v>
      </c>
      <c r="F25" s="264">
        <v>17298.383309999997</v>
      </c>
      <c r="G25" s="265">
        <v>-0.34645011764243605</v>
      </c>
    </row>
    <row r="26" spans="1:7" ht="12.75" customHeight="1">
      <c r="A26" s="263" t="s">
        <v>491</v>
      </c>
      <c r="B26" s="264">
        <v>82</v>
      </c>
      <c r="C26" s="264">
        <v>35</v>
      </c>
      <c r="D26" s="265">
        <v>-0.57317073170731703</v>
      </c>
      <c r="E26" s="264">
        <v>0</v>
      </c>
      <c r="F26" s="264">
        <v>1.4999999999999999E-4</v>
      </c>
      <c r="G26" s="265" t="s">
        <v>808</v>
      </c>
    </row>
    <row r="27" spans="1:7" ht="12.75" customHeight="1">
      <c r="A27" s="267" t="s">
        <v>493</v>
      </c>
      <c r="B27" s="264">
        <v>99</v>
      </c>
      <c r="C27" s="264">
        <v>40</v>
      </c>
      <c r="D27" s="265">
        <v>-0.59595959595959591</v>
      </c>
      <c r="E27" s="264">
        <v>14.6723</v>
      </c>
      <c r="F27" s="264">
        <v>0</v>
      </c>
      <c r="G27" s="265">
        <v>-1</v>
      </c>
    </row>
    <row r="28" spans="1:7" ht="12.75" customHeight="1">
      <c r="A28" s="263" t="s">
        <v>480</v>
      </c>
      <c r="B28" s="264">
        <v>14</v>
      </c>
      <c r="C28" s="264">
        <v>5</v>
      </c>
      <c r="D28" s="265">
        <v>-0.6428571428571429</v>
      </c>
      <c r="E28" s="264">
        <v>0</v>
      </c>
      <c r="F28" s="264">
        <v>0</v>
      </c>
      <c r="G28" s="265" t="s">
        <v>808</v>
      </c>
    </row>
    <row r="29" spans="1:7" ht="12.75" customHeight="1">
      <c r="A29" s="268" t="s">
        <v>540</v>
      </c>
      <c r="B29" s="264">
        <v>0</v>
      </c>
      <c r="C29" s="264">
        <v>0</v>
      </c>
      <c r="D29" s="265" t="s">
        <v>808</v>
      </c>
      <c r="E29" s="264">
        <v>0</v>
      </c>
      <c r="F29" s="264">
        <v>0</v>
      </c>
      <c r="G29" s="265" t="s">
        <v>808</v>
      </c>
    </row>
    <row r="30" spans="1:7" ht="29.25">
      <c r="A30" s="267" t="s">
        <v>539</v>
      </c>
      <c r="B30" s="264">
        <v>109</v>
      </c>
      <c r="C30" s="264">
        <v>41</v>
      </c>
      <c r="D30" s="265">
        <v>-0.62385321100917435</v>
      </c>
      <c r="E30" s="264">
        <v>47.436050000000002</v>
      </c>
      <c r="F30" s="264">
        <v>0</v>
      </c>
      <c r="G30" s="265">
        <v>-1</v>
      </c>
    </row>
    <row r="31" spans="1:7" ht="12.75" customHeight="1">
      <c r="A31" s="263" t="s">
        <v>1220</v>
      </c>
      <c r="B31" s="264">
        <v>0</v>
      </c>
      <c r="C31" s="264">
        <v>0</v>
      </c>
      <c r="D31" s="265" t="s">
        <v>808</v>
      </c>
      <c r="E31" s="264">
        <v>0</v>
      </c>
      <c r="F31" s="264">
        <v>0</v>
      </c>
      <c r="G31" s="265" t="s">
        <v>808</v>
      </c>
    </row>
    <row r="32" spans="1:7" ht="22.5" customHeight="1">
      <c r="A32" s="747" t="s">
        <v>249</v>
      </c>
      <c r="B32" s="748">
        <v>430</v>
      </c>
      <c r="C32" s="748">
        <v>217</v>
      </c>
      <c r="D32" s="749">
        <v>-0.49534883720930234</v>
      </c>
      <c r="E32" s="748">
        <v>26530.452659999999</v>
      </c>
      <c r="F32" s="748">
        <v>17298.383460000001</v>
      </c>
      <c r="G32" s="749">
        <v>-0.34798008606612285</v>
      </c>
    </row>
    <row r="33" spans="1:8" ht="12.75" customHeight="1">
      <c r="A33" s="27" t="s">
        <v>253</v>
      </c>
    </row>
    <row r="34" spans="1:8" ht="72.75" customHeight="1">
      <c r="A34" s="984" t="s">
        <v>1044</v>
      </c>
      <c r="B34" s="984"/>
      <c r="C34" s="984"/>
      <c r="D34" s="984"/>
      <c r="E34" s="984"/>
      <c r="F34" s="984"/>
      <c r="G34" s="984"/>
    </row>
    <row r="35" spans="1:8" ht="25.5" customHeight="1">
      <c r="A35" s="976" t="s">
        <v>1095</v>
      </c>
      <c r="B35" s="976"/>
      <c r="C35" s="976"/>
      <c r="D35" s="976"/>
      <c r="E35" s="976"/>
      <c r="F35" s="125"/>
      <c r="G35" s="125"/>
    </row>
    <row r="36" spans="1:8" ht="12.75" customHeight="1"/>
    <row r="37" spans="1:8" ht="12.75" customHeight="1"/>
    <row r="38" spans="1:8" ht="12.75" customHeight="1">
      <c r="A38" s="410" t="s">
        <v>741</v>
      </c>
    </row>
    <row r="39" spans="1:8" ht="12.75" customHeight="1">
      <c r="A39" s="64" t="s">
        <v>742</v>
      </c>
    </row>
    <row r="40" spans="1:8" ht="12.75" customHeight="1">
      <c r="E40" s="980" t="s">
        <v>481</v>
      </c>
      <c r="F40" s="980"/>
    </row>
    <row r="41" spans="1:8" ht="85.5" customHeight="1">
      <c r="A41" s="421" t="s">
        <v>252</v>
      </c>
      <c r="B41" s="982" t="s">
        <v>1045</v>
      </c>
      <c r="C41" s="982"/>
      <c r="D41" s="571" t="s">
        <v>838</v>
      </c>
      <c r="E41" s="978" t="s">
        <v>1046</v>
      </c>
      <c r="F41" s="979"/>
      <c r="G41" s="571" t="s">
        <v>838</v>
      </c>
    </row>
    <row r="42" spans="1:8" ht="27" customHeight="1" thickBot="1">
      <c r="A42" s="423"/>
      <c r="B42" s="469" t="s">
        <v>1505</v>
      </c>
      <c r="C42" s="469" t="s">
        <v>1506</v>
      </c>
      <c r="D42" s="471"/>
      <c r="E42" s="469" t="s">
        <v>1505</v>
      </c>
      <c r="F42" s="469" t="s">
        <v>1506</v>
      </c>
      <c r="G42" s="424"/>
    </row>
    <row r="43" spans="1:8" ht="15" customHeight="1">
      <c r="A43" s="425" t="s">
        <v>248</v>
      </c>
      <c r="B43" s="426"/>
      <c r="C43" s="426"/>
      <c r="D43" s="427"/>
      <c r="E43" s="426"/>
      <c r="F43" s="426"/>
      <c r="G43" s="427"/>
    </row>
    <row r="44" spans="1:8" ht="12.75" customHeight="1">
      <c r="A44" s="263" t="s">
        <v>492</v>
      </c>
      <c r="B44" s="264">
        <v>4</v>
      </c>
      <c r="C44" s="264">
        <v>1</v>
      </c>
      <c r="D44" s="265">
        <v>-0.75</v>
      </c>
      <c r="E44" s="264">
        <v>655.24509999999998</v>
      </c>
      <c r="F44" s="266">
        <v>1073.35349</v>
      </c>
      <c r="G44" s="265">
        <v>0.63809464580505826</v>
      </c>
      <c r="H44" s="74"/>
    </row>
    <row r="45" spans="1:8" ht="12.75" customHeight="1">
      <c r="A45" s="263" t="s">
        <v>491</v>
      </c>
      <c r="B45" s="264">
        <v>16288</v>
      </c>
      <c r="C45" s="264">
        <v>16401</v>
      </c>
      <c r="D45" s="265">
        <v>6.9376227897838903E-3</v>
      </c>
      <c r="E45" s="264">
        <v>913172.41998999997</v>
      </c>
      <c r="F45" s="266">
        <v>1032097.59051</v>
      </c>
      <c r="G45" s="265">
        <v>0.13023298548734355</v>
      </c>
      <c r="H45" s="74"/>
    </row>
    <row r="46" spans="1:8" ht="12.75" customHeight="1">
      <c r="A46" s="267" t="s">
        <v>493</v>
      </c>
      <c r="B46" s="264">
        <v>1218</v>
      </c>
      <c r="C46" s="264">
        <v>905</v>
      </c>
      <c r="D46" s="265">
        <v>-0.25697865353037769</v>
      </c>
      <c r="E46" s="264">
        <v>140230.87542</v>
      </c>
      <c r="F46" s="266">
        <v>88216.621120000011</v>
      </c>
      <c r="G46" s="265">
        <v>-0.37091870206339461</v>
      </c>
    </row>
    <row r="47" spans="1:8" ht="12.75" customHeight="1">
      <c r="A47" s="263" t="s">
        <v>480</v>
      </c>
      <c r="B47" s="264">
        <v>22</v>
      </c>
      <c r="C47" s="264">
        <v>5</v>
      </c>
      <c r="D47" s="265">
        <v>-0.77272727272727271</v>
      </c>
      <c r="E47" s="264">
        <v>48205.279539999996</v>
      </c>
      <c r="F47" s="266">
        <v>4621.3294100000003</v>
      </c>
      <c r="G47" s="265">
        <v>-0.90413229724836897</v>
      </c>
    </row>
    <row r="48" spans="1:8" ht="12.75" customHeight="1">
      <c r="A48" s="268" t="s">
        <v>540</v>
      </c>
      <c r="B48" s="264">
        <v>0</v>
      </c>
      <c r="C48" s="264">
        <v>0</v>
      </c>
      <c r="D48" s="265"/>
      <c r="E48" s="264">
        <v>0</v>
      </c>
      <c r="F48" s="266">
        <v>0</v>
      </c>
      <c r="G48" s="265"/>
    </row>
    <row r="49" spans="1:16" ht="34.5" customHeight="1">
      <c r="A49" s="267" t="s">
        <v>541</v>
      </c>
      <c r="B49" s="264">
        <v>66</v>
      </c>
      <c r="C49" s="264">
        <v>79</v>
      </c>
      <c r="D49" s="265">
        <v>0.19696969696969696</v>
      </c>
      <c r="E49" s="264">
        <v>9342.7944900000002</v>
      </c>
      <c r="F49" s="266">
        <v>9162.90337</v>
      </c>
      <c r="G49" s="265">
        <v>-1.925453034341551E-2</v>
      </c>
    </row>
    <row r="50" spans="1:16" ht="12.75" customHeight="1">
      <c r="A50" s="263" t="s">
        <v>1220</v>
      </c>
      <c r="B50" s="264">
        <v>0</v>
      </c>
      <c r="C50" s="264">
        <v>0</v>
      </c>
      <c r="D50" s="265"/>
      <c r="E50" s="264">
        <v>0</v>
      </c>
      <c r="F50" s="266">
        <v>0</v>
      </c>
      <c r="G50" s="265"/>
    </row>
    <row r="51" spans="1:16" ht="22.5" customHeight="1">
      <c r="A51" s="747" t="s">
        <v>249</v>
      </c>
      <c r="B51" s="748">
        <v>17598</v>
      </c>
      <c r="C51" s="748">
        <v>17391</v>
      </c>
      <c r="D51" s="751">
        <v>-1.1762700306853051E-2</v>
      </c>
      <c r="E51" s="748">
        <v>1111606.61454</v>
      </c>
      <c r="F51" s="748">
        <v>1135171.7978999999</v>
      </c>
      <c r="G51" s="751">
        <v>2.119921117035773E-2</v>
      </c>
    </row>
    <row r="52" spans="1:16" ht="15" customHeight="1">
      <c r="A52" s="428" t="s">
        <v>250</v>
      </c>
      <c r="B52" s="429"/>
      <c r="C52" s="429"/>
      <c r="D52" s="430"/>
      <c r="E52" s="429"/>
      <c r="F52" s="429"/>
      <c r="G52" s="431"/>
    </row>
    <row r="53" spans="1:16" ht="12.75" customHeight="1">
      <c r="A53" s="263" t="s">
        <v>492</v>
      </c>
      <c r="B53" s="264">
        <v>15</v>
      </c>
      <c r="C53" s="264">
        <v>12</v>
      </c>
      <c r="D53" s="265">
        <v>-0.2</v>
      </c>
      <c r="E53" s="264">
        <v>8673.7801199999994</v>
      </c>
      <c r="F53" s="266">
        <v>38078.670920000004</v>
      </c>
      <c r="G53" s="265">
        <v>3.390089487304182</v>
      </c>
    </row>
    <row r="54" spans="1:16">
      <c r="A54" s="263" t="s">
        <v>491</v>
      </c>
      <c r="B54" s="264">
        <v>15653</v>
      </c>
      <c r="C54" s="264">
        <v>25503</v>
      </c>
      <c r="D54" s="265">
        <v>0.62927234395962439</v>
      </c>
      <c r="E54" s="264">
        <v>2018764.43331</v>
      </c>
      <c r="F54" s="266">
        <v>3270126.4639099999</v>
      </c>
      <c r="G54" s="265">
        <v>0.61986530471425327</v>
      </c>
    </row>
    <row r="55" spans="1:16" ht="12.75" customHeight="1">
      <c r="A55" s="267" t="s">
        <v>493</v>
      </c>
      <c r="B55" s="264">
        <v>4478</v>
      </c>
      <c r="C55" s="264">
        <v>4831</v>
      </c>
      <c r="D55" s="265">
        <v>7.8829834747655203E-2</v>
      </c>
      <c r="E55" s="264">
        <v>1311767.72848</v>
      </c>
      <c r="F55" s="266">
        <v>1449111.62665</v>
      </c>
      <c r="G55" s="265">
        <v>0.10470138515234403</v>
      </c>
    </row>
    <row r="56" spans="1:16" ht="12.75" customHeight="1">
      <c r="A56" s="263" t="s">
        <v>480</v>
      </c>
      <c r="B56" s="264">
        <v>334</v>
      </c>
      <c r="C56" s="264">
        <v>436</v>
      </c>
      <c r="D56" s="265">
        <v>0.30538922155688625</v>
      </c>
      <c r="E56" s="264">
        <v>308312.81814999995</v>
      </c>
      <c r="F56" s="266">
        <v>496746.94806000002</v>
      </c>
      <c r="G56" s="265">
        <v>0.61117838382679035</v>
      </c>
    </row>
    <row r="57" spans="1:16" ht="12.75" customHeight="1">
      <c r="A57" s="268" t="s">
        <v>540</v>
      </c>
      <c r="B57" s="264">
        <v>0</v>
      </c>
      <c r="C57" s="264">
        <v>0</v>
      </c>
      <c r="D57" s="265"/>
      <c r="E57" s="264">
        <v>0</v>
      </c>
      <c r="F57" s="266">
        <v>0</v>
      </c>
      <c r="G57" s="265"/>
    </row>
    <row r="58" spans="1:16" ht="29.25">
      <c r="A58" s="267" t="s">
        <v>541</v>
      </c>
      <c r="B58" s="264">
        <v>1519</v>
      </c>
      <c r="C58" s="264">
        <v>1464</v>
      </c>
      <c r="D58" s="265">
        <v>-3.6208031599736672E-2</v>
      </c>
      <c r="E58" s="264">
        <v>451581.73295999999</v>
      </c>
      <c r="F58" s="266">
        <v>492886.44404000003</v>
      </c>
      <c r="G58" s="265">
        <v>9.1466744700363478E-2</v>
      </c>
    </row>
    <row r="59" spans="1:16" ht="12.75" customHeight="1">
      <c r="A59" s="263" t="s">
        <v>1220</v>
      </c>
      <c r="B59" s="264">
        <v>90</v>
      </c>
      <c r="C59" s="264">
        <v>72</v>
      </c>
      <c r="D59" s="265">
        <v>-0.2</v>
      </c>
      <c r="E59" s="264">
        <v>14190.70874</v>
      </c>
      <c r="F59" s="266">
        <v>10401.09168</v>
      </c>
      <c r="G59" s="265">
        <v>-0.26704917488145136</v>
      </c>
    </row>
    <row r="60" spans="1:16" ht="22.5" customHeight="1">
      <c r="A60" s="747" t="s">
        <v>249</v>
      </c>
      <c r="B60" s="748">
        <v>22089</v>
      </c>
      <c r="C60" s="748">
        <v>32318</v>
      </c>
      <c r="D60" s="751">
        <v>0.46308117162388518</v>
      </c>
      <c r="E60" s="748">
        <v>4113291.2017600005</v>
      </c>
      <c r="F60" s="748">
        <v>5757351.2452600002</v>
      </c>
      <c r="G60" s="751">
        <v>0.39969454212153449</v>
      </c>
    </row>
    <row r="61" spans="1:16" ht="12.75" customHeight="1">
      <c r="A61" s="27" t="s">
        <v>253</v>
      </c>
    </row>
    <row r="62" spans="1:16" ht="89.25" customHeight="1">
      <c r="A62" s="983" t="s">
        <v>1047</v>
      </c>
      <c r="B62" s="983"/>
      <c r="C62" s="983"/>
      <c r="D62" s="983"/>
      <c r="E62" s="983"/>
      <c r="F62" s="983"/>
      <c r="G62" s="983"/>
      <c r="J62" s="612"/>
      <c r="K62" s="612"/>
      <c r="L62" s="612"/>
      <c r="M62" s="612"/>
      <c r="N62" s="612"/>
      <c r="O62" s="612"/>
      <c r="P62" s="612"/>
    </row>
    <row r="63" spans="1:16" ht="22.5" customHeight="1">
      <c r="A63" s="976" t="s">
        <v>1096</v>
      </c>
      <c r="B63" s="977"/>
      <c r="C63" s="977"/>
      <c r="D63" s="977"/>
      <c r="E63" s="977"/>
      <c r="F63" s="977"/>
      <c r="G63" s="977"/>
    </row>
    <row r="64" spans="1:16" ht="12.75" customHeight="1"/>
    <row r="65" spans="1:1" ht="12.75" customHeight="1">
      <c r="A65" s="72" t="s">
        <v>259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185</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2"/>
  <sheetViews>
    <sheetView showGridLines="0" zoomScaleNormal="100" workbookViewId="0"/>
  </sheetViews>
  <sheetFormatPr defaultRowHeight="15"/>
  <cols>
    <col min="1" max="1" width="39.7109375" customWidth="1"/>
    <col min="2" max="5" width="20.7109375" customWidth="1"/>
  </cols>
  <sheetData>
    <row r="1" spans="1:7" ht="12.75" customHeight="1">
      <c r="A1" s="419" t="s">
        <v>743</v>
      </c>
    </row>
    <row r="2" spans="1:7" ht="12.75" customHeight="1">
      <c r="A2" s="67" t="s">
        <v>744</v>
      </c>
    </row>
    <row r="3" spans="1:7">
      <c r="D3" s="102"/>
      <c r="E3" s="103" t="s">
        <v>370</v>
      </c>
    </row>
    <row r="4" spans="1:7" ht="57.75" customHeight="1">
      <c r="A4" s="978" t="s">
        <v>1257</v>
      </c>
      <c r="B4" s="978" t="s">
        <v>1048</v>
      </c>
      <c r="C4" s="979"/>
      <c r="D4" s="978" t="s">
        <v>1049</v>
      </c>
      <c r="E4" s="947"/>
    </row>
    <row r="5" spans="1:7" ht="15.75" customHeight="1">
      <c r="A5" s="978"/>
      <c r="B5" s="469" t="s">
        <v>1505</v>
      </c>
      <c r="C5" s="469" t="s">
        <v>1506</v>
      </c>
      <c r="D5" s="469" t="s">
        <v>1505</v>
      </c>
      <c r="E5" s="469" t="s">
        <v>1506</v>
      </c>
    </row>
    <row r="6" spans="1:7">
      <c r="A6" s="269" t="s">
        <v>1515</v>
      </c>
      <c r="B6" s="270">
        <v>758</v>
      </c>
      <c r="C6" s="270">
        <v>1180</v>
      </c>
      <c r="D6" s="270">
        <v>107755.0968</v>
      </c>
      <c r="E6" s="270">
        <v>160748.81786000001</v>
      </c>
      <c r="F6" s="74"/>
      <c r="G6" s="74"/>
    </row>
    <row r="7" spans="1:7">
      <c r="A7" s="269" t="s">
        <v>1355</v>
      </c>
      <c r="B7" s="270">
        <v>312</v>
      </c>
      <c r="C7" s="270">
        <v>562</v>
      </c>
      <c r="D7" s="270">
        <v>65430.180839999994</v>
      </c>
      <c r="E7" s="270">
        <v>126103.60583</v>
      </c>
      <c r="F7" s="74"/>
      <c r="G7" s="74"/>
    </row>
    <row r="8" spans="1:7">
      <c r="A8" s="269" t="s">
        <v>1516</v>
      </c>
      <c r="B8" s="270">
        <v>4299</v>
      </c>
      <c r="C8" s="270">
        <v>5705</v>
      </c>
      <c r="D8" s="270">
        <v>883791.81532000005</v>
      </c>
      <c r="E8" s="270">
        <v>1133377.65646</v>
      </c>
      <c r="F8" s="83"/>
      <c r="G8" s="74"/>
    </row>
    <row r="9" spans="1:7">
      <c r="A9" s="269" t="s">
        <v>1517</v>
      </c>
      <c r="B9" s="270">
        <v>1871</v>
      </c>
      <c r="C9" s="270">
        <v>1884</v>
      </c>
      <c r="D9" s="270">
        <v>203618.49718999999</v>
      </c>
      <c r="E9" s="270">
        <v>207619.09828000001</v>
      </c>
      <c r="F9" s="83"/>
      <c r="G9" s="74"/>
    </row>
    <row r="10" spans="1:7">
      <c r="A10" s="269" t="s">
        <v>1518</v>
      </c>
      <c r="B10" s="270">
        <v>0</v>
      </c>
      <c r="C10" s="270">
        <v>0</v>
      </c>
      <c r="D10" s="270">
        <v>0</v>
      </c>
      <c r="E10" s="270">
        <v>0</v>
      </c>
      <c r="F10" s="74"/>
      <c r="G10" s="74"/>
    </row>
    <row r="11" spans="1:7">
      <c r="A11" s="269" t="s">
        <v>1519</v>
      </c>
      <c r="B11" s="270">
        <v>3</v>
      </c>
      <c r="C11" s="270">
        <v>0</v>
      </c>
      <c r="D11" s="270">
        <v>177.46108999999998</v>
      </c>
      <c r="E11" s="270">
        <v>0</v>
      </c>
      <c r="F11" s="74"/>
      <c r="G11" s="74"/>
    </row>
    <row r="12" spans="1:7">
      <c r="A12" s="269" t="s">
        <v>1520</v>
      </c>
      <c r="B12" s="270">
        <v>62</v>
      </c>
      <c r="C12" s="270">
        <v>70</v>
      </c>
      <c r="D12" s="270">
        <v>14393.201999999999</v>
      </c>
      <c r="E12" s="270">
        <v>14130.383</v>
      </c>
      <c r="F12" s="74"/>
      <c r="G12" s="74"/>
    </row>
    <row r="13" spans="1:7">
      <c r="A13" s="269" t="s">
        <v>1521</v>
      </c>
      <c r="B13" s="270">
        <v>2306</v>
      </c>
      <c r="C13" s="270">
        <v>2950</v>
      </c>
      <c r="D13" s="270">
        <v>354612.28268999996</v>
      </c>
      <c r="E13" s="270">
        <v>449553.58687</v>
      </c>
      <c r="F13" s="74"/>
      <c r="G13" s="74"/>
    </row>
    <row r="14" spans="1:7">
      <c r="A14" s="269" t="s">
        <v>1522</v>
      </c>
      <c r="B14" s="270">
        <v>1773</v>
      </c>
      <c r="C14" s="270">
        <v>2466</v>
      </c>
      <c r="D14" s="270">
        <v>419869.26896999998</v>
      </c>
      <c r="E14" s="270">
        <v>540994.69517999992</v>
      </c>
      <c r="F14" s="74"/>
      <c r="G14" s="74"/>
    </row>
    <row r="15" spans="1:7">
      <c r="A15" s="269" t="s">
        <v>1523</v>
      </c>
      <c r="B15" s="270">
        <v>3835</v>
      </c>
      <c r="C15" s="270">
        <v>7026</v>
      </c>
      <c r="D15" s="270">
        <v>734604.67015999998</v>
      </c>
      <c r="E15" s="270">
        <v>1212227.4418899999</v>
      </c>
      <c r="F15" s="74"/>
      <c r="G15" s="74"/>
    </row>
    <row r="16" spans="1:7">
      <c r="A16" s="269" t="s">
        <v>1283</v>
      </c>
      <c r="B16" s="270">
        <v>1602</v>
      </c>
      <c r="C16" s="270">
        <v>2498</v>
      </c>
      <c r="D16" s="270">
        <v>172996.26613999999</v>
      </c>
      <c r="E16" s="270">
        <v>356527.65974999999</v>
      </c>
      <c r="F16" s="74"/>
      <c r="G16" s="74"/>
    </row>
    <row r="17" spans="1:12">
      <c r="A17" s="269" t="s">
        <v>1524</v>
      </c>
      <c r="B17" s="270">
        <v>10649</v>
      </c>
      <c r="C17" s="270">
        <v>9930</v>
      </c>
      <c r="D17" s="270">
        <v>902077.2999300001</v>
      </c>
      <c r="E17" s="270">
        <v>974043.03139000002</v>
      </c>
      <c r="F17" s="74"/>
      <c r="G17" s="74"/>
    </row>
    <row r="18" spans="1:12">
      <c r="A18" s="269" t="s">
        <v>1299</v>
      </c>
      <c r="B18" s="270">
        <v>2020</v>
      </c>
      <c r="C18" s="270">
        <v>2208</v>
      </c>
      <c r="D18" s="270">
        <v>286105.58925000002</v>
      </c>
      <c r="E18" s="270">
        <v>369520.08400999999</v>
      </c>
      <c r="F18" s="74"/>
      <c r="G18" s="74"/>
    </row>
    <row r="19" spans="1:12">
      <c r="A19" s="269" t="s">
        <v>1525</v>
      </c>
      <c r="B19" s="270">
        <v>201</v>
      </c>
      <c r="C19" s="270">
        <v>243</v>
      </c>
      <c r="D19" s="270">
        <v>120032.08709</v>
      </c>
      <c r="E19" s="270">
        <v>122868.33104999999</v>
      </c>
      <c r="F19" s="74"/>
      <c r="G19" s="74"/>
    </row>
    <row r="20" spans="1:12">
      <c r="A20" s="269" t="s">
        <v>1526</v>
      </c>
      <c r="B20" s="270">
        <v>9976</v>
      </c>
      <c r="C20" s="270">
        <v>12978</v>
      </c>
      <c r="D20" s="270">
        <v>958127.59346</v>
      </c>
      <c r="E20" s="270">
        <v>1223873.4004000002</v>
      </c>
      <c r="F20" s="74"/>
      <c r="G20" s="74"/>
    </row>
    <row r="21" spans="1:12">
      <c r="A21" s="269" t="s">
        <v>1527</v>
      </c>
      <c r="B21" s="270">
        <v>20</v>
      </c>
      <c r="C21" s="270">
        <v>9</v>
      </c>
      <c r="D21" s="270">
        <v>1306.5053700000001</v>
      </c>
      <c r="E21" s="270">
        <v>935.25118999999995</v>
      </c>
      <c r="F21" s="74"/>
      <c r="G21" s="74"/>
    </row>
    <row r="22" spans="1:12">
      <c r="A22" s="752" t="s">
        <v>475</v>
      </c>
      <c r="B22" s="753">
        <v>39687</v>
      </c>
      <c r="C22" s="753">
        <v>49709</v>
      </c>
      <c r="D22" s="753">
        <v>5224897.8163000001</v>
      </c>
      <c r="E22" s="753">
        <v>6892523.0431599999</v>
      </c>
    </row>
    <row r="23" spans="1:12">
      <c r="A23" s="27" t="s">
        <v>253</v>
      </c>
    </row>
    <row r="24" spans="1:12" ht="76.5" customHeight="1">
      <c r="A24" s="975" t="s">
        <v>1041</v>
      </c>
      <c r="B24" s="975"/>
      <c r="C24" s="975"/>
      <c r="D24" s="975"/>
      <c r="E24" s="975"/>
      <c r="H24" s="985"/>
      <c r="I24" s="985"/>
      <c r="J24" s="985"/>
      <c r="K24" s="985"/>
      <c r="L24" s="985"/>
    </row>
    <row r="25" spans="1:12" ht="21.75" customHeight="1">
      <c r="A25" s="976" t="s">
        <v>1096</v>
      </c>
      <c r="B25" s="976"/>
      <c r="C25" s="976"/>
      <c r="D25" s="475"/>
      <c r="E25" s="475"/>
      <c r="F25" s="125"/>
      <c r="G25" s="125"/>
    </row>
    <row r="26" spans="1:12" ht="12.75" customHeight="1"/>
    <row r="27" spans="1:12" ht="12.75" customHeight="1">
      <c r="A27" s="72" t="s">
        <v>259</v>
      </c>
      <c r="B27" s="126"/>
      <c r="C27" s="126"/>
      <c r="D27" s="126"/>
      <c r="E27" s="126"/>
    </row>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c r="E62" s="53" t="s">
        <v>186</v>
      </c>
    </row>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sheetData>
  <mergeCells count="6">
    <mergeCell ref="A25:C25"/>
    <mergeCell ref="H24:L24"/>
    <mergeCell ref="A4:A5"/>
    <mergeCell ref="B4:C4"/>
    <mergeCell ref="D4:E4"/>
    <mergeCell ref="A24:E24"/>
  </mergeCells>
  <hyperlinks>
    <hyperlink ref="A27"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19" t="s">
        <v>745</v>
      </c>
    </row>
    <row r="2" spans="1:6" ht="12.75" customHeight="1">
      <c r="A2" s="67" t="s">
        <v>746</v>
      </c>
    </row>
    <row r="3" spans="1:6" ht="12.75" customHeight="1"/>
    <row r="4" spans="1:6" ht="12.75" customHeight="1">
      <c r="E4" s="103" t="s">
        <v>370</v>
      </c>
    </row>
    <row r="5" spans="1:6" ht="26.25" customHeight="1">
      <c r="A5" s="978" t="s">
        <v>282</v>
      </c>
      <c r="B5" s="418" t="s">
        <v>283</v>
      </c>
      <c r="C5" s="418" t="s">
        <v>283</v>
      </c>
      <c r="D5" s="982" t="s">
        <v>280</v>
      </c>
      <c r="E5" s="982" t="s">
        <v>281</v>
      </c>
    </row>
    <row r="6" spans="1:6" ht="26.25" customHeight="1">
      <c r="A6" s="981"/>
      <c r="B6" s="472" t="s">
        <v>1505</v>
      </c>
      <c r="C6" s="472" t="s">
        <v>1506</v>
      </c>
      <c r="D6" s="982"/>
      <c r="E6" s="982"/>
    </row>
    <row r="7" spans="1:6">
      <c r="A7" s="182" t="s">
        <v>264</v>
      </c>
      <c r="B7" s="271">
        <v>395023.90784</v>
      </c>
      <c r="C7" s="271">
        <v>441003.80434000003</v>
      </c>
      <c r="D7" s="272">
        <v>0.1163977561546064</v>
      </c>
      <c r="E7" s="271">
        <v>45979.896500000032</v>
      </c>
    </row>
    <row r="8" spans="1:6">
      <c r="A8" s="182" t="s">
        <v>265</v>
      </c>
      <c r="B8" s="271">
        <v>176400.81101000003</v>
      </c>
      <c r="C8" s="271">
        <v>156537.29558000003</v>
      </c>
      <c r="D8" s="272">
        <v>-0.11260444504914409</v>
      </c>
      <c r="E8" s="271">
        <v>-19863.515429999999</v>
      </c>
    </row>
    <row r="9" spans="1:6">
      <c r="A9" s="273" t="s">
        <v>266</v>
      </c>
      <c r="B9" s="274">
        <v>218623.09683000002</v>
      </c>
      <c r="C9" s="274">
        <v>284466.50876</v>
      </c>
      <c r="D9" s="275">
        <v>0.30117317376214559</v>
      </c>
      <c r="E9" s="276">
        <v>65843.411929999973</v>
      </c>
    </row>
    <row r="10" spans="1:6">
      <c r="A10" s="182" t="s">
        <v>267</v>
      </c>
      <c r="B10" s="271">
        <v>23580.762790000004</v>
      </c>
      <c r="C10" s="271">
        <v>25929.220759999997</v>
      </c>
      <c r="D10" s="272">
        <v>9.9592112049738821E-2</v>
      </c>
      <c r="E10" s="271">
        <v>2348.4579699999922</v>
      </c>
    </row>
    <row r="11" spans="1:6">
      <c r="A11" s="182" t="s">
        <v>268</v>
      </c>
      <c r="B11" s="271">
        <v>21054.982699999997</v>
      </c>
      <c r="C11" s="271">
        <v>18867.8053</v>
      </c>
      <c r="D11" s="272">
        <v>-0.10387932543872369</v>
      </c>
      <c r="E11" s="271">
        <v>-2187.1773999999969</v>
      </c>
      <c r="F11" s="83"/>
    </row>
    <row r="12" spans="1:6" ht="21.75">
      <c r="A12" s="273" t="s">
        <v>269</v>
      </c>
      <c r="B12" s="274">
        <v>2525.7800900000016</v>
      </c>
      <c r="C12" s="274">
        <v>7061.4154600000011</v>
      </c>
      <c r="D12" s="275">
        <v>1.7957364490904657</v>
      </c>
      <c r="E12" s="276">
        <v>4535.63537</v>
      </c>
      <c r="F12" s="83"/>
    </row>
    <row r="13" spans="1:6">
      <c r="A13" s="182" t="s">
        <v>270</v>
      </c>
      <c r="B13" s="271">
        <v>1418357.9698699999</v>
      </c>
      <c r="C13" s="271">
        <v>1129923.60189</v>
      </c>
      <c r="D13" s="272">
        <v>-0.20335794919701153</v>
      </c>
      <c r="E13" s="271">
        <v>-288434.36797999986</v>
      </c>
    </row>
    <row r="14" spans="1:6">
      <c r="A14" s="182" t="s">
        <v>271</v>
      </c>
      <c r="B14" s="271">
        <v>1177216.0806200001</v>
      </c>
      <c r="C14" s="271">
        <v>1066639.22459</v>
      </c>
      <c r="D14" s="272">
        <v>-9.3930806629623192E-2</v>
      </c>
      <c r="E14" s="271">
        <v>-110576.85603000014</v>
      </c>
    </row>
    <row r="15" spans="1:6" ht="21.75">
      <c r="A15" s="273" t="s">
        <v>272</v>
      </c>
      <c r="B15" s="274">
        <v>241141.88925000001</v>
      </c>
      <c r="C15" s="274">
        <v>63284.3773</v>
      </c>
      <c r="D15" s="275">
        <v>-0.73756373271841247</v>
      </c>
      <c r="E15" s="276">
        <v>-177857.51195000001</v>
      </c>
    </row>
    <row r="16" spans="1:6" ht="22.5">
      <c r="A16" s="182" t="s">
        <v>273</v>
      </c>
      <c r="B16" s="271">
        <v>462290.76617000002</v>
      </c>
      <c r="C16" s="271">
        <v>354812.30152000004</v>
      </c>
      <c r="D16" s="272">
        <v>-0.23249104787543279</v>
      </c>
      <c r="E16" s="271">
        <v>-107478.46464999998</v>
      </c>
    </row>
    <row r="17" spans="1:7" ht="33.75">
      <c r="A17" s="182" t="s">
        <v>274</v>
      </c>
      <c r="B17" s="271">
        <v>360667.01880999998</v>
      </c>
      <c r="C17" s="271">
        <v>-30695.926150000003</v>
      </c>
      <c r="D17" s="272">
        <v>-1.0851087694441246</v>
      </c>
      <c r="E17" s="271">
        <v>-391362.94495999999</v>
      </c>
    </row>
    <row r="18" spans="1:7">
      <c r="A18" s="182" t="s">
        <v>275</v>
      </c>
      <c r="B18" s="271">
        <v>101623.74735999998</v>
      </c>
      <c r="C18" s="271">
        <v>385508.22766999993</v>
      </c>
      <c r="D18" s="272">
        <v>2.7934856535485273</v>
      </c>
      <c r="E18" s="271">
        <v>283884.48030999996</v>
      </c>
    </row>
    <row r="19" spans="1:7">
      <c r="A19" s="182" t="s">
        <v>276</v>
      </c>
      <c r="B19" s="271">
        <v>47526.270809999995</v>
      </c>
      <c r="C19" s="271">
        <v>69731.057550000012</v>
      </c>
      <c r="D19" s="272">
        <v>0.46721079439979779</v>
      </c>
      <c r="E19" s="271">
        <v>22204.786740000018</v>
      </c>
    </row>
    <row r="20" spans="1:7">
      <c r="A20" s="754" t="s">
        <v>277</v>
      </c>
      <c r="B20" s="755">
        <v>54097.476549999956</v>
      </c>
      <c r="C20" s="755">
        <v>315777.17012000008</v>
      </c>
      <c r="D20" s="756">
        <v>4.8371885392499019</v>
      </c>
      <c r="E20" s="757">
        <v>261679.69357000012</v>
      </c>
    </row>
    <row r="21" spans="1:7" ht="12.75" customHeight="1">
      <c r="A21" s="36" t="s">
        <v>234</v>
      </c>
    </row>
    <row r="22" spans="1:7" ht="12.75" customHeight="1">
      <c r="A22" s="976"/>
      <c r="B22" s="976"/>
      <c r="C22" s="976"/>
      <c r="D22" s="976"/>
      <c r="E22" s="976"/>
      <c r="F22" s="125"/>
      <c r="G22" s="125"/>
    </row>
    <row r="23" spans="1:7" ht="24" customHeight="1">
      <c r="A23" s="976" t="s">
        <v>1096</v>
      </c>
      <c r="B23" s="976"/>
      <c r="C23" s="976"/>
      <c r="D23" s="475"/>
      <c r="E23" s="475"/>
      <c r="F23" s="125"/>
      <c r="G23" s="125"/>
    </row>
    <row r="24" spans="1:7" ht="12.75" customHeight="1"/>
    <row r="25" spans="1:7" ht="12.75" customHeight="1">
      <c r="A25" s="72" t="s">
        <v>259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307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419" t="s">
        <v>1258</v>
      </c>
      <c r="C1" s="67"/>
      <c r="O1" s="302"/>
    </row>
    <row r="2" spans="1:15">
      <c r="A2" s="52" t="s">
        <v>1259</v>
      </c>
      <c r="O2" s="108"/>
    </row>
    <row r="3" spans="1:15" ht="12.75" customHeight="1">
      <c r="A3" s="67"/>
      <c r="B3" s="102"/>
      <c r="C3" s="102"/>
      <c r="D3" s="102"/>
      <c r="E3" s="102"/>
      <c r="F3" s="102"/>
      <c r="G3" s="102"/>
      <c r="H3" s="102"/>
      <c r="I3" s="102"/>
      <c r="J3" s="102"/>
      <c r="K3" s="102"/>
      <c r="L3" s="102"/>
      <c r="M3" s="102"/>
      <c r="O3" s="103" t="s">
        <v>370</v>
      </c>
    </row>
    <row r="4" spans="1:15" ht="30.75" customHeight="1">
      <c r="A4" s="738" t="s">
        <v>1507</v>
      </c>
      <c r="B4" s="986" t="s">
        <v>1260</v>
      </c>
      <c r="C4" s="986"/>
      <c r="D4" s="986" t="s">
        <v>1261</v>
      </c>
      <c r="E4" s="986"/>
      <c r="F4" s="986" t="s">
        <v>1262</v>
      </c>
      <c r="G4" s="986"/>
      <c r="H4" s="986" t="s">
        <v>1263</v>
      </c>
      <c r="I4" s="986"/>
      <c r="J4" s="986" t="s">
        <v>1264</v>
      </c>
      <c r="K4" s="986"/>
      <c r="L4" s="986" t="s">
        <v>1265</v>
      </c>
      <c r="M4" s="986"/>
      <c r="N4" s="986" t="s">
        <v>1266</v>
      </c>
      <c r="O4" s="986"/>
    </row>
    <row r="5" spans="1:15" ht="48.75" customHeight="1">
      <c r="A5" s="737" t="s">
        <v>1298</v>
      </c>
      <c r="B5" s="730" t="s">
        <v>1267</v>
      </c>
      <c r="C5" s="730" t="s">
        <v>1268</v>
      </c>
      <c r="D5" s="730" t="s">
        <v>1267</v>
      </c>
      <c r="E5" s="730" t="s">
        <v>1268</v>
      </c>
      <c r="F5" s="730" t="s">
        <v>1267</v>
      </c>
      <c r="G5" s="730" t="s">
        <v>1268</v>
      </c>
      <c r="H5" s="730" t="s">
        <v>1267</v>
      </c>
      <c r="I5" s="730" t="s">
        <v>1268</v>
      </c>
      <c r="J5" s="730" t="s">
        <v>1267</v>
      </c>
      <c r="K5" s="730" t="s">
        <v>1268</v>
      </c>
      <c r="L5" s="730" t="s">
        <v>1267</v>
      </c>
      <c r="M5" s="730" t="s">
        <v>1268</v>
      </c>
      <c r="N5" s="730" t="s">
        <v>1267</v>
      </c>
      <c r="O5" s="730" t="s">
        <v>1268</v>
      </c>
    </row>
    <row r="6" spans="1:15" ht="13.5" customHeight="1">
      <c r="A6" s="731" t="s">
        <v>1269</v>
      </c>
      <c r="B6" s="732">
        <v>12621325.781040002</v>
      </c>
      <c r="C6" s="732">
        <v>254514.97689999998</v>
      </c>
      <c r="D6" s="732">
        <v>52335.172319999998</v>
      </c>
      <c r="E6" s="732">
        <v>12731.746660000001</v>
      </c>
      <c r="F6" s="732">
        <v>14123.10375</v>
      </c>
      <c r="G6" s="732">
        <v>2901.9175299999993</v>
      </c>
      <c r="H6" s="732">
        <v>15172.920249999997</v>
      </c>
      <c r="I6" s="732">
        <v>4971.44398</v>
      </c>
      <c r="J6" s="732">
        <v>567683.9092900001</v>
      </c>
      <c r="K6" s="732">
        <v>378475.00210000004</v>
      </c>
      <c r="L6" s="732">
        <v>13270640.886649998</v>
      </c>
      <c r="M6" s="732">
        <v>653595.08717000007</v>
      </c>
      <c r="N6" s="732">
        <v>413912.03724999999</v>
      </c>
      <c r="O6" s="732">
        <v>113921.74605</v>
      </c>
    </row>
    <row r="7" spans="1:15" ht="13.5" customHeight="1">
      <c r="A7" s="733" t="s">
        <v>1270</v>
      </c>
      <c r="B7" s="734">
        <v>862522.07709000004</v>
      </c>
      <c r="C7" s="734">
        <v>74653.905770000012</v>
      </c>
      <c r="D7" s="734">
        <v>2228.4253799999997</v>
      </c>
      <c r="E7" s="734">
        <v>2199.28638</v>
      </c>
      <c r="F7" s="734">
        <v>100.04384</v>
      </c>
      <c r="G7" s="734">
        <v>96.347839999999991</v>
      </c>
      <c r="H7" s="734">
        <v>3884.87032</v>
      </c>
      <c r="I7" s="734">
        <v>2943.7973500000003</v>
      </c>
      <c r="J7" s="734">
        <v>114072.70443000001</v>
      </c>
      <c r="K7" s="734">
        <v>96602.923920000001</v>
      </c>
      <c r="L7" s="734">
        <v>982808.12106000003</v>
      </c>
      <c r="M7" s="734">
        <v>176496.26126</v>
      </c>
      <c r="N7" s="734">
        <v>150417.18554000003</v>
      </c>
      <c r="O7" s="734">
        <v>58896.485059999999</v>
      </c>
    </row>
    <row r="8" spans="1:15" ht="13.5" customHeight="1">
      <c r="A8" s="733" t="s">
        <v>1271</v>
      </c>
      <c r="B8" s="734">
        <v>5272993.3590900004</v>
      </c>
      <c r="C8" s="734">
        <v>59838.823680000001</v>
      </c>
      <c r="D8" s="734">
        <v>30983.891690000004</v>
      </c>
      <c r="E8" s="734">
        <v>2649.1263300000001</v>
      </c>
      <c r="F8" s="734">
        <v>11094.61584</v>
      </c>
      <c r="G8" s="734">
        <v>1580.2772399999999</v>
      </c>
      <c r="H8" s="734">
        <v>8363.3758099999995</v>
      </c>
      <c r="I8" s="734">
        <v>1027.64528</v>
      </c>
      <c r="J8" s="734">
        <v>59663.594719999994</v>
      </c>
      <c r="K8" s="734">
        <v>45064.732730000003</v>
      </c>
      <c r="L8" s="734">
        <v>5383098.83715</v>
      </c>
      <c r="M8" s="734">
        <v>110160.60526</v>
      </c>
      <c r="N8" s="734">
        <v>3061.77441</v>
      </c>
      <c r="O8" s="734">
        <v>857.36646999999994</v>
      </c>
    </row>
    <row r="9" spans="1:15" ht="13.5" customHeight="1">
      <c r="A9" s="733" t="s">
        <v>1272</v>
      </c>
      <c r="B9" s="734">
        <v>3692665.7018500003</v>
      </c>
      <c r="C9" s="734">
        <v>61294.567980000007</v>
      </c>
      <c r="D9" s="734">
        <v>12801.932530000002</v>
      </c>
      <c r="E9" s="734">
        <v>4055.3496799999998</v>
      </c>
      <c r="F9" s="734">
        <v>1127.8940400000001</v>
      </c>
      <c r="G9" s="734">
        <v>251.71101999999999</v>
      </c>
      <c r="H9" s="734">
        <v>582.75108000000012</v>
      </c>
      <c r="I9" s="734">
        <v>223.90060999999997</v>
      </c>
      <c r="J9" s="734">
        <v>52028.064679999996</v>
      </c>
      <c r="K9" s="734">
        <v>48533.006350000003</v>
      </c>
      <c r="L9" s="734">
        <v>3759206.34418</v>
      </c>
      <c r="M9" s="734">
        <v>114358.53563999997</v>
      </c>
      <c r="N9" s="734">
        <v>34600.119170000005</v>
      </c>
      <c r="O9" s="734">
        <v>3381.5843600000003</v>
      </c>
    </row>
    <row r="10" spans="1:15" ht="13.5" customHeight="1">
      <c r="A10" s="733" t="s">
        <v>1273</v>
      </c>
      <c r="B10" s="734">
        <v>806391.08930999984</v>
      </c>
      <c r="C10" s="734">
        <v>5777.6011899999994</v>
      </c>
      <c r="D10" s="734">
        <v>0.375</v>
      </c>
      <c r="E10" s="734">
        <v>0.375</v>
      </c>
      <c r="F10" s="734">
        <v>20.972049999999999</v>
      </c>
      <c r="G10" s="734">
        <v>0</v>
      </c>
      <c r="H10" s="734">
        <v>0</v>
      </c>
      <c r="I10" s="734">
        <v>0</v>
      </c>
      <c r="J10" s="734">
        <v>13875.0069</v>
      </c>
      <c r="K10" s="734">
        <v>13734.576829999998</v>
      </c>
      <c r="L10" s="734">
        <v>820287.44325999997</v>
      </c>
      <c r="M10" s="734">
        <v>19512.553019999999</v>
      </c>
      <c r="N10" s="734">
        <v>122.07478999999999</v>
      </c>
      <c r="O10" s="734">
        <v>14.900469999999999</v>
      </c>
    </row>
    <row r="11" spans="1:15" ht="13.5" customHeight="1">
      <c r="A11" s="733" t="s">
        <v>1274</v>
      </c>
      <c r="B11" s="734">
        <v>348.41865000000001</v>
      </c>
      <c r="C11" s="734">
        <v>1.9558800000000001</v>
      </c>
      <c r="D11" s="734">
        <v>0</v>
      </c>
      <c r="E11" s="734">
        <v>0</v>
      </c>
      <c r="F11" s="734">
        <v>0</v>
      </c>
      <c r="G11" s="734">
        <v>0</v>
      </c>
      <c r="H11" s="734">
        <v>0</v>
      </c>
      <c r="I11" s="734">
        <v>0</v>
      </c>
      <c r="J11" s="734">
        <v>0</v>
      </c>
      <c r="K11" s="734">
        <v>0</v>
      </c>
      <c r="L11" s="734">
        <v>348.41865000000001</v>
      </c>
      <c r="M11" s="734">
        <v>1.9558800000000001</v>
      </c>
      <c r="N11" s="734">
        <v>0</v>
      </c>
      <c r="O11" s="734">
        <v>0</v>
      </c>
    </row>
    <row r="12" spans="1:15" ht="22.5">
      <c r="A12" s="733" t="s">
        <v>1275</v>
      </c>
      <c r="B12" s="734">
        <v>1947448.8019899998</v>
      </c>
      <c r="C12" s="734">
        <v>51501.912179999992</v>
      </c>
      <c r="D12" s="734">
        <v>6270.8254700000007</v>
      </c>
      <c r="E12" s="734">
        <v>3827.6092700000004</v>
      </c>
      <c r="F12" s="734">
        <v>1779.57798</v>
      </c>
      <c r="G12" s="734">
        <v>973.58142999999995</v>
      </c>
      <c r="H12" s="734">
        <v>2341.9230400000001</v>
      </c>
      <c r="I12" s="734">
        <v>776.10073999999997</v>
      </c>
      <c r="J12" s="734">
        <v>303953.69208000001</v>
      </c>
      <c r="K12" s="734">
        <v>150809.98579000001</v>
      </c>
      <c r="L12" s="734">
        <v>2261794.8205600004</v>
      </c>
      <c r="M12" s="734">
        <v>207889.18941000002</v>
      </c>
      <c r="N12" s="734">
        <v>224851.95884999997</v>
      </c>
      <c r="O12" s="734">
        <v>49912.485209999999</v>
      </c>
    </row>
    <row r="13" spans="1:15" ht="13.5" customHeight="1">
      <c r="A13" s="733" t="s">
        <v>1276</v>
      </c>
      <c r="B13" s="734">
        <v>38956.333059999997</v>
      </c>
      <c r="C13" s="734">
        <v>1446.2102199999999</v>
      </c>
      <c r="D13" s="734">
        <v>49.722250000000003</v>
      </c>
      <c r="E13" s="734">
        <v>0</v>
      </c>
      <c r="F13" s="734">
        <v>0</v>
      </c>
      <c r="G13" s="734">
        <v>0</v>
      </c>
      <c r="H13" s="734">
        <v>0</v>
      </c>
      <c r="I13" s="734">
        <v>0</v>
      </c>
      <c r="J13" s="734">
        <v>24090.84648</v>
      </c>
      <c r="K13" s="734">
        <v>23729.77648</v>
      </c>
      <c r="L13" s="734">
        <v>63096.901789999989</v>
      </c>
      <c r="M13" s="734">
        <v>25175.986699999998</v>
      </c>
      <c r="N13" s="734">
        <v>858.92448999999999</v>
      </c>
      <c r="O13" s="734">
        <v>858.92448000000002</v>
      </c>
    </row>
    <row r="14" spans="1:15" ht="13.5" customHeight="1">
      <c r="A14" s="731" t="s">
        <v>1277</v>
      </c>
      <c r="B14" s="732">
        <v>2794605.6278400002</v>
      </c>
      <c r="C14" s="732">
        <v>17936.20148</v>
      </c>
      <c r="D14" s="732">
        <v>4722.1336999999994</v>
      </c>
      <c r="E14" s="732">
        <v>672.29912000000002</v>
      </c>
      <c r="F14" s="732">
        <v>2245.1959899999997</v>
      </c>
      <c r="G14" s="732">
        <v>646.90229999999997</v>
      </c>
      <c r="H14" s="732">
        <v>1271.3252100000002</v>
      </c>
      <c r="I14" s="732">
        <v>651.37229000000002</v>
      </c>
      <c r="J14" s="732">
        <v>171806.95119000002</v>
      </c>
      <c r="K14" s="732">
        <v>116565.43911999997</v>
      </c>
      <c r="L14" s="732">
        <v>2974651.2339300006</v>
      </c>
      <c r="M14" s="732">
        <v>136472.21432000003</v>
      </c>
      <c r="N14" s="732">
        <v>8513.6026700000002</v>
      </c>
      <c r="O14" s="732">
        <v>175.40726000000001</v>
      </c>
    </row>
    <row r="15" spans="1:15" ht="13.5" customHeight="1">
      <c r="A15" s="733" t="s">
        <v>1270</v>
      </c>
      <c r="B15" s="734">
        <v>129172.41666000002</v>
      </c>
      <c r="C15" s="734">
        <v>210.84442999999999</v>
      </c>
      <c r="D15" s="734">
        <v>0</v>
      </c>
      <c r="E15" s="734">
        <v>0</v>
      </c>
      <c r="F15" s="734">
        <v>0</v>
      </c>
      <c r="G15" s="734">
        <v>0</v>
      </c>
      <c r="H15" s="734">
        <v>0</v>
      </c>
      <c r="I15" s="734">
        <v>0</v>
      </c>
      <c r="J15" s="734">
        <v>13574.6823</v>
      </c>
      <c r="K15" s="734">
        <v>2232.2382900000002</v>
      </c>
      <c r="L15" s="734">
        <v>142747.09895999997</v>
      </c>
      <c r="M15" s="734">
        <v>2443.0827200000003</v>
      </c>
      <c r="N15" s="734">
        <v>0</v>
      </c>
      <c r="O15" s="734">
        <v>0</v>
      </c>
    </row>
    <row r="16" spans="1:15" ht="13.5" customHeight="1">
      <c r="A16" s="733" t="s">
        <v>1271</v>
      </c>
      <c r="B16" s="734">
        <v>2135806.5071900003</v>
      </c>
      <c r="C16" s="734">
        <v>16289.462509999999</v>
      </c>
      <c r="D16" s="734">
        <v>4666.3437699999995</v>
      </c>
      <c r="E16" s="734">
        <v>664.18462</v>
      </c>
      <c r="F16" s="734">
        <v>2217.4944899999996</v>
      </c>
      <c r="G16" s="734">
        <v>628.95587</v>
      </c>
      <c r="H16" s="734">
        <v>918.03661</v>
      </c>
      <c r="I16" s="734">
        <v>471.66734000000002</v>
      </c>
      <c r="J16" s="734">
        <v>83609.040939999992</v>
      </c>
      <c r="K16" s="734">
        <v>52994.030300000006</v>
      </c>
      <c r="L16" s="734">
        <v>2227217.423</v>
      </c>
      <c r="M16" s="734">
        <v>71048.300650000005</v>
      </c>
      <c r="N16" s="734">
        <v>1176.8834999999999</v>
      </c>
      <c r="O16" s="734">
        <v>175.40726000000001</v>
      </c>
    </row>
    <row r="17" spans="1:15" ht="13.5" customHeight="1">
      <c r="A17" s="733" t="s">
        <v>1272</v>
      </c>
      <c r="B17" s="734">
        <v>410094.76223999995</v>
      </c>
      <c r="C17" s="734">
        <v>794.78552000000002</v>
      </c>
      <c r="D17" s="734">
        <v>55.789929999999998</v>
      </c>
      <c r="E17" s="734">
        <v>8.1144999999999996</v>
      </c>
      <c r="F17" s="734">
        <v>13.42061</v>
      </c>
      <c r="G17" s="734">
        <v>10.806029999999998</v>
      </c>
      <c r="H17" s="734">
        <v>0</v>
      </c>
      <c r="I17" s="734">
        <v>0</v>
      </c>
      <c r="J17" s="734">
        <v>21969.086469999998</v>
      </c>
      <c r="K17" s="734">
        <v>19206.324389999998</v>
      </c>
      <c r="L17" s="734">
        <v>432133.05925000005</v>
      </c>
      <c r="M17" s="734">
        <v>20020.030439999999</v>
      </c>
      <c r="N17" s="734">
        <v>0</v>
      </c>
      <c r="O17" s="734">
        <v>0</v>
      </c>
    </row>
    <row r="18" spans="1:15" ht="13.5" customHeight="1">
      <c r="A18" s="733" t="s">
        <v>1278</v>
      </c>
      <c r="B18" s="734">
        <v>70078.204549999995</v>
      </c>
      <c r="C18" s="734">
        <v>18.49926</v>
      </c>
      <c r="D18" s="734">
        <v>0</v>
      </c>
      <c r="E18" s="734">
        <v>0</v>
      </c>
      <c r="F18" s="734">
        <v>0</v>
      </c>
      <c r="G18" s="734">
        <v>0</v>
      </c>
      <c r="H18" s="734">
        <v>0</v>
      </c>
      <c r="I18" s="734">
        <v>0</v>
      </c>
      <c r="J18" s="734">
        <v>11695.960999999999</v>
      </c>
      <c r="K18" s="734">
        <v>11046.681210000001</v>
      </c>
      <c r="L18" s="734">
        <v>81774.165549999991</v>
      </c>
      <c r="M18" s="734">
        <v>11065.180470000001</v>
      </c>
      <c r="N18" s="734">
        <v>7336.7191700000003</v>
      </c>
      <c r="O18" s="734">
        <v>0</v>
      </c>
    </row>
    <row r="19" spans="1:15" ht="13.5" customHeight="1">
      <c r="A19" s="733" t="s">
        <v>1274</v>
      </c>
      <c r="B19" s="734">
        <v>0</v>
      </c>
      <c r="C19" s="734">
        <v>0</v>
      </c>
      <c r="D19" s="734">
        <v>0</v>
      </c>
      <c r="E19" s="734">
        <v>0</v>
      </c>
      <c r="F19" s="734">
        <v>0</v>
      </c>
      <c r="G19" s="734">
        <v>0</v>
      </c>
      <c r="H19" s="734">
        <v>0</v>
      </c>
      <c r="I19" s="734">
        <v>0</v>
      </c>
      <c r="J19" s="734">
        <v>0</v>
      </c>
      <c r="K19" s="734">
        <v>0</v>
      </c>
      <c r="L19" s="734">
        <v>0</v>
      </c>
      <c r="M19" s="734">
        <v>0</v>
      </c>
      <c r="N19" s="734">
        <v>0</v>
      </c>
      <c r="O19" s="734">
        <v>0</v>
      </c>
    </row>
    <row r="20" spans="1:15" ht="22.5">
      <c r="A20" s="733" t="s">
        <v>1275</v>
      </c>
      <c r="B20" s="734">
        <v>49453.737200000003</v>
      </c>
      <c r="C20" s="734">
        <v>622.60976000000005</v>
      </c>
      <c r="D20" s="734">
        <v>0</v>
      </c>
      <c r="E20" s="734">
        <v>0</v>
      </c>
      <c r="F20" s="734">
        <v>14.280889999999999</v>
      </c>
      <c r="G20" s="734">
        <v>7.1403999999999996</v>
      </c>
      <c r="H20" s="734">
        <v>353.28859999999997</v>
      </c>
      <c r="I20" s="734">
        <v>179.70495</v>
      </c>
      <c r="J20" s="734">
        <v>31472.886839999999</v>
      </c>
      <c r="K20" s="734">
        <v>21625.396649999995</v>
      </c>
      <c r="L20" s="734">
        <v>81294.19352999999</v>
      </c>
      <c r="M20" s="734">
        <v>22434.851759999998</v>
      </c>
      <c r="N20" s="734">
        <v>0</v>
      </c>
      <c r="O20" s="734">
        <v>0</v>
      </c>
    </row>
    <row r="21" spans="1:15" ht="13.5" customHeight="1">
      <c r="A21" s="733" t="s">
        <v>1276</v>
      </c>
      <c r="B21" s="734">
        <v>0</v>
      </c>
      <c r="C21" s="734">
        <v>0</v>
      </c>
      <c r="D21" s="734">
        <v>0</v>
      </c>
      <c r="E21" s="734">
        <v>0</v>
      </c>
      <c r="F21" s="734">
        <v>0</v>
      </c>
      <c r="G21" s="734">
        <v>0</v>
      </c>
      <c r="H21" s="734">
        <v>0</v>
      </c>
      <c r="I21" s="734">
        <v>0</v>
      </c>
      <c r="J21" s="734">
        <v>9485.293639999998</v>
      </c>
      <c r="K21" s="734">
        <v>9460.7682800000002</v>
      </c>
      <c r="L21" s="734">
        <v>9485.293639999998</v>
      </c>
      <c r="M21" s="734">
        <v>9460.7682800000002</v>
      </c>
      <c r="N21" s="734">
        <v>0</v>
      </c>
      <c r="O21" s="734">
        <v>0</v>
      </c>
    </row>
    <row r="22" spans="1:15" ht="13.5" customHeight="1">
      <c r="A22" s="731" t="s">
        <v>1279</v>
      </c>
      <c r="B22" s="732">
        <v>11226.26756</v>
      </c>
      <c r="C22" s="732">
        <v>2062.6282299999998</v>
      </c>
      <c r="D22" s="732">
        <v>0.05</v>
      </c>
      <c r="E22" s="732">
        <v>5.9999999999999995E-5</v>
      </c>
      <c r="F22" s="732">
        <v>24.733889999999999</v>
      </c>
      <c r="G22" s="732">
        <v>20.043380000000003</v>
      </c>
      <c r="H22" s="732">
        <v>0</v>
      </c>
      <c r="I22" s="732">
        <v>0</v>
      </c>
      <c r="J22" s="732">
        <v>275970.12073999993</v>
      </c>
      <c r="K22" s="732">
        <v>241168.66151000003</v>
      </c>
      <c r="L22" s="732">
        <v>287221.17219000001</v>
      </c>
      <c r="M22" s="732">
        <v>243251.33319</v>
      </c>
      <c r="N22" s="732">
        <v>0</v>
      </c>
      <c r="O22" s="732">
        <v>0</v>
      </c>
    </row>
    <row r="23" spans="1:15" ht="13.5" customHeight="1">
      <c r="A23" s="733" t="s">
        <v>1270</v>
      </c>
      <c r="B23" s="734">
        <v>11225.898349999999</v>
      </c>
      <c r="C23" s="734">
        <v>2062.2591699999998</v>
      </c>
      <c r="D23" s="734">
        <v>0</v>
      </c>
      <c r="E23" s="734">
        <v>0</v>
      </c>
      <c r="F23" s="734">
        <v>24.683889999999998</v>
      </c>
      <c r="G23" s="734">
        <v>20.043320000000001</v>
      </c>
      <c r="H23" s="734">
        <v>0</v>
      </c>
      <c r="I23" s="734">
        <v>0</v>
      </c>
      <c r="J23" s="734">
        <v>234571.72530000002</v>
      </c>
      <c r="K23" s="734">
        <v>199977.77577000001</v>
      </c>
      <c r="L23" s="734">
        <v>245822.30753999998</v>
      </c>
      <c r="M23" s="734">
        <v>202060.07827</v>
      </c>
      <c r="N23" s="734">
        <v>0</v>
      </c>
      <c r="O23" s="734">
        <v>0</v>
      </c>
    </row>
    <row r="24" spans="1:15" ht="13.5" customHeight="1">
      <c r="A24" s="733" t="s">
        <v>1280</v>
      </c>
      <c r="B24" s="734">
        <v>1.4999999999999999E-4</v>
      </c>
      <c r="C24" s="734">
        <v>0</v>
      </c>
      <c r="D24" s="734">
        <v>0.05</v>
      </c>
      <c r="E24" s="734">
        <v>5.9999999999999995E-5</v>
      </c>
      <c r="F24" s="734">
        <v>0.05</v>
      </c>
      <c r="G24" s="734">
        <v>5.9999999999999995E-5</v>
      </c>
      <c r="H24" s="734">
        <v>0</v>
      </c>
      <c r="I24" s="734">
        <v>0</v>
      </c>
      <c r="J24" s="734">
        <v>3622.76215</v>
      </c>
      <c r="K24" s="734">
        <v>3416.6939400000006</v>
      </c>
      <c r="L24" s="734">
        <v>3622.8623000000002</v>
      </c>
      <c r="M24" s="734">
        <v>3416.6940600000003</v>
      </c>
      <c r="N24" s="734">
        <v>0</v>
      </c>
      <c r="O24" s="734">
        <v>0</v>
      </c>
    </row>
    <row r="25" spans="1:15" ht="13.5" customHeight="1">
      <c r="A25" s="733" t="s">
        <v>1272</v>
      </c>
      <c r="B25" s="734">
        <v>0.36906</v>
      </c>
      <c r="C25" s="734">
        <v>0.36906</v>
      </c>
      <c r="D25" s="734">
        <v>0</v>
      </c>
      <c r="E25" s="734">
        <v>0</v>
      </c>
      <c r="F25" s="734">
        <v>0</v>
      </c>
      <c r="G25" s="734">
        <v>0</v>
      </c>
      <c r="H25" s="734">
        <v>0</v>
      </c>
      <c r="I25" s="734">
        <v>0</v>
      </c>
      <c r="J25" s="734">
        <v>8668.7243900000012</v>
      </c>
      <c r="K25" s="734">
        <v>8668.7244300000002</v>
      </c>
      <c r="L25" s="734">
        <v>8669.0934499999985</v>
      </c>
      <c r="M25" s="734">
        <v>8669.0934900000011</v>
      </c>
      <c r="N25" s="734">
        <v>0</v>
      </c>
      <c r="O25" s="734">
        <v>0</v>
      </c>
    </row>
    <row r="26" spans="1:15" ht="13.5" customHeight="1">
      <c r="A26" s="733" t="s">
        <v>1273</v>
      </c>
      <c r="B26" s="734">
        <v>0</v>
      </c>
      <c r="C26" s="734">
        <v>0</v>
      </c>
      <c r="D26" s="734">
        <v>0</v>
      </c>
      <c r="E26" s="734">
        <v>0</v>
      </c>
      <c r="F26" s="734">
        <v>0</v>
      </c>
      <c r="G26" s="734">
        <v>0</v>
      </c>
      <c r="H26" s="734">
        <v>0</v>
      </c>
      <c r="I26" s="734">
        <v>0</v>
      </c>
      <c r="J26" s="734">
        <v>4744.7514499999997</v>
      </c>
      <c r="K26" s="734">
        <v>4744.7514700000002</v>
      </c>
      <c r="L26" s="734">
        <v>4744.7514499999997</v>
      </c>
      <c r="M26" s="734">
        <v>4744.7514700000002</v>
      </c>
      <c r="N26" s="734">
        <v>0</v>
      </c>
      <c r="O26" s="734">
        <v>0</v>
      </c>
    </row>
    <row r="27" spans="1:15" ht="13.5" customHeight="1">
      <c r="A27" s="733" t="s">
        <v>1274</v>
      </c>
      <c r="B27" s="734">
        <v>0</v>
      </c>
      <c r="C27" s="734">
        <v>0</v>
      </c>
      <c r="D27" s="734">
        <v>0</v>
      </c>
      <c r="E27" s="734">
        <v>0</v>
      </c>
      <c r="F27" s="734">
        <v>0</v>
      </c>
      <c r="G27" s="734">
        <v>0</v>
      </c>
      <c r="H27" s="734">
        <v>0</v>
      </c>
      <c r="I27" s="734">
        <v>0</v>
      </c>
      <c r="J27" s="734">
        <v>0</v>
      </c>
      <c r="K27" s="734">
        <v>0</v>
      </c>
      <c r="L27" s="734">
        <v>0</v>
      </c>
      <c r="M27" s="734">
        <v>0</v>
      </c>
      <c r="N27" s="734">
        <v>0</v>
      </c>
      <c r="O27" s="734">
        <v>0</v>
      </c>
    </row>
    <row r="28" spans="1:15" ht="22.5">
      <c r="A28" s="733" t="s">
        <v>1275</v>
      </c>
      <c r="B28" s="734">
        <v>0</v>
      </c>
      <c r="C28" s="734">
        <v>0</v>
      </c>
      <c r="D28" s="734">
        <v>0</v>
      </c>
      <c r="E28" s="734">
        <v>0</v>
      </c>
      <c r="F28" s="734">
        <v>0</v>
      </c>
      <c r="G28" s="734">
        <v>0</v>
      </c>
      <c r="H28" s="734">
        <v>0</v>
      </c>
      <c r="I28" s="734">
        <v>0</v>
      </c>
      <c r="J28" s="734">
        <v>24362.157449999999</v>
      </c>
      <c r="K28" s="734">
        <v>24360.715899999999</v>
      </c>
      <c r="L28" s="734">
        <v>24362.157449999999</v>
      </c>
      <c r="M28" s="734">
        <v>24360.715899999999</v>
      </c>
      <c r="N28" s="734">
        <v>0</v>
      </c>
      <c r="O28" s="734">
        <v>0</v>
      </c>
    </row>
    <row r="29" spans="1:15" ht="13.5" customHeight="1">
      <c r="A29" s="733" t="s">
        <v>1276</v>
      </c>
      <c r="B29" s="734">
        <v>0</v>
      </c>
      <c r="C29" s="734">
        <v>0</v>
      </c>
      <c r="D29" s="734">
        <v>0</v>
      </c>
      <c r="E29" s="734">
        <v>0</v>
      </c>
      <c r="F29" s="734">
        <v>0</v>
      </c>
      <c r="G29" s="734">
        <v>0</v>
      </c>
      <c r="H29" s="734">
        <v>0</v>
      </c>
      <c r="I29" s="734">
        <v>0</v>
      </c>
      <c r="J29" s="734">
        <v>0</v>
      </c>
      <c r="K29" s="734">
        <v>0</v>
      </c>
      <c r="L29" s="734">
        <v>0</v>
      </c>
      <c r="M29" s="734">
        <v>0</v>
      </c>
      <c r="N29" s="734">
        <v>0</v>
      </c>
      <c r="O29" s="734">
        <v>0</v>
      </c>
    </row>
    <row r="30" spans="1:15" ht="13.5" customHeight="1">
      <c r="A30" s="731" t="s">
        <v>1281</v>
      </c>
      <c r="B30" s="732">
        <v>15427157.676440001</v>
      </c>
      <c r="C30" s="732">
        <v>274513.80661000003</v>
      </c>
      <c r="D30" s="732">
        <v>57057.356019999999</v>
      </c>
      <c r="E30" s="732">
        <v>13404.045840000001</v>
      </c>
      <c r="F30" s="732">
        <v>16393.033629999998</v>
      </c>
      <c r="G30" s="732">
        <v>3568.8632099999995</v>
      </c>
      <c r="H30" s="732">
        <v>16444.245460000002</v>
      </c>
      <c r="I30" s="732">
        <v>5622.8162700000003</v>
      </c>
      <c r="J30" s="732">
        <v>1015460.9812200001</v>
      </c>
      <c r="K30" s="732">
        <v>736209.10273000004</v>
      </c>
      <c r="L30" s="732">
        <v>16532513.292770002</v>
      </c>
      <c r="M30" s="732">
        <v>1033318.63468</v>
      </c>
      <c r="N30" s="732">
        <v>422425.63992000005</v>
      </c>
      <c r="O30" s="732">
        <v>114097.15331000001</v>
      </c>
    </row>
    <row r="31" spans="1:15" ht="12.75" customHeight="1">
      <c r="A31" s="36" t="s">
        <v>234</v>
      </c>
      <c r="L31" s="280"/>
    </row>
    <row r="32" spans="1:15" ht="12.75" customHeight="1">
      <c r="B32" s="280"/>
      <c r="L32" s="280"/>
    </row>
    <row r="33" spans="1:15" ht="12.75" customHeight="1">
      <c r="A33" s="72"/>
    </row>
    <row r="34" spans="1:15" ht="12.75" customHeight="1">
      <c r="G34" s="53"/>
    </row>
    <row r="35" spans="1:15" ht="12.75" customHeight="1"/>
    <row r="36" spans="1:15" ht="12.75" customHeight="1"/>
    <row r="37" spans="1:15" ht="12.75" customHeight="1"/>
    <row r="38" spans="1:15" ht="12.75" customHeight="1"/>
    <row r="39" spans="1:15" ht="12.75" customHeight="1"/>
    <row r="46" spans="1:15">
      <c r="O46" s="735" t="s">
        <v>1282</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0" customWidth="1"/>
    <col min="2" max="3" width="10.85546875" style="90" bestFit="1" customWidth="1"/>
    <col min="4" max="5" width="10.85546875" style="90" customWidth="1"/>
    <col min="6" max="16384" width="9.140625" style="90"/>
  </cols>
  <sheetData>
    <row r="1" spans="1:6" ht="15" customHeight="1">
      <c r="A1" s="598" t="s">
        <v>1389</v>
      </c>
      <c r="B1" s="434"/>
      <c r="C1" s="434"/>
      <c r="D1" s="434"/>
      <c r="E1" s="435" t="s">
        <v>1460</v>
      </c>
    </row>
    <row r="2" spans="1:6" ht="15" customHeight="1">
      <c r="A2" s="436" t="s">
        <v>1390</v>
      </c>
      <c r="B2" s="434"/>
      <c r="C2" s="434"/>
      <c r="D2" s="434"/>
      <c r="E2" s="437" t="s">
        <v>1461</v>
      </c>
    </row>
    <row r="3" spans="1:6">
      <c r="A3" s="66" t="s">
        <v>617</v>
      </c>
    </row>
    <row r="4" spans="1:6" ht="27.75" customHeight="1">
      <c r="A4" s="988" t="s">
        <v>994</v>
      </c>
      <c r="B4" s="988"/>
      <c r="C4" s="988"/>
      <c r="D4" s="988"/>
      <c r="E4" s="988"/>
    </row>
    <row r="5" spans="1:6">
      <c r="B5" s="674"/>
      <c r="C5" s="676"/>
      <c r="D5" s="677"/>
      <c r="E5" s="674" t="s">
        <v>1356</v>
      </c>
    </row>
    <row r="6" spans="1:6">
      <c r="B6" s="675"/>
      <c r="C6" s="676"/>
      <c r="D6" s="673"/>
      <c r="E6" s="679" t="s">
        <v>1357</v>
      </c>
    </row>
    <row r="7" spans="1:6">
      <c r="B7" s="675"/>
      <c r="C7" s="676"/>
      <c r="D7" s="673"/>
      <c r="E7" s="678"/>
    </row>
    <row r="8" spans="1:6">
      <c r="A8" s="654" t="s">
        <v>1284</v>
      </c>
    </row>
    <row r="9" spans="1:6">
      <c r="A9" s="655" t="s">
        <v>1285</v>
      </c>
    </row>
    <row r="10" spans="1:6" ht="12.75" customHeight="1">
      <c r="A10"/>
      <c r="B10"/>
      <c r="C10"/>
      <c r="D10"/>
      <c r="E10" s="103" t="s">
        <v>370</v>
      </c>
    </row>
    <row r="11" spans="1:6" ht="22.5" customHeight="1">
      <c r="A11" s="987" t="s">
        <v>252</v>
      </c>
      <c r="B11" s="656" t="s">
        <v>279</v>
      </c>
      <c r="C11" s="656" t="s">
        <v>279</v>
      </c>
      <c r="D11" s="987" t="s">
        <v>280</v>
      </c>
      <c r="E11" s="987" t="s">
        <v>281</v>
      </c>
    </row>
    <row r="12" spans="1:6" ht="22.5" customHeight="1">
      <c r="A12" s="918"/>
      <c r="B12" s="657" t="s">
        <v>1252</v>
      </c>
      <c r="C12" s="657" t="s">
        <v>1402</v>
      </c>
      <c r="D12" s="987"/>
      <c r="E12" s="987"/>
    </row>
    <row r="13" spans="1:6" ht="15">
      <c r="A13" s="658" t="s">
        <v>1147</v>
      </c>
      <c r="B13" s="260">
        <v>66907.350179999994</v>
      </c>
      <c r="C13" s="260">
        <v>66225.066909999994</v>
      </c>
      <c r="D13" s="261">
        <v>-1.0197433737316781E-2</v>
      </c>
      <c r="E13" s="260">
        <v>-682.2832699999999</v>
      </c>
      <c r="F13" s="83"/>
    </row>
    <row r="14" spans="1:6">
      <c r="A14" s="658" t="s">
        <v>1148</v>
      </c>
      <c r="B14" s="260">
        <v>2530482.0205100002</v>
      </c>
      <c r="C14" s="260">
        <v>1730907.0658199999</v>
      </c>
      <c r="D14" s="261">
        <v>-0.31597733088372298</v>
      </c>
      <c r="E14" s="260">
        <v>-799574.95469000028</v>
      </c>
    </row>
    <row r="15" spans="1:6" ht="22.5">
      <c r="A15" s="659" t="s">
        <v>1149</v>
      </c>
      <c r="B15" s="260">
        <v>3207.6169199999999</v>
      </c>
      <c r="C15" s="260">
        <v>558.54611999999997</v>
      </c>
      <c r="D15" s="261">
        <v>-0.82586881977165782</v>
      </c>
      <c r="E15" s="260">
        <v>-2649.0708</v>
      </c>
      <c r="F15" s="83"/>
    </row>
    <row r="16" spans="1:6">
      <c r="A16" s="758" t="s">
        <v>1150</v>
      </c>
      <c r="B16" s="759">
        <v>2600596.9876000001</v>
      </c>
      <c r="C16" s="759">
        <v>1797690.6788499996</v>
      </c>
      <c r="D16" s="760">
        <v>-0.30873922894564859</v>
      </c>
      <c r="E16" s="759">
        <v>-802906.30875000055</v>
      </c>
    </row>
    <row r="17" spans="1:5">
      <c r="A17" s="658" t="s">
        <v>1151</v>
      </c>
      <c r="B17" s="660">
        <v>139681.7972</v>
      </c>
      <c r="C17" s="660">
        <v>166434.95547000002</v>
      </c>
      <c r="D17" s="661">
        <v>0.19152931023427591</v>
      </c>
      <c r="E17" s="660">
        <v>26753.158270000014</v>
      </c>
    </row>
    <row r="18" spans="1:5">
      <c r="A18" s="658" t="s">
        <v>1152</v>
      </c>
      <c r="B18" s="260">
        <v>0</v>
      </c>
      <c r="C18" s="260">
        <v>97.58386999999999</v>
      </c>
      <c r="D18" s="805" t="s">
        <v>808</v>
      </c>
      <c r="E18" s="806">
        <v>97.58386999999999</v>
      </c>
    </row>
    <row r="19" spans="1:5">
      <c r="A19" s="658" t="s">
        <v>1153</v>
      </c>
      <c r="B19" s="260">
        <v>238548.58322</v>
      </c>
      <c r="C19" s="260">
        <v>12164.29228</v>
      </c>
      <c r="D19" s="261">
        <v>-0.94900706549666847</v>
      </c>
      <c r="E19" s="260">
        <v>-226384.29094000001</v>
      </c>
    </row>
    <row r="20" spans="1:5">
      <c r="A20" s="658" t="s">
        <v>1154</v>
      </c>
      <c r="B20" s="260">
        <v>2217613.3263699999</v>
      </c>
      <c r="C20" s="260">
        <v>1615776.7373499998</v>
      </c>
      <c r="D20" s="261">
        <v>-0.27138932737437294</v>
      </c>
      <c r="E20" s="260">
        <v>-601836.58902000007</v>
      </c>
    </row>
    <row r="21" spans="1:5" ht="22.5">
      <c r="A21" s="659" t="s">
        <v>1155</v>
      </c>
      <c r="B21" s="260">
        <v>4753.2808099999993</v>
      </c>
      <c r="C21" s="260">
        <v>3217.10988</v>
      </c>
      <c r="D21" s="261">
        <v>-0.32318118609112839</v>
      </c>
      <c r="E21" s="260">
        <v>-1536.1709299999993</v>
      </c>
    </row>
    <row r="22" spans="1:5">
      <c r="A22" s="758" t="s">
        <v>1156</v>
      </c>
      <c r="B22" s="745">
        <v>2600596.9876000001</v>
      </c>
      <c r="C22" s="745">
        <v>1797690.6788499996</v>
      </c>
      <c r="D22" s="746">
        <v>-0.30873922894564859</v>
      </c>
      <c r="E22" s="745">
        <v>-802906.30875000055</v>
      </c>
    </row>
    <row r="23" spans="1:5">
      <c r="A23" s="36" t="s">
        <v>1157</v>
      </c>
    </row>
    <row r="25" spans="1:5">
      <c r="A25" s="662" t="s">
        <v>1286</v>
      </c>
    </row>
    <row r="26" spans="1:5">
      <c r="A26" s="663" t="s">
        <v>1287</v>
      </c>
    </row>
    <row r="27" spans="1:5">
      <c r="E27" s="103" t="s">
        <v>370</v>
      </c>
    </row>
    <row r="28" spans="1:5" ht="24" customHeight="1">
      <c r="A28" s="987" t="s">
        <v>252</v>
      </c>
      <c r="B28" s="656" t="s">
        <v>1158</v>
      </c>
      <c r="C28" s="656" t="s">
        <v>1158</v>
      </c>
      <c r="D28" s="987" t="s">
        <v>280</v>
      </c>
      <c r="E28" s="987" t="s">
        <v>281</v>
      </c>
    </row>
    <row r="29" spans="1:5" ht="22.5">
      <c r="A29" s="918"/>
      <c r="B29" s="657" t="s">
        <v>1505</v>
      </c>
      <c r="C29" s="657" t="s">
        <v>1506</v>
      </c>
      <c r="D29" s="987"/>
      <c r="E29" s="987"/>
    </row>
    <row r="30" spans="1:5">
      <c r="A30" s="659" t="s">
        <v>1159</v>
      </c>
      <c r="B30" s="277">
        <v>101497.98228000001</v>
      </c>
      <c r="C30" s="277">
        <v>58443.740310000001</v>
      </c>
      <c r="D30" s="261">
        <v>-0.42418815628499218</v>
      </c>
      <c r="E30" s="260">
        <v>-43054.24197000001</v>
      </c>
    </row>
    <row r="31" spans="1:5">
      <c r="A31" s="659" t="s">
        <v>1160</v>
      </c>
      <c r="B31" s="277">
        <v>34347.530559999999</v>
      </c>
      <c r="C31" s="277">
        <v>25364.036410000001</v>
      </c>
      <c r="D31" s="261">
        <v>-0.2615470167296941</v>
      </c>
      <c r="E31" s="260">
        <v>-8983.4941499999986</v>
      </c>
    </row>
    <row r="32" spans="1:5">
      <c r="A32" s="659" t="s">
        <v>1161</v>
      </c>
      <c r="B32" s="277">
        <v>67150.451719999997</v>
      </c>
      <c r="C32" s="277">
        <v>33079.7039</v>
      </c>
      <c r="D32" s="261">
        <v>-0.50737927962221607</v>
      </c>
      <c r="E32" s="260">
        <v>-34070.747819999997</v>
      </c>
    </row>
    <row r="33" spans="1:5">
      <c r="A33" s="659" t="s">
        <v>1162</v>
      </c>
      <c r="B33" s="277">
        <v>6877.4906500000006</v>
      </c>
      <c r="C33" s="277">
        <v>7909.0728899999995</v>
      </c>
      <c r="D33" s="261">
        <v>0.1499939865421698</v>
      </c>
      <c r="E33" s="260">
        <v>1031.5822399999988</v>
      </c>
    </row>
    <row r="34" spans="1:5">
      <c r="A34" s="659" t="s">
        <v>1163</v>
      </c>
      <c r="B34" s="277">
        <v>6010.3210200000003</v>
      </c>
      <c r="C34" s="277">
        <v>3523.0089800000005</v>
      </c>
      <c r="D34" s="261">
        <v>-0.41384013128802888</v>
      </c>
      <c r="E34" s="260">
        <v>-2487.3120399999998</v>
      </c>
    </row>
    <row r="35" spans="1:5" ht="22.5">
      <c r="A35" s="659" t="s">
        <v>1164</v>
      </c>
      <c r="B35" s="277">
        <v>867.16962999999987</v>
      </c>
      <c r="C35" s="277">
        <v>4386.0639099999999</v>
      </c>
      <c r="D35" s="664">
        <v>4.0579076552761659</v>
      </c>
      <c r="E35" s="260">
        <v>3518.89428</v>
      </c>
    </row>
    <row r="36" spans="1:5">
      <c r="A36" s="659" t="s">
        <v>1165</v>
      </c>
      <c r="B36" s="277">
        <v>13487.861099999998</v>
      </c>
      <c r="C36" s="277">
        <v>12627.303199999998</v>
      </c>
      <c r="D36" s="261">
        <v>-6.3802399329275408E-2</v>
      </c>
      <c r="E36" s="260">
        <v>-860.55789999999979</v>
      </c>
    </row>
    <row r="37" spans="1:5">
      <c r="A37" s="659" t="s">
        <v>1166</v>
      </c>
      <c r="B37" s="277">
        <v>899769.39279999991</v>
      </c>
      <c r="C37" s="277">
        <v>167906.48329000003</v>
      </c>
      <c r="D37" s="261">
        <v>-0.81338942551992077</v>
      </c>
      <c r="E37" s="260">
        <v>-731862.90950999991</v>
      </c>
    </row>
    <row r="38" spans="1:5" ht="22.5">
      <c r="A38" s="659" t="s">
        <v>1167</v>
      </c>
      <c r="B38" s="277">
        <v>-886281.53170000005</v>
      </c>
      <c r="C38" s="277">
        <v>-155279.18009000001</v>
      </c>
      <c r="D38" s="664">
        <v>-0.82479700350727725</v>
      </c>
      <c r="E38" s="260">
        <v>731002.35161000001</v>
      </c>
    </row>
    <row r="39" spans="1:5">
      <c r="A39" s="659" t="s">
        <v>1168</v>
      </c>
      <c r="B39" s="277">
        <v>121863.33403</v>
      </c>
      <c r="C39" s="277">
        <v>78980.116399999984</v>
      </c>
      <c r="D39" s="261">
        <v>-0.35189598226028457</v>
      </c>
      <c r="E39" s="260">
        <v>-42883.217630000014</v>
      </c>
    </row>
    <row r="40" spans="1:5">
      <c r="A40" s="659" t="s">
        <v>1169</v>
      </c>
      <c r="B40" s="277">
        <v>940127.24438000005</v>
      </c>
      <c r="C40" s="277">
        <v>196793.52867999999</v>
      </c>
      <c r="D40" s="261">
        <v>-0.79067351801959274</v>
      </c>
      <c r="E40" s="260">
        <v>-743333.71570000006</v>
      </c>
    </row>
    <row r="41" spans="1:5" ht="22.5">
      <c r="A41" s="659" t="s">
        <v>1170</v>
      </c>
      <c r="B41" s="277">
        <v>-818263.9103499999</v>
      </c>
      <c r="C41" s="277">
        <v>-117813.41228</v>
      </c>
      <c r="D41" s="664">
        <v>-0.85602027562280347</v>
      </c>
      <c r="E41" s="260">
        <v>700450.49806999986</v>
      </c>
    </row>
    <row r="42" spans="1:5">
      <c r="A42" s="659" t="s">
        <v>1171</v>
      </c>
      <c r="B42" s="277">
        <v>-17813.348750000001</v>
      </c>
      <c r="C42" s="277">
        <v>311.35334999999998</v>
      </c>
      <c r="D42" s="664">
        <v>-1.0174786534732836</v>
      </c>
      <c r="E42" s="260">
        <v>18124.702100000002</v>
      </c>
    </row>
    <row r="43" spans="1:5" ht="21.75">
      <c r="A43" s="761" t="s">
        <v>1172</v>
      </c>
      <c r="B43" s="762">
        <v>-800450.5615999999</v>
      </c>
      <c r="C43" s="762">
        <v>-118124.76563000001</v>
      </c>
      <c r="D43" s="794">
        <v>-0.85242715628322696</v>
      </c>
      <c r="E43" s="759">
        <v>682325.79596999986</v>
      </c>
    </row>
    <row r="44" spans="1:5">
      <c r="A44" s="36" t="s">
        <v>1157</v>
      </c>
    </row>
    <row r="46" spans="1:5">
      <c r="A46" s="662" t="s">
        <v>1288</v>
      </c>
    </row>
    <row r="47" spans="1:5">
      <c r="A47" s="663" t="s">
        <v>1289</v>
      </c>
    </row>
    <row r="48" spans="1:5">
      <c r="B48" s="103" t="s">
        <v>370</v>
      </c>
    </row>
    <row r="49" spans="1:5" ht="22.5">
      <c r="A49" s="987" t="s">
        <v>252</v>
      </c>
      <c r="B49" s="656" t="s">
        <v>1158</v>
      </c>
      <c r="C49" s="665"/>
      <c r="D49" s="989"/>
      <c r="E49" s="989"/>
    </row>
    <row r="50" spans="1:5" ht="22.5">
      <c r="A50" s="918"/>
      <c r="B50" s="657" t="s">
        <v>1506</v>
      </c>
      <c r="C50" s="666"/>
      <c r="D50" s="989"/>
      <c r="E50" s="989"/>
    </row>
    <row r="51" spans="1:5">
      <c r="A51" s="278" t="s">
        <v>618</v>
      </c>
      <c r="B51" s="279">
        <v>1332222.264</v>
      </c>
      <c r="C51" s="667"/>
      <c r="D51" s="668"/>
      <c r="E51" s="669"/>
    </row>
    <row r="52" spans="1:5" ht="22.5">
      <c r="A52" s="659" t="s">
        <v>1173</v>
      </c>
      <c r="B52" s="279">
        <v>369627.71164999995</v>
      </c>
      <c r="C52" s="667"/>
      <c r="D52" s="668"/>
      <c r="E52" s="669"/>
    </row>
    <row r="53" spans="1:5" ht="22.5">
      <c r="A53" s="659" t="s">
        <v>1174</v>
      </c>
      <c r="B53" s="279">
        <v>773206.40052999998</v>
      </c>
      <c r="C53" s="667"/>
      <c r="D53" s="668"/>
      <c r="E53" s="669"/>
    </row>
    <row r="54" spans="1:5">
      <c r="A54" s="763" t="s">
        <v>328</v>
      </c>
      <c r="B54" s="764">
        <v>2475056.3761799997</v>
      </c>
      <c r="C54" s="670"/>
      <c r="D54" s="671"/>
      <c r="E54" s="672"/>
    </row>
    <row r="55" spans="1:5">
      <c r="A55" s="36" t="s">
        <v>1157</v>
      </c>
    </row>
    <row r="56" spans="1:5">
      <c r="A56" s="36"/>
    </row>
    <row r="57" spans="1:5">
      <c r="A57" s="662" t="s">
        <v>1290</v>
      </c>
    </row>
    <row r="58" spans="1:5">
      <c r="A58" s="663" t="s">
        <v>1291</v>
      </c>
    </row>
    <row r="59" spans="1:5">
      <c r="A59" s="36"/>
      <c r="B59" s="103" t="s">
        <v>370</v>
      </c>
    </row>
    <row r="60" spans="1:5" ht="22.5">
      <c r="A60" s="987" t="s">
        <v>252</v>
      </c>
      <c r="B60" s="656" t="s">
        <v>279</v>
      </c>
    </row>
    <row r="61" spans="1:5">
      <c r="A61" s="918"/>
      <c r="B61" s="657" t="s">
        <v>1402</v>
      </c>
    </row>
    <row r="62" spans="1:5">
      <c r="A62" s="278" t="s">
        <v>618</v>
      </c>
      <c r="B62" s="279">
        <v>555671.0239899999</v>
      </c>
    </row>
    <row r="63" spans="1:5" ht="22.5">
      <c r="A63" s="659" t="s">
        <v>1173</v>
      </c>
      <c r="B63" s="279">
        <v>1085267.8360899999</v>
      </c>
    </row>
    <row r="64" spans="1:5" ht="22.5">
      <c r="A64" s="659" t="s">
        <v>1174</v>
      </c>
      <c r="B64" s="279">
        <v>456028.04545000003</v>
      </c>
    </row>
    <row r="65" spans="1:5">
      <c r="A65" s="763" t="s">
        <v>328</v>
      </c>
      <c r="B65" s="764">
        <v>2096966.9055299999</v>
      </c>
    </row>
    <row r="66" spans="1:5">
      <c r="A66" s="36" t="s">
        <v>1157</v>
      </c>
    </row>
    <row r="67" spans="1:5">
      <c r="A67" s="72" t="s">
        <v>259</v>
      </c>
      <c r="E67" s="53" t="s">
        <v>325</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53" t="s">
        <v>254</v>
      </c>
      <c r="S1" s="302" t="str">
        <f>Naslovnica!A20</f>
        <v>Listopad 2018.</v>
      </c>
    </row>
    <row r="2" spans="1:19" ht="12.75" customHeight="1">
      <c r="A2" s="7" t="s">
        <v>1470</v>
      </c>
      <c r="S2" s="19" t="str">
        <f>Naslovnica!A24</f>
        <v>October 2018</v>
      </c>
    </row>
    <row r="3" spans="1:19" ht="12.75" customHeight="1"/>
    <row r="4" spans="1:19" ht="26.25" customHeight="1">
      <c r="A4" s="537"/>
      <c r="B4" s="891" t="s">
        <v>645</v>
      </c>
      <c r="C4" s="891"/>
      <c r="D4" s="891"/>
      <c r="E4" s="890" t="s">
        <v>646</v>
      </c>
      <c r="F4" s="890"/>
      <c r="G4" s="890"/>
      <c r="H4" s="890" t="s">
        <v>647</v>
      </c>
      <c r="I4" s="890"/>
      <c r="J4" s="890"/>
      <c r="K4" s="889" t="s">
        <v>813</v>
      </c>
      <c r="L4" s="889"/>
      <c r="M4" s="889"/>
      <c r="N4" s="889" t="s">
        <v>814</v>
      </c>
      <c r="O4" s="889"/>
      <c r="P4" s="889"/>
      <c r="Q4" s="890" t="s">
        <v>829</v>
      </c>
      <c r="R4" s="890"/>
      <c r="S4" s="890"/>
    </row>
    <row r="5" spans="1:19" ht="21" customHeight="1">
      <c r="A5" s="537" t="s">
        <v>648</v>
      </c>
      <c r="B5" s="891" t="s">
        <v>649</v>
      </c>
      <c r="C5" s="891"/>
      <c r="D5" s="891"/>
      <c r="E5" s="891" t="s">
        <v>649</v>
      </c>
      <c r="F5" s="891"/>
      <c r="G5" s="891"/>
      <c r="H5" s="891" t="s">
        <v>649</v>
      </c>
      <c r="I5" s="891"/>
      <c r="J5" s="891"/>
      <c r="K5" s="891" t="s">
        <v>650</v>
      </c>
      <c r="L5" s="891"/>
      <c r="M5" s="891"/>
      <c r="N5" s="891" t="s">
        <v>650</v>
      </c>
      <c r="O5" s="891"/>
      <c r="P5" s="891"/>
      <c r="Q5" s="891" t="s">
        <v>650</v>
      </c>
      <c r="R5" s="891"/>
      <c r="S5" s="891"/>
    </row>
    <row r="6" spans="1:19">
      <c r="A6" s="537"/>
      <c r="B6" s="588" t="s">
        <v>630</v>
      </c>
      <c r="C6" s="588" t="s">
        <v>631</v>
      </c>
      <c r="D6" s="588" t="s">
        <v>632</v>
      </c>
      <c r="E6" s="588" t="s">
        <v>630</v>
      </c>
      <c r="F6" s="588" t="s">
        <v>631</v>
      </c>
      <c r="G6" s="588" t="s">
        <v>632</v>
      </c>
      <c r="H6" s="588" t="s">
        <v>630</v>
      </c>
      <c r="I6" s="588" t="s">
        <v>631</v>
      </c>
      <c r="J6" s="588" t="s">
        <v>632</v>
      </c>
      <c r="K6" s="588" t="s">
        <v>630</v>
      </c>
      <c r="L6" s="588" t="s">
        <v>631</v>
      </c>
      <c r="M6" s="588" t="s">
        <v>632</v>
      </c>
      <c r="N6" s="588" t="s">
        <v>630</v>
      </c>
      <c r="O6" s="588" t="s">
        <v>631</v>
      </c>
      <c r="P6" s="588" t="s">
        <v>632</v>
      </c>
      <c r="Q6" s="583" t="s">
        <v>630</v>
      </c>
      <c r="R6" s="583" t="s">
        <v>631</v>
      </c>
      <c r="S6" s="583" t="s">
        <v>632</v>
      </c>
    </row>
    <row r="7" spans="1:19" ht="12.75" customHeight="1">
      <c r="A7" s="538" t="s">
        <v>29</v>
      </c>
      <c r="B7" s="584">
        <v>6</v>
      </c>
      <c r="C7" s="584">
        <v>5457</v>
      </c>
      <c r="D7" s="584">
        <v>3</v>
      </c>
      <c r="E7" s="584">
        <v>5</v>
      </c>
      <c r="F7" s="584">
        <v>3445</v>
      </c>
      <c r="G7" s="584">
        <v>0</v>
      </c>
      <c r="H7" s="584">
        <v>11</v>
      </c>
      <c r="I7" s="584">
        <v>8902</v>
      </c>
      <c r="J7" s="584">
        <v>3</v>
      </c>
      <c r="K7" s="584">
        <v>2</v>
      </c>
      <c r="L7" s="584">
        <v>109</v>
      </c>
      <c r="M7" s="584">
        <v>0</v>
      </c>
      <c r="N7" s="584">
        <v>0</v>
      </c>
      <c r="O7" s="584">
        <v>-19</v>
      </c>
      <c r="P7" s="584">
        <v>0</v>
      </c>
      <c r="Q7" s="586">
        <v>0.22222222222222232</v>
      </c>
      <c r="R7" s="586">
        <v>1.021334543803909E-2</v>
      </c>
      <c r="S7" s="586">
        <v>0</v>
      </c>
    </row>
    <row r="8" spans="1:19" ht="12.75" customHeight="1">
      <c r="A8" s="135" t="s">
        <v>30</v>
      </c>
      <c r="B8" s="584">
        <v>262</v>
      </c>
      <c r="C8" s="584">
        <v>104030</v>
      </c>
      <c r="D8" s="584">
        <v>125</v>
      </c>
      <c r="E8" s="584">
        <v>172</v>
      </c>
      <c r="F8" s="584">
        <v>83389</v>
      </c>
      <c r="G8" s="584">
        <v>96</v>
      </c>
      <c r="H8" s="584">
        <v>434</v>
      </c>
      <c r="I8" s="584">
        <v>187419</v>
      </c>
      <c r="J8" s="584">
        <v>221</v>
      </c>
      <c r="K8" s="584">
        <v>0</v>
      </c>
      <c r="L8" s="584">
        <v>-8</v>
      </c>
      <c r="M8" s="584">
        <v>0</v>
      </c>
      <c r="N8" s="584">
        <v>5</v>
      </c>
      <c r="O8" s="584">
        <v>-265</v>
      </c>
      <c r="P8" s="584">
        <v>1</v>
      </c>
      <c r="Q8" s="586">
        <v>1.1655011655011593E-2</v>
      </c>
      <c r="R8" s="586">
        <v>-1.4545105811648584E-3</v>
      </c>
      <c r="S8" s="586">
        <v>4.5454545454546302E-3</v>
      </c>
    </row>
    <row r="9" spans="1:19" ht="12.75" customHeight="1">
      <c r="A9" s="135" t="s">
        <v>31</v>
      </c>
      <c r="B9" s="584">
        <v>436</v>
      </c>
      <c r="C9" s="584">
        <v>123459</v>
      </c>
      <c r="D9" s="584">
        <v>81</v>
      </c>
      <c r="E9" s="584">
        <v>298</v>
      </c>
      <c r="F9" s="584">
        <v>114564</v>
      </c>
      <c r="G9" s="584">
        <v>99</v>
      </c>
      <c r="H9" s="584">
        <v>734</v>
      </c>
      <c r="I9" s="584">
        <v>238023</v>
      </c>
      <c r="J9" s="584">
        <v>180</v>
      </c>
      <c r="K9" s="584">
        <v>8</v>
      </c>
      <c r="L9" s="584">
        <v>5</v>
      </c>
      <c r="M9" s="584">
        <v>3</v>
      </c>
      <c r="N9" s="584">
        <v>-1</v>
      </c>
      <c r="O9" s="584">
        <v>-275</v>
      </c>
      <c r="P9" s="584">
        <v>2</v>
      </c>
      <c r="Q9" s="586">
        <v>9.6286107290233236E-3</v>
      </c>
      <c r="R9" s="586">
        <v>-1.1330588812932252E-3</v>
      </c>
      <c r="S9" s="586">
        <v>2.857142857142847E-2</v>
      </c>
    </row>
    <row r="10" spans="1:19" ht="12.75" customHeight="1">
      <c r="A10" s="135" t="s">
        <v>32</v>
      </c>
      <c r="B10" s="584">
        <v>791</v>
      </c>
      <c r="C10" s="584">
        <v>146789</v>
      </c>
      <c r="D10" s="584">
        <v>70</v>
      </c>
      <c r="E10" s="584">
        <v>428</v>
      </c>
      <c r="F10" s="584">
        <v>137795</v>
      </c>
      <c r="G10" s="584">
        <v>58</v>
      </c>
      <c r="H10" s="584">
        <v>1219</v>
      </c>
      <c r="I10" s="584">
        <v>284584</v>
      </c>
      <c r="J10" s="584">
        <v>128</v>
      </c>
      <c r="K10" s="584">
        <v>-3</v>
      </c>
      <c r="L10" s="584">
        <v>-113</v>
      </c>
      <c r="M10" s="584">
        <v>2</v>
      </c>
      <c r="N10" s="584">
        <v>-2</v>
      </c>
      <c r="O10" s="584">
        <v>-248</v>
      </c>
      <c r="P10" s="584">
        <v>0</v>
      </c>
      <c r="Q10" s="586">
        <v>-4.0849673202614234E-3</v>
      </c>
      <c r="R10" s="586">
        <v>-1.2669111582936932E-3</v>
      </c>
      <c r="S10" s="586">
        <v>1.5873015873015817E-2</v>
      </c>
    </row>
    <row r="11" spans="1:19" ht="12.75" customHeight="1">
      <c r="A11" s="135" t="s">
        <v>33</v>
      </c>
      <c r="B11" s="584">
        <v>897</v>
      </c>
      <c r="C11" s="584">
        <v>158324</v>
      </c>
      <c r="D11" s="584">
        <v>68</v>
      </c>
      <c r="E11" s="584">
        <v>385</v>
      </c>
      <c r="F11" s="584">
        <v>148064</v>
      </c>
      <c r="G11" s="584">
        <v>82</v>
      </c>
      <c r="H11" s="584">
        <v>1282</v>
      </c>
      <c r="I11" s="584">
        <v>306388</v>
      </c>
      <c r="J11" s="584">
        <v>150</v>
      </c>
      <c r="K11" s="584">
        <v>11</v>
      </c>
      <c r="L11" s="584">
        <v>145</v>
      </c>
      <c r="M11" s="584">
        <v>0</v>
      </c>
      <c r="N11" s="584">
        <v>6</v>
      </c>
      <c r="O11" s="584">
        <v>60</v>
      </c>
      <c r="P11" s="584">
        <v>0</v>
      </c>
      <c r="Q11" s="586">
        <v>1.3438735177865535E-2</v>
      </c>
      <c r="R11" s="586">
        <v>6.6953423279536572E-4</v>
      </c>
      <c r="S11" s="586">
        <v>0</v>
      </c>
    </row>
    <row r="12" spans="1:19" ht="12.75" customHeight="1">
      <c r="A12" s="135" t="s">
        <v>34</v>
      </c>
      <c r="B12" s="584">
        <v>790</v>
      </c>
      <c r="C12" s="584">
        <v>142424</v>
      </c>
      <c r="D12" s="584">
        <v>81</v>
      </c>
      <c r="E12" s="584">
        <v>406</v>
      </c>
      <c r="F12" s="584">
        <v>138792</v>
      </c>
      <c r="G12" s="584">
        <v>81</v>
      </c>
      <c r="H12" s="584">
        <v>1196</v>
      </c>
      <c r="I12" s="584">
        <v>281216</v>
      </c>
      <c r="J12" s="584">
        <v>162</v>
      </c>
      <c r="K12" s="584">
        <v>-3</v>
      </c>
      <c r="L12" s="584">
        <v>502</v>
      </c>
      <c r="M12" s="584">
        <v>0</v>
      </c>
      <c r="N12" s="584">
        <v>-5</v>
      </c>
      <c r="O12" s="584">
        <v>155</v>
      </c>
      <c r="P12" s="584">
        <v>-1</v>
      </c>
      <c r="Q12" s="586">
        <v>-6.6445182724252927E-3</v>
      </c>
      <c r="R12" s="586">
        <v>2.3417534279777108E-3</v>
      </c>
      <c r="S12" s="586">
        <v>-6.1349693251533388E-3</v>
      </c>
    </row>
    <row r="13" spans="1:19" ht="12.75" customHeight="1">
      <c r="A13" s="135" t="s">
        <v>35</v>
      </c>
      <c r="B13" s="584">
        <v>551</v>
      </c>
      <c r="C13" s="584">
        <v>117911</v>
      </c>
      <c r="D13" s="584">
        <v>106</v>
      </c>
      <c r="E13" s="584">
        <v>275</v>
      </c>
      <c r="F13" s="584">
        <v>124257</v>
      </c>
      <c r="G13" s="584">
        <v>95</v>
      </c>
      <c r="H13" s="584">
        <v>826</v>
      </c>
      <c r="I13" s="584">
        <v>242168</v>
      </c>
      <c r="J13" s="584">
        <v>201</v>
      </c>
      <c r="K13" s="584">
        <v>7</v>
      </c>
      <c r="L13" s="584">
        <v>127</v>
      </c>
      <c r="M13" s="584">
        <v>1</v>
      </c>
      <c r="N13" s="584">
        <v>5</v>
      </c>
      <c r="O13" s="584">
        <v>136</v>
      </c>
      <c r="P13" s="584">
        <v>-3</v>
      </c>
      <c r="Q13" s="586">
        <v>1.4742014742014753E-2</v>
      </c>
      <c r="R13" s="586">
        <v>1.087203654327018E-3</v>
      </c>
      <c r="S13" s="586">
        <v>-9.8522167487684609E-3</v>
      </c>
    </row>
    <row r="14" spans="1:19" ht="12.75" customHeight="1">
      <c r="A14" s="135" t="s">
        <v>36</v>
      </c>
      <c r="B14" s="584">
        <v>324</v>
      </c>
      <c r="C14" s="584">
        <v>111735</v>
      </c>
      <c r="D14" s="584">
        <v>134</v>
      </c>
      <c r="E14" s="584">
        <v>162</v>
      </c>
      <c r="F14" s="584">
        <v>117095</v>
      </c>
      <c r="G14" s="584">
        <v>187</v>
      </c>
      <c r="H14" s="584">
        <v>486</v>
      </c>
      <c r="I14" s="584">
        <v>228830</v>
      </c>
      <c r="J14" s="584">
        <v>321</v>
      </c>
      <c r="K14" s="584">
        <v>8</v>
      </c>
      <c r="L14" s="584">
        <v>-62</v>
      </c>
      <c r="M14" s="584">
        <v>-1</v>
      </c>
      <c r="N14" s="584">
        <v>-1</v>
      </c>
      <c r="O14" s="584">
        <v>221</v>
      </c>
      <c r="P14" s="584">
        <v>3</v>
      </c>
      <c r="Q14" s="586">
        <v>1.4613778705636848E-2</v>
      </c>
      <c r="R14" s="586">
        <v>6.9532210031009178E-4</v>
      </c>
      <c r="S14" s="586">
        <v>6.2695924764890609E-3</v>
      </c>
    </row>
    <row r="15" spans="1:19" ht="12.75" customHeight="1">
      <c r="A15" s="135" t="s">
        <v>37</v>
      </c>
      <c r="B15" s="584">
        <v>0</v>
      </c>
      <c r="C15" s="584">
        <v>59709</v>
      </c>
      <c r="D15" s="584">
        <v>233</v>
      </c>
      <c r="E15" s="584">
        <v>0</v>
      </c>
      <c r="F15" s="584">
        <v>48300</v>
      </c>
      <c r="G15" s="584">
        <v>8667</v>
      </c>
      <c r="H15" s="584">
        <v>0</v>
      </c>
      <c r="I15" s="584">
        <v>108009</v>
      </c>
      <c r="J15" s="584">
        <v>8900</v>
      </c>
      <c r="K15" s="584">
        <v>-3</v>
      </c>
      <c r="L15" s="584">
        <v>1108</v>
      </c>
      <c r="M15" s="584">
        <v>-4</v>
      </c>
      <c r="N15" s="584">
        <v>0</v>
      </c>
      <c r="O15" s="584">
        <v>651</v>
      </c>
      <c r="P15" s="584">
        <v>502</v>
      </c>
      <c r="Q15" s="586">
        <v>-1</v>
      </c>
      <c r="R15" s="586">
        <v>1.6555294117647001E-2</v>
      </c>
      <c r="S15" s="586">
        <v>5.927160199952386E-2</v>
      </c>
    </row>
    <row r="16" spans="1:19" ht="12.75" customHeight="1">
      <c r="A16" s="135" t="s">
        <v>38</v>
      </c>
      <c r="B16" s="584">
        <v>0</v>
      </c>
      <c r="C16" s="584">
        <v>16</v>
      </c>
      <c r="D16" s="584">
        <v>12939</v>
      </c>
      <c r="E16" s="584">
        <v>0</v>
      </c>
      <c r="F16" s="584">
        <v>1</v>
      </c>
      <c r="G16" s="584">
        <v>8403</v>
      </c>
      <c r="H16" s="584">
        <v>0</v>
      </c>
      <c r="I16" s="584">
        <v>17</v>
      </c>
      <c r="J16" s="584">
        <v>21342</v>
      </c>
      <c r="K16" s="584">
        <v>0</v>
      </c>
      <c r="L16" s="584">
        <v>-494</v>
      </c>
      <c r="M16" s="584">
        <v>679</v>
      </c>
      <c r="N16" s="584">
        <v>0</v>
      </c>
      <c r="O16" s="584">
        <v>0</v>
      </c>
      <c r="P16" s="584">
        <v>180</v>
      </c>
      <c r="Q16" s="586" t="s">
        <v>1426</v>
      </c>
      <c r="R16" s="586">
        <v>-0.96673189823874761</v>
      </c>
      <c r="S16" s="586">
        <v>4.1937216228091545E-2</v>
      </c>
    </row>
    <row r="17" spans="1:19" ht="12.75" customHeight="1">
      <c r="A17" s="135" t="s">
        <v>39</v>
      </c>
      <c r="B17" s="584">
        <v>0</v>
      </c>
      <c r="C17" s="584">
        <v>1</v>
      </c>
      <c r="D17" s="584">
        <v>521</v>
      </c>
      <c r="E17" s="584">
        <v>0</v>
      </c>
      <c r="F17" s="584">
        <v>0</v>
      </c>
      <c r="G17" s="584">
        <v>290</v>
      </c>
      <c r="H17" s="584">
        <v>0</v>
      </c>
      <c r="I17" s="584">
        <v>1</v>
      </c>
      <c r="J17" s="584">
        <v>811</v>
      </c>
      <c r="K17" s="584">
        <v>0</v>
      </c>
      <c r="L17" s="584">
        <v>0</v>
      </c>
      <c r="M17" s="584">
        <v>-14</v>
      </c>
      <c r="N17" s="584">
        <v>0</v>
      </c>
      <c r="O17" s="584">
        <v>0</v>
      </c>
      <c r="P17" s="584">
        <v>-14</v>
      </c>
      <c r="Q17" s="586" t="s">
        <v>1426</v>
      </c>
      <c r="R17" s="586">
        <v>0</v>
      </c>
      <c r="S17" s="586">
        <v>-3.3373063170440975E-2</v>
      </c>
    </row>
    <row r="18" spans="1:19" ht="24">
      <c r="A18" s="539" t="s">
        <v>651</v>
      </c>
      <c r="B18" s="585">
        <v>4057</v>
      </c>
      <c r="C18" s="585">
        <v>969855</v>
      </c>
      <c r="D18" s="585">
        <v>14361</v>
      </c>
      <c r="E18" s="585">
        <v>2131</v>
      </c>
      <c r="F18" s="585">
        <v>915702</v>
      </c>
      <c r="G18" s="585">
        <v>18058</v>
      </c>
      <c r="H18" s="585">
        <v>6188</v>
      </c>
      <c r="I18" s="585">
        <v>1885557</v>
      </c>
      <c r="J18" s="585">
        <v>32419</v>
      </c>
      <c r="K18" s="585">
        <v>27</v>
      </c>
      <c r="L18" s="585">
        <v>1319</v>
      </c>
      <c r="M18" s="585">
        <v>666</v>
      </c>
      <c r="N18" s="585">
        <v>7</v>
      </c>
      <c r="O18" s="585">
        <v>416</v>
      </c>
      <c r="P18" s="585">
        <v>670</v>
      </c>
      <c r="Q18" s="587">
        <v>5.5248618784531356E-3</v>
      </c>
      <c r="R18" s="587">
        <v>9.2099996708827625E-4</v>
      </c>
      <c r="S18" s="587">
        <v>4.2981694173664042E-2</v>
      </c>
    </row>
    <row r="19" spans="1:19" ht="24">
      <c r="A19" s="702" t="s">
        <v>1221</v>
      </c>
      <c r="B19" s="893">
        <v>988273</v>
      </c>
      <c r="C19" s="893"/>
      <c r="D19" s="893"/>
      <c r="E19" s="893">
        <v>935891</v>
      </c>
      <c r="F19" s="893"/>
      <c r="G19" s="893"/>
      <c r="H19" s="893">
        <v>1924164</v>
      </c>
      <c r="I19" s="893"/>
      <c r="J19" s="893"/>
      <c r="K19" s="893">
        <v>2012</v>
      </c>
      <c r="L19" s="893"/>
      <c r="M19" s="893"/>
      <c r="N19" s="893">
        <v>1093</v>
      </c>
      <c r="O19" s="893"/>
      <c r="P19" s="893"/>
      <c r="Q19" s="892">
        <v>1.6162960117309666E-3</v>
      </c>
      <c r="R19" s="892"/>
      <c r="S19" s="892"/>
    </row>
    <row r="20" spans="1:19" ht="12.75" customHeight="1">
      <c r="A20" s="23" t="s">
        <v>40</v>
      </c>
    </row>
    <row r="21" spans="1:19" ht="12.75" customHeight="1"/>
    <row r="22" spans="1:19" ht="12.75" customHeight="1">
      <c r="A22" s="453" t="s">
        <v>652</v>
      </c>
      <c r="N22" s="302" t="str">
        <f>Naslovnica!A20</f>
        <v>Listopad 2018.</v>
      </c>
    </row>
    <row r="23" spans="1:19" ht="12.75" customHeight="1">
      <c r="A23" s="22" t="s">
        <v>1464</v>
      </c>
      <c r="K23" s="74"/>
      <c r="N23" s="19" t="str">
        <f>Naslovnica!A24</f>
        <v>October 2018</v>
      </c>
    </row>
    <row r="24" spans="1:19" ht="12.75" customHeight="1">
      <c r="A24" s="58"/>
      <c r="B24" s="58"/>
      <c r="C24" s="58"/>
      <c r="D24" s="58"/>
      <c r="E24" s="58"/>
      <c r="F24" s="58"/>
      <c r="G24" s="58"/>
      <c r="H24" s="58"/>
      <c r="I24" s="58"/>
      <c r="J24" s="58"/>
      <c r="K24" s="58"/>
      <c r="L24" s="58"/>
      <c r="M24" s="58"/>
      <c r="N24" s="58"/>
    </row>
    <row r="25" spans="1:19" ht="12.75" customHeight="1">
      <c r="A25" s="540"/>
      <c r="B25" s="540"/>
      <c r="C25" s="540"/>
      <c r="D25" s="540"/>
      <c r="E25" s="540"/>
      <c r="F25" s="540"/>
      <c r="G25" s="540"/>
      <c r="H25" s="540"/>
      <c r="I25" s="540"/>
      <c r="J25" s="540"/>
      <c r="K25" s="540"/>
      <c r="L25" s="540"/>
      <c r="M25" s="540"/>
      <c r="N25" s="540"/>
      <c r="O25" s="540"/>
    </row>
    <row r="26" spans="1:19" ht="12.75" customHeight="1">
      <c r="A26" s="540"/>
      <c r="B26" s="540"/>
      <c r="C26" s="540"/>
      <c r="D26" s="540"/>
      <c r="E26" s="540"/>
      <c r="F26" s="540"/>
      <c r="G26" s="540"/>
      <c r="H26" s="540"/>
      <c r="I26" s="540"/>
      <c r="J26" s="540"/>
      <c r="K26" s="541"/>
      <c r="L26" s="540"/>
      <c r="M26" s="540"/>
      <c r="N26" s="540"/>
      <c r="O26" s="540"/>
    </row>
    <row r="27" spans="1:19" ht="12.75" customHeight="1">
      <c r="A27" s="540"/>
      <c r="B27" s="540"/>
      <c r="C27" s="540"/>
      <c r="D27" s="540"/>
      <c r="E27" s="540"/>
      <c r="F27" s="540"/>
      <c r="G27" s="540"/>
      <c r="H27" s="540"/>
      <c r="I27" s="540"/>
      <c r="J27" s="540"/>
      <c r="K27" s="541"/>
      <c r="L27" s="540"/>
      <c r="M27" s="540"/>
      <c r="N27" s="540"/>
      <c r="O27" s="540"/>
    </row>
    <row r="28" spans="1:19" ht="12.75" customHeight="1">
      <c r="A28" s="540"/>
      <c r="B28" s="540"/>
      <c r="C28" s="540"/>
      <c r="D28" s="540"/>
      <c r="E28" s="540"/>
      <c r="F28" s="540"/>
      <c r="G28" s="540"/>
      <c r="H28" s="540"/>
      <c r="I28" s="540"/>
      <c r="J28" s="540"/>
      <c r="K28" s="541"/>
      <c r="L28" s="540"/>
      <c r="M28" s="540"/>
      <c r="N28" s="540"/>
      <c r="O28" s="540"/>
    </row>
    <row r="29" spans="1:19" ht="12.75" customHeight="1">
      <c r="A29" s="540"/>
      <c r="B29" s="540"/>
      <c r="C29" s="540"/>
      <c r="D29" s="540"/>
      <c r="E29" s="540"/>
      <c r="F29" s="540"/>
      <c r="G29" s="540"/>
      <c r="H29" s="540"/>
      <c r="I29" s="540"/>
      <c r="J29" s="540"/>
      <c r="K29" s="542"/>
      <c r="L29" s="540"/>
      <c r="M29" s="540"/>
      <c r="N29" s="540"/>
      <c r="O29" s="540"/>
    </row>
    <row r="30" spans="1:19" ht="12.75" customHeight="1">
      <c r="A30" s="540"/>
      <c r="B30" s="540"/>
      <c r="C30" s="540"/>
      <c r="D30" s="540"/>
      <c r="E30" s="540"/>
      <c r="F30" s="540"/>
      <c r="G30" s="540"/>
      <c r="H30" s="540"/>
      <c r="I30" s="540"/>
      <c r="J30" s="540"/>
      <c r="K30" s="542"/>
      <c r="L30" s="540"/>
      <c r="M30" s="540"/>
      <c r="N30" s="540"/>
      <c r="O30" s="540"/>
    </row>
    <row r="31" spans="1:19" ht="12.75" customHeight="1">
      <c r="A31" s="540"/>
      <c r="B31" s="540"/>
      <c r="C31" s="540"/>
      <c r="D31" s="540"/>
      <c r="E31" s="540"/>
      <c r="F31" s="540"/>
      <c r="G31" s="540"/>
      <c r="H31" s="540"/>
      <c r="I31" s="540"/>
      <c r="J31" s="540"/>
      <c r="K31" s="540"/>
      <c r="L31" s="540"/>
      <c r="M31" s="540"/>
      <c r="N31" s="540"/>
      <c r="O31" s="540"/>
    </row>
    <row r="32" spans="1:19" ht="12.75" customHeight="1">
      <c r="A32" s="540"/>
      <c r="B32" s="540"/>
      <c r="C32" s="540"/>
      <c r="D32" s="540"/>
      <c r="E32" s="540"/>
      <c r="F32" s="540"/>
      <c r="G32" s="540"/>
      <c r="H32" s="540"/>
      <c r="I32" s="540"/>
      <c r="J32" s="540"/>
      <c r="K32" s="540"/>
      <c r="L32" s="540"/>
      <c r="M32" s="540"/>
      <c r="N32" s="540"/>
      <c r="O32" s="540"/>
    </row>
    <row r="33" spans="1:15" ht="12.75" customHeight="1">
      <c r="A33" s="540"/>
      <c r="B33" s="540"/>
      <c r="C33" s="540"/>
      <c r="D33" s="540"/>
      <c r="E33" s="540"/>
      <c r="F33" s="540"/>
      <c r="G33" s="540"/>
      <c r="H33" s="540"/>
      <c r="I33" s="540"/>
      <c r="J33" s="540"/>
      <c r="K33" s="540"/>
      <c r="L33" s="540"/>
      <c r="M33" s="540"/>
      <c r="N33" s="540"/>
      <c r="O33" s="540"/>
    </row>
    <row r="34" spans="1:15" ht="12.75" customHeight="1">
      <c r="A34" s="540"/>
      <c r="B34" s="540"/>
      <c r="C34" s="540"/>
      <c r="D34" s="540"/>
      <c r="E34" s="540"/>
      <c r="F34" s="540"/>
      <c r="G34" s="540"/>
      <c r="H34" s="540"/>
      <c r="I34" s="540"/>
      <c r="J34" s="540"/>
      <c r="K34" s="540"/>
      <c r="L34" s="540"/>
      <c r="M34" s="540"/>
      <c r="N34" s="540"/>
      <c r="O34" s="540"/>
    </row>
    <row r="35" spans="1:15" ht="12.75" customHeight="1">
      <c r="A35" s="540"/>
      <c r="B35" s="540"/>
      <c r="C35" s="540"/>
      <c r="D35" s="540"/>
      <c r="E35" s="540"/>
      <c r="F35" s="540"/>
      <c r="G35" s="540"/>
      <c r="H35" s="540"/>
      <c r="I35" s="540"/>
      <c r="J35" s="540"/>
      <c r="K35" s="540"/>
      <c r="L35" s="540"/>
      <c r="M35" s="540"/>
      <c r="N35" s="540"/>
      <c r="O35" s="540"/>
    </row>
    <row r="36" spans="1:15" ht="12.75" customHeight="1">
      <c r="A36" s="540"/>
      <c r="B36" s="540"/>
      <c r="C36" s="540"/>
      <c r="D36" s="540"/>
      <c r="E36" s="540"/>
      <c r="F36" s="540"/>
      <c r="G36" s="540"/>
      <c r="H36" s="540"/>
      <c r="I36" s="540"/>
      <c r="J36" s="540"/>
      <c r="K36" s="540"/>
      <c r="L36" s="540"/>
      <c r="M36" s="540"/>
      <c r="N36" s="540"/>
      <c r="O36" s="540"/>
    </row>
    <row r="37" spans="1:15" ht="12.75" customHeight="1">
      <c r="A37" s="540"/>
      <c r="B37" s="540"/>
      <c r="C37" s="540"/>
      <c r="D37" s="540"/>
      <c r="E37" s="540"/>
      <c r="F37" s="540"/>
      <c r="G37" s="540"/>
      <c r="H37" s="540"/>
      <c r="I37" s="540"/>
      <c r="J37" s="540"/>
      <c r="K37" s="540"/>
      <c r="L37" s="540"/>
      <c r="M37" s="540"/>
      <c r="N37" s="540"/>
      <c r="O37" s="540"/>
    </row>
    <row r="38" spans="1:15" ht="12.75" customHeight="1">
      <c r="A38" s="540"/>
      <c r="B38" s="540"/>
      <c r="C38" s="540"/>
      <c r="D38" s="540"/>
      <c r="E38" s="540"/>
      <c r="F38" s="540"/>
      <c r="G38" s="540"/>
      <c r="H38" s="540"/>
      <c r="I38" s="540"/>
      <c r="J38" s="540"/>
      <c r="K38" s="540"/>
      <c r="L38" s="540"/>
      <c r="M38" s="540"/>
      <c r="N38" s="540"/>
      <c r="O38" s="540"/>
    </row>
    <row r="39" spans="1:15" ht="12.75" customHeight="1">
      <c r="A39" s="540"/>
      <c r="B39" s="540"/>
      <c r="C39" s="540"/>
      <c r="D39" s="540"/>
      <c r="E39" s="540"/>
      <c r="F39" s="540"/>
      <c r="G39" s="540"/>
      <c r="H39" s="540"/>
      <c r="I39" s="540"/>
      <c r="J39" s="540"/>
      <c r="K39" s="540"/>
      <c r="L39" s="540"/>
      <c r="M39" s="540"/>
      <c r="N39" s="540"/>
      <c r="O39" s="540"/>
    </row>
    <row r="40" spans="1:15" ht="12.75" customHeight="1">
      <c r="A40" s="540"/>
      <c r="B40" s="540"/>
      <c r="C40" s="540"/>
      <c r="D40" s="540"/>
      <c r="E40" s="540"/>
      <c r="F40" s="540"/>
      <c r="G40" s="540"/>
      <c r="H40" s="540"/>
      <c r="I40" s="540"/>
      <c r="J40" s="540"/>
      <c r="K40" s="540"/>
      <c r="L40" s="540"/>
      <c r="M40" s="540"/>
      <c r="N40" s="540"/>
      <c r="O40" s="540"/>
    </row>
    <row r="41" spans="1:15" ht="12.75" customHeight="1">
      <c r="A41" s="540"/>
      <c r="B41" s="540"/>
      <c r="C41" s="540"/>
      <c r="D41" s="540"/>
      <c r="E41" s="540"/>
      <c r="F41" s="540"/>
      <c r="G41" s="540"/>
      <c r="H41" s="540"/>
      <c r="I41" s="540"/>
      <c r="J41" s="540"/>
      <c r="K41" s="540"/>
      <c r="L41" s="540"/>
      <c r="M41" s="540"/>
      <c r="N41" s="540"/>
      <c r="O41" s="540"/>
    </row>
    <row r="42" spans="1:15" ht="12.75" customHeight="1">
      <c r="A42" s="540"/>
      <c r="B42" s="540"/>
      <c r="C42" s="540"/>
      <c r="D42" s="540"/>
      <c r="E42" s="540"/>
      <c r="F42" s="540"/>
      <c r="G42" s="540"/>
      <c r="H42" s="540"/>
      <c r="I42" s="540"/>
      <c r="J42" s="540"/>
      <c r="K42" s="540"/>
      <c r="L42" s="540"/>
      <c r="M42" s="540"/>
      <c r="N42" s="540"/>
      <c r="O42" s="540"/>
    </row>
    <row r="43" spans="1:15" ht="12.75" customHeight="1">
      <c r="A43" s="540"/>
      <c r="B43" s="540"/>
      <c r="C43" s="540"/>
      <c r="D43" s="540"/>
      <c r="E43" s="540"/>
      <c r="F43" s="540"/>
      <c r="G43" s="540"/>
      <c r="H43" s="540"/>
      <c r="I43" s="540"/>
      <c r="J43" s="540"/>
      <c r="K43" s="540"/>
      <c r="L43" s="540"/>
      <c r="M43" s="540"/>
      <c r="N43" s="540"/>
      <c r="O43" s="540"/>
    </row>
    <row r="44" spans="1:15" ht="12.75" customHeight="1">
      <c r="A44" s="540"/>
      <c r="B44" s="540"/>
      <c r="C44" s="540"/>
      <c r="D44" s="540"/>
      <c r="E44" s="540"/>
      <c r="F44" s="540"/>
      <c r="G44" s="540"/>
      <c r="H44" s="540"/>
      <c r="I44" s="540"/>
      <c r="J44" s="540"/>
      <c r="K44" s="540"/>
      <c r="L44" s="540"/>
      <c r="M44" s="540"/>
      <c r="N44" s="540"/>
      <c r="O44" s="540"/>
    </row>
    <row r="45" spans="1:15" ht="12.75" customHeight="1">
      <c r="A45" s="540"/>
      <c r="B45" s="540"/>
      <c r="C45" s="540"/>
      <c r="D45" s="540"/>
      <c r="E45" s="540"/>
      <c r="F45" s="540"/>
      <c r="G45" s="540"/>
      <c r="H45" s="540"/>
      <c r="I45" s="540"/>
      <c r="J45" s="540"/>
      <c r="K45" s="540"/>
      <c r="L45" s="540"/>
      <c r="M45" s="540"/>
      <c r="N45" s="540"/>
      <c r="O45" s="540"/>
    </row>
    <row r="46" spans="1:15" ht="12.75" customHeight="1">
      <c r="A46" s="540"/>
      <c r="B46" s="540"/>
      <c r="C46" s="540"/>
      <c r="D46" s="540"/>
      <c r="E46" s="540"/>
      <c r="F46" s="540"/>
      <c r="G46" s="540"/>
      <c r="H46" s="540"/>
      <c r="I46" s="540"/>
      <c r="J46" s="540"/>
      <c r="K46" s="540"/>
      <c r="L46" s="540"/>
      <c r="M46" s="540"/>
      <c r="N46" s="540"/>
      <c r="O46" s="540"/>
    </row>
    <row r="47" spans="1:15" ht="12.75" customHeight="1">
      <c r="A47" s="23" t="s">
        <v>40</v>
      </c>
      <c r="B47" s="58"/>
      <c r="C47" s="58"/>
      <c r="D47" s="58"/>
      <c r="E47" s="58"/>
      <c r="F47" s="58"/>
      <c r="G47" s="58"/>
      <c r="H47" s="58"/>
      <c r="I47" s="58"/>
      <c r="J47" s="58"/>
    </row>
    <row r="48" spans="1:15" ht="12.75" customHeight="1">
      <c r="A48" s="71" t="s">
        <v>259</v>
      </c>
      <c r="B48" s="58"/>
      <c r="C48" s="58"/>
      <c r="D48" s="58"/>
      <c r="E48" s="58"/>
      <c r="F48" s="58"/>
      <c r="G48" s="58"/>
      <c r="H48" s="58"/>
      <c r="I48" s="58"/>
      <c r="J48" s="58"/>
    </row>
    <row r="49" spans="1:19" ht="12.75" customHeight="1">
      <c r="A49" s="58"/>
      <c r="B49" s="58"/>
      <c r="C49" s="58"/>
      <c r="D49" s="58"/>
      <c r="E49" s="58"/>
      <c r="F49" s="58"/>
      <c r="G49" s="58"/>
      <c r="H49" s="58"/>
      <c r="I49" s="58"/>
      <c r="J49" s="58"/>
      <c r="S49" s="24" t="s">
        <v>41</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54" t="s">
        <v>531</v>
      </c>
      <c r="M1" s="302" t="str">
        <f>Naslovnica!A20</f>
        <v>Listopad 2018.</v>
      </c>
    </row>
    <row r="2" spans="1:15" ht="12.75" customHeight="1">
      <c r="A2" s="25" t="s">
        <v>1202</v>
      </c>
      <c r="M2" s="19" t="str">
        <f>Naslovnica!A24</f>
        <v>October 2018</v>
      </c>
    </row>
    <row r="3" spans="1:15" ht="12.75" customHeight="1"/>
    <row r="4" spans="1:15" ht="12.75" customHeight="1">
      <c r="J4" s="895" t="s">
        <v>56</v>
      </c>
      <c r="K4" s="895"/>
      <c r="L4" s="895"/>
      <c r="M4" s="895"/>
    </row>
    <row r="5" spans="1:15" ht="24.75" customHeight="1">
      <c r="A5" s="308"/>
      <c r="B5" s="308"/>
      <c r="C5" s="901" t="s">
        <v>42</v>
      </c>
      <c r="D5" s="901"/>
      <c r="E5" s="901"/>
      <c r="F5" s="896" t="s">
        <v>507</v>
      </c>
      <c r="G5" s="896" t="s">
        <v>43</v>
      </c>
      <c r="H5" s="901" t="s">
        <v>44</v>
      </c>
      <c r="I5" s="901"/>
      <c r="J5" s="901"/>
      <c r="K5" s="896" t="s">
        <v>45</v>
      </c>
      <c r="L5" s="896" t="s">
        <v>46</v>
      </c>
      <c r="M5" s="896" t="s">
        <v>47</v>
      </c>
    </row>
    <row r="6" spans="1:15" ht="81" customHeight="1">
      <c r="A6" s="896" t="s">
        <v>48</v>
      </c>
      <c r="B6" s="896"/>
      <c r="C6" s="309" t="s">
        <v>508</v>
      </c>
      <c r="D6" s="309" t="s">
        <v>49</v>
      </c>
      <c r="E6" s="309" t="s">
        <v>47</v>
      </c>
      <c r="F6" s="896"/>
      <c r="G6" s="896"/>
      <c r="H6" s="309" t="s">
        <v>50</v>
      </c>
      <c r="I6" s="309" t="s">
        <v>51</v>
      </c>
      <c r="J6" s="309" t="s">
        <v>47</v>
      </c>
      <c r="K6" s="896"/>
      <c r="L6" s="896"/>
      <c r="M6" s="896"/>
    </row>
    <row r="7" spans="1:15" ht="19.5" customHeight="1">
      <c r="A7" s="136" t="str">
        <f>Naslovnica!A20</f>
        <v>Listopad 2018.</v>
      </c>
      <c r="B7" s="137" t="str">
        <f>Naslovnica!A24</f>
        <v>October 2018</v>
      </c>
      <c r="C7" s="138">
        <v>526231.53866999992</v>
      </c>
      <c r="D7" s="138">
        <v>7.5699700000000005</v>
      </c>
      <c r="E7" s="138">
        <v>526239.10863999999</v>
      </c>
      <c r="F7" s="138">
        <v>3024.7833700000001</v>
      </c>
      <c r="G7" s="138">
        <v>26991.349539999999</v>
      </c>
      <c r="H7" s="138">
        <v>283896.55862000003</v>
      </c>
      <c r="I7" s="138">
        <v>2596.3889199999999</v>
      </c>
      <c r="J7" s="138">
        <v>286492.94754000002</v>
      </c>
      <c r="K7" s="139">
        <v>0</v>
      </c>
      <c r="L7" s="138">
        <v>2502.7852599999997</v>
      </c>
      <c r="M7" s="138">
        <v>845250.97434999992</v>
      </c>
      <c r="N7" s="83"/>
    </row>
    <row r="8" spans="1:15" ht="19.5" customHeight="1">
      <c r="A8" s="140" t="s">
        <v>1400</v>
      </c>
      <c r="B8" s="141" t="s">
        <v>1401</v>
      </c>
      <c r="C8" s="138">
        <v>527782.88439000002</v>
      </c>
      <c r="D8" s="138">
        <v>1.9829600000000001</v>
      </c>
      <c r="E8" s="138">
        <v>527784.86734999996</v>
      </c>
      <c r="F8" s="138">
        <v>1860.2142900000001</v>
      </c>
      <c r="G8" s="138">
        <v>42377.357699999993</v>
      </c>
      <c r="H8" s="138">
        <v>189402.85498</v>
      </c>
      <c r="I8" s="138">
        <v>3465.6015200000002</v>
      </c>
      <c r="J8" s="138">
        <v>192868.4565</v>
      </c>
      <c r="K8" s="139">
        <v>0</v>
      </c>
      <c r="L8" s="138">
        <v>1499.27934</v>
      </c>
      <c r="M8" s="138">
        <v>766390.17518000002</v>
      </c>
      <c r="N8" s="83"/>
    </row>
    <row r="9" spans="1:15" ht="17.25" customHeight="1">
      <c r="A9" s="899" t="s">
        <v>52</v>
      </c>
      <c r="B9" s="899"/>
      <c r="C9" s="142">
        <v>-2.9393634501677919E-3</v>
      </c>
      <c r="D9" s="142">
        <v>2.8175101867914631</v>
      </c>
      <c r="E9" s="142">
        <v>-2.9287666350897804E-3</v>
      </c>
      <c r="F9" s="142">
        <v>0.62604028270312873</v>
      </c>
      <c r="G9" s="142">
        <v>-0.36307143708490341</v>
      </c>
      <c r="H9" s="142">
        <v>0.49890326969980514</v>
      </c>
      <c r="I9" s="142">
        <v>-0.25081146663393666</v>
      </c>
      <c r="J9" s="142">
        <v>0.48543184686086821</v>
      </c>
      <c r="K9" s="143" t="s">
        <v>1426</v>
      </c>
      <c r="L9" s="142">
        <v>0.66932551741825486</v>
      </c>
      <c r="M9" s="142">
        <v>0.10289902157406711</v>
      </c>
      <c r="N9" s="74"/>
    </row>
    <row r="10" spans="1:15" ht="39" customHeight="1">
      <c r="A10" s="899" t="s">
        <v>53</v>
      </c>
      <c r="B10" s="899"/>
      <c r="C10" s="138">
        <v>483558.84390000004</v>
      </c>
      <c r="D10" s="138">
        <v>81.973609999999994</v>
      </c>
      <c r="E10" s="138">
        <v>483640.81751000002</v>
      </c>
      <c r="F10" s="138">
        <v>2854.97993</v>
      </c>
      <c r="G10" s="138">
        <v>25366.611929999999</v>
      </c>
      <c r="H10" s="138">
        <v>165184.97913999998</v>
      </c>
      <c r="I10" s="138">
        <v>1766.2661499999999</v>
      </c>
      <c r="J10" s="138">
        <v>166951.24528999999</v>
      </c>
      <c r="K10" s="139">
        <v>0</v>
      </c>
      <c r="L10" s="138">
        <v>1299.49811</v>
      </c>
      <c r="M10" s="138">
        <v>680113.15277000004</v>
      </c>
    </row>
    <row r="11" spans="1:15" ht="29.25" customHeight="1">
      <c r="A11" s="899" t="s">
        <v>54</v>
      </c>
      <c r="B11" s="899"/>
      <c r="C11" s="142">
        <v>8.8247160212883202E-2</v>
      </c>
      <c r="D11" s="142">
        <v>-0.90765357289986381</v>
      </c>
      <c r="E11" s="142">
        <v>8.807836226337365E-2</v>
      </c>
      <c r="F11" s="142">
        <v>5.9476228962492265E-2</v>
      </c>
      <c r="G11" s="142">
        <v>6.4050241099738392E-2</v>
      </c>
      <c r="H11" s="142">
        <v>0.71865844036210991</v>
      </c>
      <c r="I11" s="142">
        <v>0.46998736288978871</v>
      </c>
      <c r="J11" s="142">
        <v>0.71602761657963099</v>
      </c>
      <c r="K11" s="139" t="s">
        <v>1426</v>
      </c>
      <c r="L11" s="142">
        <v>0.92596298581765513</v>
      </c>
      <c r="M11" s="142">
        <v>0.24280933386954509</v>
      </c>
    </row>
    <row r="12" spans="1:15" ht="34.5" customHeight="1">
      <c r="A12" s="894" t="s">
        <v>55</v>
      </c>
      <c r="B12" s="894"/>
      <c r="C12" s="310">
        <v>5107121.9209599998</v>
      </c>
      <c r="D12" s="310">
        <v>806.4427300000001</v>
      </c>
      <c r="E12" s="310">
        <v>5107928.363690001</v>
      </c>
      <c r="F12" s="310">
        <v>26412.797980000003</v>
      </c>
      <c r="G12" s="310">
        <v>251320.90346999999</v>
      </c>
      <c r="H12" s="310">
        <v>1901050.9643799998</v>
      </c>
      <c r="I12" s="310">
        <v>23095.628210000003</v>
      </c>
      <c r="J12" s="310">
        <v>1924146.5925900002</v>
      </c>
      <c r="K12" s="311">
        <v>0</v>
      </c>
      <c r="L12" s="310">
        <v>10768.228019999999</v>
      </c>
      <c r="M12" s="310">
        <v>7320576.8857500004</v>
      </c>
      <c r="O12" s="75"/>
    </row>
    <row r="13" spans="1:15" ht="12.75" customHeight="1">
      <c r="A13" s="902" t="s">
        <v>57</v>
      </c>
      <c r="B13" s="902"/>
      <c r="C13" s="902"/>
    </row>
    <row r="14" spans="1:15" ht="12.75" customHeight="1">
      <c r="A14" s="900" t="s">
        <v>1203</v>
      </c>
      <c r="B14" s="900"/>
      <c r="C14" s="900"/>
    </row>
    <row r="15" spans="1:15" ht="12.75" customHeight="1"/>
    <row r="16" spans="1:15" ht="12.75" customHeight="1">
      <c r="A16" s="454" t="s">
        <v>255</v>
      </c>
      <c r="M16" s="14" t="str">
        <f>Naslovnica!A20</f>
        <v>Listopad 2018.</v>
      </c>
    </row>
    <row r="17" spans="1:14" ht="12.75" customHeight="1">
      <c r="A17" s="26" t="s">
        <v>11</v>
      </c>
      <c r="M17" s="19" t="str">
        <f>Naslovnica!A24</f>
        <v>October 2018</v>
      </c>
    </row>
    <row r="18" spans="1:14" ht="12.75" customHeight="1"/>
    <row r="19" spans="1:14" ht="12.75" customHeight="1">
      <c r="J19" s="895" t="s">
        <v>56</v>
      </c>
      <c r="K19" s="895"/>
      <c r="L19" s="895"/>
      <c r="M19" s="895"/>
    </row>
    <row r="20" spans="1:14" ht="21" customHeight="1">
      <c r="A20" s="896" t="s">
        <v>58</v>
      </c>
      <c r="B20" s="898"/>
      <c r="C20" s="901" t="s">
        <v>59</v>
      </c>
      <c r="D20" s="901"/>
      <c r="E20" s="901"/>
      <c r="F20" s="901" t="s">
        <v>60</v>
      </c>
      <c r="G20" s="901"/>
      <c r="H20" s="901"/>
      <c r="I20" s="896" t="s">
        <v>61</v>
      </c>
      <c r="J20" s="896" t="s">
        <v>62</v>
      </c>
      <c r="K20" s="896" t="s">
        <v>63</v>
      </c>
      <c r="L20" s="897" t="s">
        <v>64</v>
      </c>
      <c r="M20" s="896" t="s">
        <v>47</v>
      </c>
    </row>
    <row r="21" spans="1:14" ht="123.75" customHeight="1">
      <c r="A21" s="898"/>
      <c r="B21" s="898"/>
      <c r="C21" s="309" t="s">
        <v>65</v>
      </c>
      <c r="D21" s="309" t="s">
        <v>66</v>
      </c>
      <c r="E21" s="309" t="s">
        <v>47</v>
      </c>
      <c r="F21" s="309" t="s">
        <v>67</v>
      </c>
      <c r="G21" s="309" t="s">
        <v>50</v>
      </c>
      <c r="H21" s="309" t="s">
        <v>47</v>
      </c>
      <c r="I21" s="898"/>
      <c r="J21" s="898"/>
      <c r="K21" s="896"/>
      <c r="L21" s="898"/>
      <c r="M21" s="898"/>
    </row>
    <row r="22" spans="1:14" ht="18.75" customHeight="1">
      <c r="A22" s="144" t="str">
        <f>Naslovnica!A20</f>
        <v>Listopad 2018.</v>
      </c>
      <c r="B22" s="137" t="str">
        <f>Naslovnica!A24</f>
        <v>October 2018</v>
      </c>
      <c r="C22" s="145">
        <v>3697.6927700000001</v>
      </c>
      <c r="D22" s="146">
        <v>0.21350999999999998</v>
      </c>
      <c r="E22" s="145">
        <v>3697.9062800000002</v>
      </c>
      <c r="F22" s="145">
        <v>529392.03535999998</v>
      </c>
      <c r="G22" s="145">
        <v>124373.31328</v>
      </c>
      <c r="H22" s="145">
        <v>653765.34863999998</v>
      </c>
      <c r="I22" s="145">
        <v>24001.185870000001</v>
      </c>
      <c r="J22" s="145">
        <v>158410.67836000002</v>
      </c>
      <c r="K22" s="145">
        <v>2502.7852599999997</v>
      </c>
      <c r="L22" s="145">
        <v>2491.99307</v>
      </c>
      <c r="M22" s="145">
        <v>844869.89748000004</v>
      </c>
      <c r="N22" s="83"/>
    </row>
    <row r="23" spans="1:14" ht="18.75" customHeight="1">
      <c r="A23" s="140" t="str">
        <f>A8</f>
        <v>Rujan 2018.</v>
      </c>
      <c r="B23" s="141" t="str">
        <f>B8</f>
        <v>September 2018</v>
      </c>
      <c r="C23" s="145">
        <v>3845.72415</v>
      </c>
      <c r="D23" s="146">
        <v>8.9999999999999992E-5</v>
      </c>
      <c r="E23" s="145">
        <v>3845.72424</v>
      </c>
      <c r="F23" s="145">
        <v>548688.75300999999</v>
      </c>
      <c r="G23" s="145">
        <v>114096.20776999999</v>
      </c>
      <c r="H23" s="145">
        <v>662784.96077999996</v>
      </c>
      <c r="I23" s="145">
        <v>17135.558100000002</v>
      </c>
      <c r="J23" s="145">
        <v>76812.288339999999</v>
      </c>
      <c r="K23" s="145">
        <v>1499.27934</v>
      </c>
      <c r="L23" s="145">
        <v>1642.4381100000001</v>
      </c>
      <c r="M23" s="145">
        <v>763720.24890999997</v>
      </c>
      <c r="N23" s="83"/>
    </row>
    <row r="24" spans="1:14" ht="18.75" customHeight="1">
      <c r="A24" s="899" t="s">
        <v>68</v>
      </c>
      <c r="B24" s="899"/>
      <c r="C24" s="142">
        <v>-3.849245921603605E-2</v>
      </c>
      <c r="D24" s="142">
        <v>2371.333333333333</v>
      </c>
      <c r="E24" s="142">
        <v>-3.8436962916509027E-2</v>
      </c>
      <c r="F24" s="142">
        <v>-3.5168786573703141E-2</v>
      </c>
      <c r="G24" s="142">
        <v>9.0074032352740738E-2</v>
      </c>
      <c r="H24" s="142">
        <v>-1.3608655406702698E-2</v>
      </c>
      <c r="I24" s="142">
        <v>0.4006655476252039</v>
      </c>
      <c r="J24" s="142">
        <v>1.0623090625658089</v>
      </c>
      <c r="K24" s="142">
        <v>0.66932551741825486</v>
      </c>
      <c r="L24" s="142">
        <v>0.51725234261642883</v>
      </c>
      <c r="M24" s="142">
        <v>0.1062557247707113</v>
      </c>
      <c r="N24" s="83"/>
    </row>
    <row r="25" spans="1:14" ht="36.75" customHeight="1">
      <c r="A25" s="899" t="s">
        <v>69</v>
      </c>
      <c r="B25" s="899"/>
      <c r="C25" s="145">
        <v>3381.6741000000002</v>
      </c>
      <c r="D25" s="146">
        <v>9.4150000000000011E-2</v>
      </c>
      <c r="E25" s="145">
        <v>3381.7682500000001</v>
      </c>
      <c r="F25" s="145">
        <v>485488.54123000003</v>
      </c>
      <c r="G25" s="145">
        <v>98665.459730000002</v>
      </c>
      <c r="H25" s="145">
        <v>584154.00096000009</v>
      </c>
      <c r="I25" s="145">
        <v>26141.265920000002</v>
      </c>
      <c r="J25" s="145">
        <v>55615.766259999997</v>
      </c>
      <c r="K25" s="145">
        <v>1299.49811</v>
      </c>
      <c r="L25" s="145">
        <v>1195.4947299999999</v>
      </c>
      <c r="M25" s="145">
        <v>671787.79423000012</v>
      </c>
      <c r="N25" s="74"/>
    </row>
    <row r="26" spans="1:14" ht="28.5" customHeight="1">
      <c r="A26" s="899" t="s">
        <v>54</v>
      </c>
      <c r="B26" s="899"/>
      <c r="C26" s="142">
        <v>9.3450362351593819E-2</v>
      </c>
      <c r="D26" s="142">
        <v>1.2677642060541683</v>
      </c>
      <c r="E26" s="142">
        <v>9.3483055794849362E-2</v>
      </c>
      <c r="F26" s="142">
        <v>9.0431576446210457E-2</v>
      </c>
      <c r="G26" s="142">
        <v>0.26055575700300848</v>
      </c>
      <c r="H26" s="142">
        <v>0.11916608902036181</v>
      </c>
      <c r="I26" s="142">
        <v>-8.1865968409842046E-2</v>
      </c>
      <c r="J26" s="142">
        <v>1.8483052381125284</v>
      </c>
      <c r="K26" s="142">
        <v>0.92596298581765513</v>
      </c>
      <c r="L26" s="142">
        <v>1.0844868718074567</v>
      </c>
      <c r="M26" s="142">
        <v>0.2576440130895587</v>
      </c>
    </row>
    <row r="27" spans="1:14" ht="30.75" customHeight="1">
      <c r="A27" s="894" t="s">
        <v>55</v>
      </c>
      <c r="B27" s="894"/>
      <c r="C27" s="312">
        <v>35750.51352</v>
      </c>
      <c r="D27" s="313">
        <v>2.4178999999999995</v>
      </c>
      <c r="E27" s="312">
        <v>35752.931420000001</v>
      </c>
      <c r="F27" s="312">
        <v>5126382.9115899997</v>
      </c>
      <c r="G27" s="312">
        <v>1054673.40918</v>
      </c>
      <c r="H27" s="312">
        <v>6181056.320770001</v>
      </c>
      <c r="I27" s="312">
        <v>234493.55034000002</v>
      </c>
      <c r="J27" s="312">
        <v>848581.73387999996</v>
      </c>
      <c r="K27" s="312">
        <v>10768.228019999999</v>
      </c>
      <c r="L27" s="312">
        <v>11857.61591</v>
      </c>
      <c r="M27" s="312">
        <v>7322510.3803399997</v>
      </c>
    </row>
    <row r="28" spans="1:14" ht="12.75" customHeight="1">
      <c r="A28" s="20" t="s">
        <v>71</v>
      </c>
    </row>
    <row r="29" spans="1:14" ht="12.75" customHeight="1"/>
    <row r="30" spans="1:14" ht="12.75" customHeight="1"/>
    <row r="31" spans="1:14" ht="12.75" customHeight="1"/>
    <row r="32" spans="1:14" ht="12.75" customHeight="1">
      <c r="A32" s="71" t="s">
        <v>259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70</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54" t="s">
        <v>256</v>
      </c>
      <c r="K1" s="302" t="str">
        <f>Naslovnica!A20</f>
        <v>Listopad 2018.</v>
      </c>
    </row>
    <row r="2" spans="1:13" ht="12.75" customHeight="1">
      <c r="A2" s="25" t="s">
        <v>72</v>
      </c>
      <c r="K2" s="19" t="str">
        <f>Naslovnica!A24</f>
        <v>October 2018</v>
      </c>
    </row>
    <row r="3" spans="1:13" ht="12.75" customHeight="1">
      <c r="D3" s="895" t="s">
        <v>56</v>
      </c>
      <c r="E3" s="895"/>
      <c r="F3" s="895"/>
    </row>
    <row r="4" spans="1:13" ht="69.75" customHeight="1">
      <c r="A4" s="896" t="s">
        <v>73</v>
      </c>
      <c r="B4" s="896"/>
      <c r="C4" s="309" t="s">
        <v>74</v>
      </c>
      <c r="D4" s="309" t="s">
        <v>1204</v>
      </c>
      <c r="E4" s="309" t="s">
        <v>75</v>
      </c>
      <c r="F4" s="309" t="s">
        <v>76</v>
      </c>
    </row>
    <row r="5" spans="1:13" ht="17.25" customHeight="1">
      <c r="A5" s="147" t="str">
        <f>Naslovnica!A20</f>
        <v>Listopad 2018.</v>
      </c>
      <c r="B5" s="148" t="str">
        <f>Naslovnica!A24</f>
        <v>October 2018</v>
      </c>
      <c r="C5" s="149">
        <v>19234.351439998627</v>
      </c>
      <c r="D5" s="149">
        <v>845250.97434999992</v>
      </c>
      <c r="E5" s="149">
        <v>844869.89748000004</v>
      </c>
      <c r="F5" s="149">
        <v>19615.428309998475</v>
      </c>
      <c r="G5" s="83"/>
      <c r="H5" s="83"/>
    </row>
    <row r="6" spans="1:13" ht="17.25" customHeight="1">
      <c r="A6" s="150" t="str">
        <f>'5 Tablica 3,4'!A8</f>
        <v>Rujan 2018.</v>
      </c>
      <c r="B6" s="151" t="str">
        <f>'5 Tablica 3,4'!B8</f>
        <v>September 2018</v>
      </c>
      <c r="C6" s="149">
        <v>16564.425169998645</v>
      </c>
      <c r="D6" s="149">
        <v>766390.17518000002</v>
      </c>
      <c r="E6" s="149">
        <v>763720.24891000008</v>
      </c>
      <c r="F6" s="149">
        <v>19234.351439998602</v>
      </c>
      <c r="G6" s="83"/>
      <c r="H6" s="83"/>
      <c r="M6" s="74"/>
    </row>
    <row r="7" spans="1:13" ht="19.5" customHeight="1">
      <c r="A7" s="899" t="s">
        <v>68</v>
      </c>
      <c r="B7" s="899"/>
      <c r="C7" s="152">
        <v>0.16118436001242778</v>
      </c>
      <c r="D7" s="152">
        <v>0.10289902157406711</v>
      </c>
      <c r="E7" s="152">
        <v>0.10625572477071113</v>
      </c>
      <c r="F7" s="152">
        <v>1.9812306704940875E-2</v>
      </c>
      <c r="G7" s="83"/>
      <c r="H7" s="74"/>
    </row>
    <row r="8" spans="1:13" ht="32.25" customHeight="1">
      <c r="A8" s="899" t="s">
        <v>53</v>
      </c>
      <c r="B8" s="899"/>
      <c r="C8" s="149">
        <v>18934.983689997793</v>
      </c>
      <c r="D8" s="149">
        <v>680113.15277000004</v>
      </c>
      <c r="E8" s="149">
        <v>671787.79423</v>
      </c>
      <c r="F8" s="149">
        <v>27260.342229997856</v>
      </c>
    </row>
    <row r="9" spans="1:13" ht="19.5" customHeight="1">
      <c r="A9" s="899" t="s">
        <v>54</v>
      </c>
      <c r="B9" s="899"/>
      <c r="C9" s="152">
        <v>1.5810298804691987E-2</v>
      </c>
      <c r="D9" s="152">
        <v>0.24280933386954509</v>
      </c>
      <c r="E9" s="152">
        <v>0.25764401308955892</v>
      </c>
      <c r="F9" s="152">
        <v>-0.2804408637095816</v>
      </c>
    </row>
    <row r="10" spans="1:13" ht="21" customHeight="1">
      <c r="A10" s="905" t="s">
        <v>55</v>
      </c>
      <c r="B10" s="905"/>
      <c r="C10" s="314">
        <v>21548.92289999807</v>
      </c>
      <c r="D10" s="314">
        <v>7320576.8857500004</v>
      </c>
      <c r="E10" s="314">
        <v>7322510.3803399997</v>
      </c>
      <c r="F10" s="314">
        <v>19615.428309998475</v>
      </c>
      <c r="H10" s="280"/>
    </row>
    <row r="11" spans="1:13" ht="12.75" customHeight="1"/>
    <row r="12" spans="1:13" ht="12.75" customHeight="1">
      <c r="A12" s="454" t="s">
        <v>532</v>
      </c>
      <c r="K12" s="302" t="str">
        <f>Naslovnica!A20</f>
        <v>Listopad 2018.</v>
      </c>
    </row>
    <row r="13" spans="1:13" ht="12.75" customHeight="1">
      <c r="A13" s="25" t="s">
        <v>278</v>
      </c>
      <c r="K13" s="19" t="str">
        <f>Naslovnica!A24</f>
        <v>October 2018</v>
      </c>
    </row>
    <row r="14" spans="1:13" ht="12.75" customHeight="1">
      <c r="I14" s="895" t="s">
        <v>56</v>
      </c>
      <c r="J14" s="895"/>
      <c r="K14" s="895"/>
    </row>
    <row r="15" spans="1:13" ht="21" customHeight="1">
      <c r="A15" s="896" t="s">
        <v>77</v>
      </c>
      <c r="B15" s="906"/>
      <c r="C15" s="896" t="s">
        <v>78</v>
      </c>
      <c r="D15" s="901" t="s">
        <v>85</v>
      </c>
      <c r="E15" s="901"/>
      <c r="F15" s="901"/>
      <c r="G15" s="901"/>
      <c r="H15" s="901" t="s">
        <v>86</v>
      </c>
      <c r="I15" s="901"/>
      <c r="J15" s="901"/>
      <c r="K15" s="308"/>
    </row>
    <row r="16" spans="1:13" ht="126.75" customHeight="1">
      <c r="A16" s="896"/>
      <c r="B16" s="906"/>
      <c r="C16" s="896"/>
      <c r="D16" s="309" t="s">
        <v>79</v>
      </c>
      <c r="E16" s="309" t="s">
        <v>80</v>
      </c>
      <c r="F16" s="309" t="s">
        <v>81</v>
      </c>
      <c r="G16" s="309" t="s">
        <v>47</v>
      </c>
      <c r="H16" s="309" t="s">
        <v>82</v>
      </c>
      <c r="I16" s="309" t="s">
        <v>83</v>
      </c>
      <c r="J16" s="309" t="s">
        <v>47</v>
      </c>
      <c r="K16" s="309" t="s">
        <v>84</v>
      </c>
    </row>
    <row r="17" spans="1:13" ht="16.5" customHeight="1">
      <c r="A17" s="147" t="str">
        <f>Naslovnica!A20</f>
        <v>Listopad 2018.</v>
      </c>
      <c r="B17" s="148" t="str">
        <f>Naslovnica!A24</f>
        <v>October 2018</v>
      </c>
      <c r="C17" s="149">
        <v>304426.86984000017</v>
      </c>
      <c r="D17" s="149">
        <v>23041.242760000001</v>
      </c>
      <c r="E17" s="149">
        <v>959.94310999999993</v>
      </c>
      <c r="F17" s="149">
        <v>148.25989000000001</v>
      </c>
      <c r="G17" s="149">
        <v>24149.445760000002</v>
      </c>
      <c r="H17" s="149">
        <v>26843.089649999998</v>
      </c>
      <c r="I17" s="149">
        <v>148.25989000000001</v>
      </c>
      <c r="J17" s="149">
        <v>26991.349539999999</v>
      </c>
      <c r="K17" s="149">
        <v>301584.96606000018</v>
      </c>
      <c r="L17" s="83"/>
      <c r="M17" s="74"/>
    </row>
    <row r="18" spans="1:13" ht="16.5" customHeight="1">
      <c r="A18" s="150" t="str">
        <f>'5 Tablica 3,4'!A8</f>
        <v>Rujan 2018.</v>
      </c>
      <c r="B18" s="151" t="str">
        <f>'5 Tablica 3,4'!B8</f>
        <v>September 2018</v>
      </c>
      <c r="C18" s="149">
        <v>329489.83815000008</v>
      </c>
      <c r="D18" s="149">
        <v>16396.280719999999</v>
      </c>
      <c r="E18" s="149">
        <v>739.27737999999999</v>
      </c>
      <c r="F18" s="149">
        <v>178.83129</v>
      </c>
      <c r="G18" s="149">
        <v>17314.389389999997</v>
      </c>
      <c r="H18" s="149">
        <v>42198.526409999999</v>
      </c>
      <c r="I18" s="149">
        <v>178.83129</v>
      </c>
      <c r="J18" s="149">
        <v>42377.3577</v>
      </c>
      <c r="K18" s="149">
        <v>304426.86984000012</v>
      </c>
      <c r="L18" s="83"/>
    </row>
    <row r="19" spans="1:13" ht="18.75" customHeight="1">
      <c r="A19" s="899" t="s">
        <v>68</v>
      </c>
      <c r="B19" s="899"/>
      <c r="C19" s="153">
        <v>-7.6065982643719665E-2</v>
      </c>
      <c r="D19" s="153">
        <v>0.40527252207231074</v>
      </c>
      <c r="E19" s="153">
        <v>0.29848841039881396</v>
      </c>
      <c r="F19" s="153">
        <v>-0.17095106790316159</v>
      </c>
      <c r="G19" s="153">
        <v>0.3947616179839194</v>
      </c>
      <c r="H19" s="153">
        <v>-0.36388561559725802</v>
      </c>
      <c r="I19" s="153">
        <v>-0.17095106790316159</v>
      </c>
      <c r="J19" s="153">
        <v>-0.36307143708490353</v>
      </c>
      <c r="K19" s="153">
        <v>-9.3352593399313785E-3</v>
      </c>
      <c r="L19" s="83"/>
    </row>
    <row r="20" spans="1:13" ht="27.75" customHeight="1">
      <c r="A20" s="899" t="s">
        <v>53</v>
      </c>
      <c r="B20" s="899"/>
      <c r="C20" s="149">
        <v>311128.32090000005</v>
      </c>
      <c r="D20" s="149">
        <v>21426.81006</v>
      </c>
      <c r="E20" s="149">
        <v>4714.45586</v>
      </c>
      <c r="F20" s="149">
        <v>90.009280000000004</v>
      </c>
      <c r="G20" s="149">
        <v>26231.275199999996</v>
      </c>
      <c r="H20" s="149">
        <v>25276.602649999997</v>
      </c>
      <c r="I20" s="149">
        <v>90.009280000000004</v>
      </c>
      <c r="J20" s="149">
        <v>25366.611929999995</v>
      </c>
      <c r="K20" s="149">
        <v>311992.98417000001</v>
      </c>
      <c r="L20" s="74"/>
    </row>
    <row r="21" spans="1:13" ht="20.25" customHeight="1">
      <c r="A21" s="899" t="s">
        <v>91</v>
      </c>
      <c r="B21" s="899"/>
      <c r="C21" s="153">
        <v>-2.1539186920093312E-2</v>
      </c>
      <c r="D21" s="153">
        <v>7.5346385928620169E-2</v>
      </c>
      <c r="E21" s="153">
        <v>-0.7963830527835295</v>
      </c>
      <c r="F21" s="153">
        <v>0.64716227037923213</v>
      </c>
      <c r="G21" s="153">
        <v>-7.9364400858407153E-2</v>
      </c>
      <c r="H21" s="153">
        <v>6.1973795358926574E-2</v>
      </c>
      <c r="I21" s="153">
        <v>0.64716227037923213</v>
      </c>
      <c r="J21" s="153">
        <v>6.4050241099738545E-2</v>
      </c>
      <c r="K21" s="153">
        <v>-3.3359782553086727E-2</v>
      </c>
    </row>
    <row r="22" spans="1:13" ht="24" customHeight="1">
      <c r="A22" s="905" t="s">
        <v>87</v>
      </c>
      <c r="B22" s="905"/>
      <c r="C22" s="314">
        <v>317196.10878000001</v>
      </c>
      <c r="D22" s="314">
        <v>196426.83131000001</v>
      </c>
      <c r="E22" s="314">
        <v>38066.71903</v>
      </c>
      <c r="F22" s="314">
        <v>1216.2104100000001</v>
      </c>
      <c r="G22" s="314">
        <v>235709.76075000002</v>
      </c>
      <c r="H22" s="314">
        <v>250104.69306000002</v>
      </c>
      <c r="I22" s="314">
        <v>1216.2104100000001</v>
      </c>
      <c r="J22" s="314">
        <v>251320.90347000002</v>
      </c>
      <c r="K22" s="314">
        <v>301584.96606000001</v>
      </c>
    </row>
    <row r="23" spans="1:13" ht="35.25" customHeight="1">
      <c r="A23" s="903" t="s">
        <v>88</v>
      </c>
      <c r="B23" s="903"/>
      <c r="C23" s="903"/>
      <c r="D23" s="903"/>
      <c r="E23" s="903"/>
      <c r="F23" s="903"/>
      <c r="G23" s="903"/>
      <c r="H23" s="903"/>
      <c r="I23" s="903"/>
      <c r="J23" s="903"/>
      <c r="K23" s="903"/>
    </row>
    <row r="24" spans="1:13" ht="42.75" customHeight="1">
      <c r="A24" s="904" t="s">
        <v>1205</v>
      </c>
      <c r="B24" s="904"/>
      <c r="C24" s="904"/>
      <c r="D24" s="904"/>
      <c r="E24" s="904"/>
      <c r="F24" s="904"/>
      <c r="G24" s="904"/>
      <c r="H24" s="904"/>
      <c r="I24" s="904"/>
      <c r="J24" s="904"/>
      <c r="K24" s="904"/>
    </row>
    <row r="25" spans="1:13" ht="12.75" customHeight="1">
      <c r="B25" s="28"/>
      <c r="C25" s="29"/>
      <c r="D25" s="29"/>
      <c r="E25" s="29"/>
      <c r="F25" s="30"/>
      <c r="G25" s="30"/>
      <c r="H25" s="30"/>
      <c r="I25" s="30"/>
      <c r="J25" s="31"/>
    </row>
    <row r="26" spans="1:13" ht="12.75" customHeight="1">
      <c r="A26" s="27" t="s">
        <v>89</v>
      </c>
    </row>
    <row r="27" spans="1:13" ht="12.75" customHeight="1"/>
    <row r="28" spans="1:13" ht="12.75" customHeight="1">
      <c r="A28" s="71" t="s">
        <v>259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54" t="s">
        <v>533</v>
      </c>
      <c r="G1" s="302" t="str">
        <f>Naslovnica!A20</f>
        <v>Listopad 2018.</v>
      </c>
    </row>
    <row r="2" spans="1:8" ht="12.75" customHeight="1">
      <c r="A2" s="109" t="s">
        <v>519</v>
      </c>
      <c r="G2" s="108" t="str">
        <f>Naslovnica!A24</f>
        <v>October 2018</v>
      </c>
    </row>
    <row r="3" spans="1:8" ht="12.75" customHeight="1">
      <c r="E3" s="895" t="s">
        <v>368</v>
      </c>
      <c r="F3" s="895"/>
      <c r="G3" s="895"/>
    </row>
    <row r="4" spans="1:8" ht="21" customHeight="1">
      <c r="A4" s="315"/>
      <c r="B4" s="901" t="s">
        <v>366</v>
      </c>
      <c r="C4" s="901"/>
      <c r="D4" s="901"/>
      <c r="E4" s="901"/>
      <c r="F4" s="901"/>
      <c r="G4" s="303"/>
    </row>
    <row r="5" spans="1:8" ht="33.75" customHeight="1">
      <c r="A5" s="316" t="s">
        <v>92</v>
      </c>
      <c r="B5" s="315" t="str">
        <f>Naslovnica!A20</f>
        <v>Listopad 2018.</v>
      </c>
      <c r="C5" s="315" t="s">
        <v>93</v>
      </c>
      <c r="D5" s="315" t="s">
        <v>94</v>
      </c>
      <c r="E5" s="315" t="s">
        <v>95</v>
      </c>
      <c r="F5" s="315" t="s">
        <v>96</v>
      </c>
      <c r="G5" s="315" t="s">
        <v>97</v>
      </c>
    </row>
    <row r="6" spans="1:8" ht="33.75" customHeight="1">
      <c r="A6" s="318" t="s">
        <v>98</v>
      </c>
      <c r="B6" s="318" t="str">
        <f>Naslovnica!A24</f>
        <v>October 2018</v>
      </c>
      <c r="C6" s="318" t="s">
        <v>840</v>
      </c>
      <c r="D6" s="320" t="s">
        <v>99</v>
      </c>
      <c r="E6" s="320" t="s">
        <v>100</v>
      </c>
      <c r="F6" s="320" t="s">
        <v>101</v>
      </c>
      <c r="G6" s="320" t="s">
        <v>1206</v>
      </c>
    </row>
    <row r="7" spans="1:8" ht="12.75" customHeight="1">
      <c r="A7" s="522" t="s">
        <v>633</v>
      </c>
      <c r="B7" s="523">
        <v>1449.6004599999999</v>
      </c>
      <c r="C7" s="524">
        <v>4.3040773153152002E-2</v>
      </c>
      <c r="D7" s="523">
        <v>1396.8268400000002</v>
      </c>
      <c r="E7" s="524">
        <v>3.778107528346155E-2</v>
      </c>
      <c r="F7" s="523">
        <v>14592.10009</v>
      </c>
      <c r="G7" s="523">
        <v>65318.317360000001</v>
      </c>
      <c r="H7" s="83"/>
    </row>
    <row r="8" spans="1:8" ht="12.75" customHeight="1">
      <c r="A8" s="522" t="s">
        <v>634</v>
      </c>
      <c r="B8" s="523">
        <v>187079.2254</v>
      </c>
      <c r="C8" s="524">
        <v>-2.8790137290654921E-2</v>
      </c>
      <c r="D8" s="523">
        <v>174918.09784</v>
      </c>
      <c r="E8" s="524">
        <v>6.9524695901529557E-2</v>
      </c>
      <c r="F8" s="523">
        <v>1830324.2440299997</v>
      </c>
      <c r="G8" s="523">
        <v>27881834.571459986</v>
      </c>
      <c r="H8" s="83"/>
    </row>
    <row r="9" spans="1:8" ht="12.75" customHeight="1">
      <c r="A9" s="522" t="s">
        <v>635</v>
      </c>
      <c r="B9" s="523">
        <v>6376.9004599999998</v>
      </c>
      <c r="C9" s="524">
        <v>-1.1578868576086164E-2</v>
      </c>
      <c r="D9" s="523">
        <v>5303.20759</v>
      </c>
      <c r="E9" s="524">
        <v>0.20246102981610792</v>
      </c>
      <c r="F9" s="523">
        <v>61102.860660000006</v>
      </c>
      <c r="G9" s="523">
        <v>225963.3069</v>
      </c>
      <c r="H9" s="83"/>
    </row>
    <row r="10" spans="1:8" ht="12.75" customHeight="1">
      <c r="A10" s="558" t="s">
        <v>660</v>
      </c>
      <c r="B10" s="525">
        <v>194905.72631999999</v>
      </c>
      <c r="C10" s="526">
        <v>-2.7738241559683737E-2</v>
      </c>
      <c r="D10" s="525">
        <v>181618.13227</v>
      </c>
      <c r="E10" s="526">
        <v>7.3162265705090351E-2</v>
      </c>
      <c r="F10" s="525">
        <v>1906019.2047799998</v>
      </c>
      <c r="G10" s="525">
        <v>28173116.195719983</v>
      </c>
      <c r="H10" s="83"/>
    </row>
    <row r="11" spans="1:8" ht="12.75" customHeight="1">
      <c r="A11" s="522" t="s">
        <v>636</v>
      </c>
      <c r="B11" s="523">
        <v>479.41640999999998</v>
      </c>
      <c r="C11" s="524">
        <v>4.6615725397867909E-2</v>
      </c>
      <c r="D11" s="523">
        <v>435.12203000000005</v>
      </c>
      <c r="E11" s="524">
        <v>0.10179760376646507</v>
      </c>
      <c r="F11" s="523">
        <v>4810.8668799999996</v>
      </c>
      <c r="G11" s="523">
        <v>20758.225449999994</v>
      </c>
      <c r="H11" s="83"/>
    </row>
    <row r="12" spans="1:8" ht="12.75" customHeight="1">
      <c r="A12" s="522" t="s">
        <v>637</v>
      </c>
      <c r="B12" s="523">
        <v>77506.674169999998</v>
      </c>
      <c r="C12" s="524">
        <v>-5.5251986179237149E-2</v>
      </c>
      <c r="D12" s="523">
        <v>69339.742480000001</v>
      </c>
      <c r="E12" s="524">
        <v>0.11778139632340898</v>
      </c>
      <c r="F12" s="523">
        <v>740320.11297999998</v>
      </c>
      <c r="G12" s="523">
        <v>9301478.0433499962</v>
      </c>
      <c r="H12" s="83"/>
    </row>
    <row r="13" spans="1:8" ht="12.75" customHeight="1">
      <c r="A13" s="522" t="s">
        <v>638</v>
      </c>
      <c r="B13" s="523">
        <v>1828.23495</v>
      </c>
      <c r="C13" s="524">
        <v>9.107860248668187E-2</v>
      </c>
      <c r="D13" s="523">
        <v>1398.67047</v>
      </c>
      <c r="E13" s="524">
        <v>0.30712343558665395</v>
      </c>
      <c r="F13" s="523">
        <v>15993.47234</v>
      </c>
      <c r="G13" s="523">
        <v>59413.931130000012</v>
      </c>
      <c r="H13" s="83"/>
    </row>
    <row r="14" spans="1:8" ht="12.75" customHeight="1">
      <c r="A14" s="559" t="s">
        <v>661</v>
      </c>
      <c r="B14" s="525">
        <v>79814.325530000002</v>
      </c>
      <c r="C14" s="526">
        <v>-5.1784652623854621E-2</v>
      </c>
      <c r="D14" s="525">
        <v>71173.534979999997</v>
      </c>
      <c r="E14" s="526">
        <v>0.12140454387193353</v>
      </c>
      <c r="F14" s="525">
        <v>761124.45219999994</v>
      </c>
      <c r="G14" s="525">
        <v>9381650.1999299955</v>
      </c>
      <c r="H14" s="83"/>
    </row>
    <row r="15" spans="1:8" ht="12.75" customHeight="1">
      <c r="A15" s="522" t="s">
        <v>639</v>
      </c>
      <c r="B15" s="523">
        <v>555.13440000000003</v>
      </c>
      <c r="C15" s="524">
        <v>1.0418551642111447E-2</v>
      </c>
      <c r="D15" s="523">
        <v>489.86746999999997</v>
      </c>
      <c r="E15" s="524">
        <v>0.13323385200491075</v>
      </c>
      <c r="F15" s="523">
        <v>5513.8224700000001</v>
      </c>
      <c r="G15" s="523">
        <v>22336.799629999998</v>
      </c>
      <c r="H15" s="83"/>
    </row>
    <row r="16" spans="1:8" ht="12.75" customHeight="1">
      <c r="A16" s="522" t="s">
        <v>640</v>
      </c>
      <c r="B16" s="523">
        <v>93015.023610000004</v>
      </c>
      <c r="C16" s="524">
        <v>-4.7136272033486366E-2</v>
      </c>
      <c r="D16" s="523">
        <v>84235.264880000002</v>
      </c>
      <c r="E16" s="524">
        <v>0.10422901551395942</v>
      </c>
      <c r="F16" s="523">
        <v>895110.01145000022</v>
      </c>
      <c r="G16" s="523">
        <v>12519014.987489995</v>
      </c>
      <c r="H16" s="83"/>
    </row>
    <row r="17" spans="1:9" ht="12.75" customHeight="1">
      <c r="A17" s="522" t="s">
        <v>641</v>
      </c>
      <c r="B17" s="523">
        <v>2539.9999600000001</v>
      </c>
      <c r="C17" s="524">
        <v>-1.7217517482046373E-2</v>
      </c>
      <c r="D17" s="523">
        <v>2147.4109600000002</v>
      </c>
      <c r="E17" s="524">
        <v>0.1828196872013729</v>
      </c>
      <c r="F17" s="523">
        <v>24784.866719999998</v>
      </c>
      <c r="G17" s="523">
        <v>90951.523310000004</v>
      </c>
      <c r="H17" s="83"/>
    </row>
    <row r="18" spans="1:9" ht="12.75" customHeight="1">
      <c r="A18" s="558" t="s">
        <v>662</v>
      </c>
      <c r="B18" s="525">
        <v>96110.15797</v>
      </c>
      <c r="C18" s="526">
        <v>-4.6054922377571909E-2</v>
      </c>
      <c r="D18" s="525">
        <v>86872.543309999994</v>
      </c>
      <c r="E18" s="526">
        <v>0.10633526207510785</v>
      </c>
      <c r="F18" s="525">
        <v>925408.70064000029</v>
      </c>
      <c r="G18" s="525">
        <v>12632303.310429994</v>
      </c>
      <c r="H18" s="83"/>
    </row>
    <row r="19" spans="1:9" ht="12.75" customHeight="1">
      <c r="A19" s="522" t="s">
        <v>642</v>
      </c>
      <c r="B19" s="523">
        <v>938.39847999999995</v>
      </c>
      <c r="C19" s="524">
        <v>-1.8859754264537652E-2</v>
      </c>
      <c r="D19" s="523">
        <v>791.87006000000008</v>
      </c>
      <c r="E19" s="524">
        <v>0.18504099018467735</v>
      </c>
      <c r="F19" s="523">
        <v>9365.5458500000022</v>
      </c>
      <c r="G19" s="523">
        <v>38095.098340000004</v>
      </c>
      <c r="H19" s="83"/>
    </row>
    <row r="20" spans="1:9" ht="12.75" customHeight="1">
      <c r="A20" s="522" t="s">
        <v>643</v>
      </c>
      <c r="B20" s="523">
        <v>152180.57761000001</v>
      </c>
      <c r="C20" s="524">
        <v>-2.9667027383317637E-2</v>
      </c>
      <c r="D20" s="523">
        <v>140463.92577</v>
      </c>
      <c r="E20" s="524">
        <v>8.3413956827500441E-2</v>
      </c>
      <c r="F20" s="523">
        <v>1473033.2313500005</v>
      </c>
      <c r="G20" s="523">
        <v>21718640.986060001</v>
      </c>
      <c r="H20" s="83"/>
    </row>
    <row r="21" spans="1:9" ht="12.75" customHeight="1">
      <c r="A21" s="522" t="s">
        <v>644</v>
      </c>
      <c r="B21" s="523">
        <v>5442.8494500000006</v>
      </c>
      <c r="C21" s="524">
        <v>-1.2051416553434379E-2</v>
      </c>
      <c r="D21" s="523">
        <v>4568.5348400000003</v>
      </c>
      <c r="E21" s="524">
        <v>0.1913774635896178</v>
      </c>
      <c r="F21" s="523">
        <v>51431.776770000004</v>
      </c>
      <c r="G21" s="523">
        <v>194382.95247999998</v>
      </c>
      <c r="H21" s="83"/>
    </row>
    <row r="22" spans="1:9" ht="12.75" customHeight="1">
      <c r="A22" s="558" t="s">
        <v>663</v>
      </c>
      <c r="B22" s="525">
        <v>158561.82554000002</v>
      </c>
      <c r="C22" s="526">
        <v>-2.9009429116757832E-2</v>
      </c>
      <c r="D22" s="525">
        <v>145824.33067</v>
      </c>
      <c r="E22" s="526">
        <v>8.734821419358979E-2</v>
      </c>
      <c r="F22" s="525">
        <v>1533830.5539700007</v>
      </c>
      <c r="G22" s="525">
        <v>21951119.036880001</v>
      </c>
      <c r="H22" s="83"/>
    </row>
    <row r="23" spans="1:9" ht="12.75" customHeight="1">
      <c r="A23" s="529" t="s">
        <v>681</v>
      </c>
      <c r="B23" s="530">
        <v>3422.5497499999997</v>
      </c>
      <c r="C23" s="531">
        <v>2.0531452553260186E-2</v>
      </c>
      <c r="D23" s="523">
        <v>3113.6864000000005</v>
      </c>
      <c r="E23" s="524">
        <v>9.9195394243941568E-2</v>
      </c>
      <c r="F23" s="530">
        <v>34282.335290000003</v>
      </c>
      <c r="G23" s="530">
        <v>146508.44078</v>
      </c>
      <c r="H23" s="83"/>
      <c r="I23" s="280"/>
    </row>
    <row r="24" spans="1:9" ht="12.75" customHeight="1">
      <c r="A24" s="529" t="s">
        <v>682</v>
      </c>
      <c r="B24" s="530">
        <v>509781.50079000008</v>
      </c>
      <c r="C24" s="531">
        <v>-3.6537662278023506E-2</v>
      </c>
      <c r="D24" s="530">
        <v>468957.03096999996</v>
      </c>
      <c r="E24" s="531">
        <v>8.7053753593496569E-2</v>
      </c>
      <c r="F24" s="530">
        <v>4938787.5998100005</v>
      </c>
      <c r="G24" s="530">
        <v>71420968.588359982</v>
      </c>
      <c r="H24" s="83"/>
      <c r="I24" s="280"/>
    </row>
    <row r="25" spans="1:9" ht="12.75" customHeight="1">
      <c r="A25" s="529" t="s">
        <v>683</v>
      </c>
      <c r="B25" s="530">
        <v>16187.984820000001</v>
      </c>
      <c r="C25" s="531">
        <v>-2.0332832643071906E-3</v>
      </c>
      <c r="D25" s="523">
        <v>13417.82386</v>
      </c>
      <c r="E25" s="524">
        <v>0.20645381761629422</v>
      </c>
      <c r="F25" s="530">
        <v>153312.97649</v>
      </c>
      <c r="G25" s="530">
        <v>570711.71381999995</v>
      </c>
      <c r="H25" s="83"/>
      <c r="I25" s="280"/>
    </row>
    <row r="26" spans="1:9" ht="22.5" customHeight="1">
      <c r="A26" s="560" t="s">
        <v>1207</v>
      </c>
      <c r="B26" s="527">
        <v>529392.0353600001</v>
      </c>
      <c r="C26" s="528">
        <v>-3.5168786573702926E-2</v>
      </c>
      <c r="D26" s="527">
        <v>485488.54122999997</v>
      </c>
      <c r="E26" s="528">
        <v>9.0431576446210832E-2</v>
      </c>
      <c r="F26" s="527">
        <v>5126382.9115900006</v>
      </c>
      <c r="G26" s="527">
        <v>72138188.742959976</v>
      </c>
      <c r="I26" s="280"/>
    </row>
    <row r="27" spans="1:9" ht="21.75" customHeight="1">
      <c r="A27" s="908" t="s">
        <v>107</v>
      </c>
      <c r="B27" s="908"/>
      <c r="C27" s="908"/>
      <c r="D27" s="908"/>
      <c r="E27" s="908"/>
      <c r="F27" s="908"/>
      <c r="G27" s="908"/>
    </row>
    <row r="28" spans="1:9" ht="21" customHeight="1">
      <c r="A28" s="909" t="s">
        <v>108</v>
      </c>
      <c r="B28" s="909"/>
      <c r="C28" s="909"/>
      <c r="D28" s="909"/>
      <c r="E28" s="909"/>
      <c r="F28" s="909"/>
      <c r="G28" s="909"/>
    </row>
    <row r="29" spans="1:9" ht="12.75" customHeight="1"/>
    <row r="30" spans="1:9" ht="12.75" customHeight="1">
      <c r="A30" s="454" t="s">
        <v>619</v>
      </c>
      <c r="G30" s="302" t="str">
        <f>Naslovnica!A20</f>
        <v>Listopad 2018.</v>
      </c>
    </row>
    <row r="31" spans="1:9" ht="12.75" customHeight="1">
      <c r="A31" s="109" t="s">
        <v>367</v>
      </c>
      <c r="G31" s="108" t="str">
        <f>Naslovnica!A24</f>
        <v>October 2018</v>
      </c>
    </row>
    <row r="32" spans="1:9" ht="12.75" customHeight="1">
      <c r="D32" s="895" t="s">
        <v>368</v>
      </c>
      <c r="E32" s="895"/>
      <c r="F32" s="895"/>
    </row>
    <row r="33" spans="1:8" ht="25.5" customHeight="1">
      <c r="A33" s="315"/>
      <c r="B33" s="901" t="s">
        <v>109</v>
      </c>
      <c r="C33" s="901"/>
      <c r="D33" s="901"/>
      <c r="E33" s="901"/>
      <c r="F33" s="901"/>
    </row>
    <row r="34" spans="1:8" ht="33.75" customHeight="1">
      <c r="A34" s="315" t="s">
        <v>92</v>
      </c>
      <c r="B34" s="315" t="str">
        <f>Naslovnica!A20</f>
        <v>Listopad 2018.</v>
      </c>
      <c r="C34" s="315" t="s">
        <v>93</v>
      </c>
      <c r="D34" s="315" t="s">
        <v>94</v>
      </c>
      <c r="E34" s="315" t="s">
        <v>95</v>
      </c>
      <c r="F34" s="315" t="s">
        <v>96</v>
      </c>
    </row>
    <row r="35" spans="1:8" ht="33.75" customHeight="1">
      <c r="A35" s="318" t="s">
        <v>98</v>
      </c>
      <c r="B35" s="318" t="str">
        <f>Naslovnica!A24</f>
        <v>October 2018</v>
      </c>
      <c r="C35" s="318" t="s">
        <v>840</v>
      </c>
      <c r="D35" s="320" t="s">
        <v>99</v>
      </c>
      <c r="E35" s="320" t="s">
        <v>100</v>
      </c>
      <c r="F35" s="320" t="s">
        <v>101</v>
      </c>
    </row>
    <row r="36" spans="1:8" ht="12.75" customHeight="1">
      <c r="A36" s="522" t="s">
        <v>633</v>
      </c>
      <c r="B36" s="523">
        <v>7.5390200000000007</v>
      </c>
      <c r="C36" s="524">
        <v>4.0683019753461447E-2</v>
      </c>
      <c r="D36" s="523">
        <v>7.34476</v>
      </c>
      <c r="E36" s="524">
        <v>2.6448787979457569E-2</v>
      </c>
      <c r="F36" s="523">
        <v>76.351830000000007</v>
      </c>
      <c r="G36" s="83"/>
      <c r="H36" s="83"/>
    </row>
    <row r="37" spans="1:8" ht="12.75" customHeight="1">
      <c r="A37" s="522" t="s">
        <v>634</v>
      </c>
      <c r="B37" s="523">
        <v>960.41899999999998</v>
      </c>
      <c r="C37" s="524">
        <v>-3.7271684334647198E-2</v>
      </c>
      <c r="D37" s="523">
        <v>897.11265000000003</v>
      </c>
      <c r="E37" s="524">
        <v>7.0566778876654954E-2</v>
      </c>
      <c r="F37" s="523">
        <v>9394.52477</v>
      </c>
      <c r="G37" s="83"/>
      <c r="H37" s="83"/>
    </row>
    <row r="38" spans="1:8" ht="12.75" customHeight="1">
      <c r="A38" s="522" t="s">
        <v>635</v>
      </c>
      <c r="B38" s="523">
        <v>32.100319999999996</v>
      </c>
      <c r="C38" s="524">
        <v>-1.1904432103120541E-2</v>
      </c>
      <c r="D38" s="523">
        <v>26.707090000000001</v>
      </c>
      <c r="E38" s="524">
        <v>0.20194000918857111</v>
      </c>
      <c r="F38" s="523">
        <v>307.71767000000006</v>
      </c>
      <c r="G38" s="83"/>
      <c r="H38" s="83"/>
    </row>
    <row r="39" spans="1:8" ht="12.75" customHeight="1">
      <c r="A39" s="558" t="s">
        <v>660</v>
      </c>
      <c r="B39" s="525">
        <v>1000.05834</v>
      </c>
      <c r="C39" s="526">
        <v>-3.5932832500093527E-2</v>
      </c>
      <c r="D39" s="525">
        <v>931.16449999999998</v>
      </c>
      <c r="E39" s="526">
        <v>7.398675529404318E-2</v>
      </c>
      <c r="F39" s="525">
        <v>9778.5942699999996</v>
      </c>
      <c r="G39" s="83"/>
      <c r="H39" s="83"/>
    </row>
    <row r="40" spans="1:8" ht="12.75" customHeight="1">
      <c r="A40" s="522" t="s">
        <v>636</v>
      </c>
      <c r="B40" s="523">
        <v>3.8662899999999998</v>
      </c>
      <c r="C40" s="524">
        <v>4.6600832670120731E-2</v>
      </c>
      <c r="D40" s="523">
        <v>3.5089699999999997</v>
      </c>
      <c r="E40" s="524">
        <v>0.1018304516710032</v>
      </c>
      <c r="F40" s="523">
        <v>38.798110000000001</v>
      </c>
      <c r="G40" s="83"/>
      <c r="H40" s="83"/>
    </row>
    <row r="41" spans="1:8" ht="12.75" customHeight="1">
      <c r="A41" s="522" t="s">
        <v>637</v>
      </c>
      <c r="B41" s="523">
        <v>625.09716000000003</v>
      </c>
      <c r="C41" s="524">
        <v>-5.5239295477058852E-2</v>
      </c>
      <c r="D41" s="523">
        <v>559.17731000000003</v>
      </c>
      <c r="E41" s="524">
        <v>0.11788720468647054</v>
      </c>
      <c r="F41" s="523">
        <v>5970.6490800000001</v>
      </c>
      <c r="G41" s="83"/>
      <c r="H41" s="83"/>
    </row>
    <row r="42" spans="1:8" ht="12.75" customHeight="1">
      <c r="A42" s="522" t="s">
        <v>638</v>
      </c>
      <c r="B42" s="523">
        <v>14.744069999999999</v>
      </c>
      <c r="C42" s="524">
        <v>9.1070344990897931E-2</v>
      </c>
      <c r="D42" s="523">
        <v>11.27942</v>
      </c>
      <c r="E42" s="524">
        <v>0.30716561667177911</v>
      </c>
      <c r="F42" s="523">
        <v>128.98103999999998</v>
      </c>
      <c r="G42" s="83"/>
      <c r="H42" s="83"/>
    </row>
    <row r="43" spans="1:8" ht="12.75" customHeight="1">
      <c r="A43" s="559" t="s">
        <v>661</v>
      </c>
      <c r="B43" s="525">
        <v>643.70752000000005</v>
      </c>
      <c r="C43" s="526">
        <v>-5.1772638564346586E-2</v>
      </c>
      <c r="D43" s="525">
        <v>573.96569999999997</v>
      </c>
      <c r="E43" s="526">
        <v>0.12150868945653039</v>
      </c>
      <c r="F43" s="525">
        <v>6138.4282299999995</v>
      </c>
      <c r="G43" s="83"/>
      <c r="H43" s="83"/>
    </row>
    <row r="44" spans="1:8" ht="12.75" customHeight="1">
      <c r="A44" s="522" t="s">
        <v>639</v>
      </c>
      <c r="B44" s="523">
        <v>4.4768500000000007</v>
      </c>
      <c r="C44" s="524">
        <v>1.0415961360507551E-2</v>
      </c>
      <c r="D44" s="523">
        <v>3.95052</v>
      </c>
      <c r="E44" s="524">
        <v>0.13323056205259071</v>
      </c>
      <c r="F44" s="523">
        <v>44.46667999999999</v>
      </c>
      <c r="G44" s="83"/>
      <c r="H44" s="83"/>
    </row>
    <row r="45" spans="1:8" ht="12.75" customHeight="1">
      <c r="A45" s="522" t="s">
        <v>640</v>
      </c>
      <c r="B45" s="523">
        <v>750.16845000000001</v>
      </c>
      <c r="C45" s="524">
        <v>-4.7120004862407298E-2</v>
      </c>
      <c r="D45" s="523">
        <v>679.30123000000003</v>
      </c>
      <c r="E45" s="524">
        <v>0.10432370334439107</v>
      </c>
      <c r="F45" s="523">
        <v>7218.9465899999996</v>
      </c>
      <c r="G45" s="83"/>
      <c r="H45" s="83"/>
    </row>
    <row r="46" spans="1:8" ht="12.75" customHeight="1">
      <c r="A46" s="522" t="s">
        <v>641</v>
      </c>
      <c r="B46" s="523">
        <v>20.484259999999999</v>
      </c>
      <c r="C46" s="524">
        <v>-1.7228979766707647E-2</v>
      </c>
      <c r="D46" s="523">
        <v>17.317460000000001</v>
      </c>
      <c r="E46" s="524">
        <v>0.18286746439720367</v>
      </c>
      <c r="F46" s="523">
        <v>199.88070000000002</v>
      </c>
      <c r="G46" s="83"/>
      <c r="H46" s="83"/>
    </row>
    <row r="47" spans="1:8" ht="12.75" customHeight="1">
      <c r="A47" s="558" t="s">
        <v>662</v>
      </c>
      <c r="B47" s="525">
        <v>770.65270999999996</v>
      </c>
      <c r="C47" s="526">
        <v>-5.1549205513260553E-2</v>
      </c>
      <c r="D47" s="525">
        <v>700.56921</v>
      </c>
      <c r="E47" s="526">
        <v>0.10003793914950952</v>
      </c>
      <c r="F47" s="525">
        <v>7463.2939699999988</v>
      </c>
      <c r="G47" s="83"/>
      <c r="H47" s="83"/>
    </row>
    <row r="48" spans="1:8" ht="12.75" customHeight="1">
      <c r="A48" s="522" t="s">
        <v>642</v>
      </c>
      <c r="B48" s="523">
        <v>7.5677399999999997</v>
      </c>
      <c r="C48" s="524">
        <v>-1.8859852123823989E-2</v>
      </c>
      <c r="D48" s="523">
        <v>6.3858600000000001</v>
      </c>
      <c r="E48" s="524">
        <v>0.18507765594610587</v>
      </c>
      <c r="F48" s="523">
        <v>75.528800000000018</v>
      </c>
      <c r="G48" s="83"/>
      <c r="H48" s="83"/>
    </row>
    <row r="49" spans="1:8" ht="12.75" customHeight="1">
      <c r="A49" s="522" t="s">
        <v>643</v>
      </c>
      <c r="B49" s="523">
        <v>1227.3353400000001</v>
      </c>
      <c r="C49" s="524">
        <v>-2.9663992902528035E-2</v>
      </c>
      <c r="D49" s="523">
        <v>1132.7463500000001</v>
      </c>
      <c r="E49" s="524">
        <v>8.3504122524870605E-2</v>
      </c>
      <c r="F49" s="523">
        <v>11879.890839999998</v>
      </c>
      <c r="G49" s="83"/>
      <c r="H49" s="83"/>
    </row>
    <row r="50" spans="1:8" ht="12.75" customHeight="1">
      <c r="A50" s="522" t="s">
        <v>644</v>
      </c>
      <c r="B50" s="523">
        <v>43.894269999999999</v>
      </c>
      <c r="C50" s="524">
        <v>-1.2064514531749814E-2</v>
      </c>
      <c r="D50" s="523">
        <v>36.842480000000002</v>
      </c>
      <c r="E50" s="524">
        <v>0.19140378172153438</v>
      </c>
      <c r="F50" s="523">
        <v>414.77741000000003</v>
      </c>
      <c r="G50" s="83"/>
      <c r="H50" s="83"/>
    </row>
    <row r="51" spans="1:8" ht="12.75" customHeight="1">
      <c r="A51" s="558" t="s">
        <v>663</v>
      </c>
      <c r="B51" s="525">
        <v>1278.7973500000001</v>
      </c>
      <c r="C51" s="526">
        <v>-2.9006980739013456E-2</v>
      </c>
      <c r="D51" s="525">
        <v>1175.9746900000002</v>
      </c>
      <c r="E51" s="526">
        <v>8.7436116503493616E-2</v>
      </c>
      <c r="F51" s="525">
        <v>12370.197049999999</v>
      </c>
      <c r="G51" s="83"/>
      <c r="H51" s="83"/>
    </row>
    <row r="52" spans="1:8" ht="12.75" customHeight="1">
      <c r="A52" s="529" t="s">
        <v>681</v>
      </c>
      <c r="B52" s="530">
        <v>23.4499</v>
      </c>
      <c r="C52" s="524">
        <v>1.5923422008591041E-2</v>
      </c>
      <c r="D52" s="523">
        <v>21.190110000000001</v>
      </c>
      <c r="E52" s="524">
        <v>0.10664361817848038</v>
      </c>
      <c r="F52" s="530">
        <v>235.14542000000003</v>
      </c>
      <c r="G52" s="83"/>
      <c r="H52" s="83"/>
    </row>
    <row r="53" spans="1:8" ht="12.75" customHeight="1">
      <c r="A53" s="529" t="s">
        <v>682</v>
      </c>
      <c r="B53" s="530">
        <v>3563.0199500000003</v>
      </c>
      <c r="C53" s="531">
        <v>-3.9971173214428342E-2</v>
      </c>
      <c r="D53" s="530">
        <v>3268.3375400000004</v>
      </c>
      <c r="E53" s="531">
        <v>9.0162783492674342E-2</v>
      </c>
      <c r="F53" s="530">
        <v>34464.011279999999</v>
      </c>
      <c r="G53" s="74"/>
      <c r="H53" s="74"/>
    </row>
    <row r="54" spans="1:8" ht="12.75" customHeight="1">
      <c r="A54" s="529" t="s">
        <v>683</v>
      </c>
      <c r="B54" s="530">
        <v>111.22291999999999</v>
      </c>
      <c r="C54" s="524">
        <v>-4.6021478667154482E-4</v>
      </c>
      <c r="D54" s="523">
        <v>92.146450000000016</v>
      </c>
      <c r="E54" s="524">
        <v>0.20702338505715595</v>
      </c>
      <c r="F54" s="530">
        <v>1051.35682</v>
      </c>
    </row>
    <row r="55" spans="1:8" ht="22.5" customHeight="1">
      <c r="A55" s="560" t="s">
        <v>1207</v>
      </c>
      <c r="B55" s="527">
        <v>3697.6927700000006</v>
      </c>
      <c r="C55" s="528">
        <v>-3.8492459216035814E-2</v>
      </c>
      <c r="D55" s="527">
        <v>3381.6741000000006</v>
      </c>
      <c r="E55" s="528">
        <v>9.3450362351593805E-2</v>
      </c>
      <c r="F55" s="527">
        <v>35750.51352</v>
      </c>
    </row>
    <row r="56" spans="1:8" ht="24.75" customHeight="1">
      <c r="A56" s="907" t="s">
        <v>110</v>
      </c>
      <c r="B56" s="907"/>
      <c r="C56" s="907"/>
      <c r="D56" s="907"/>
      <c r="E56" s="907"/>
      <c r="F56" s="907"/>
    </row>
    <row r="57" spans="1:8">
      <c r="A57" s="518" t="s">
        <v>111</v>
      </c>
      <c r="B57" s="517"/>
      <c r="C57" s="517"/>
      <c r="D57" s="517"/>
      <c r="E57" s="517"/>
      <c r="F57" s="517"/>
    </row>
    <row r="58" spans="1:8" ht="12.75" customHeight="1">
      <c r="A58" s="27" t="s">
        <v>369</v>
      </c>
    </row>
    <row r="59" spans="1:8" ht="12.75" customHeight="1"/>
    <row r="60" spans="1:8" ht="12.75" customHeight="1">
      <c r="A60" s="71" t="s">
        <v>259</v>
      </c>
    </row>
    <row r="61" spans="1:8" ht="12.75" customHeight="1">
      <c r="G61" s="21" t="s">
        <v>112</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01" t="s">
        <v>257</v>
      </c>
      <c r="G1" s="302" t="str">
        <f>Naslovnica!A20</f>
        <v>Listopad 2018.</v>
      </c>
    </row>
    <row r="2" spans="1:8" ht="12.75" customHeight="1">
      <c r="A2" s="107" t="s">
        <v>113</v>
      </c>
      <c r="G2" s="108" t="str">
        <f>Naslovnica!A24</f>
        <v>October 2018</v>
      </c>
    </row>
    <row r="3" spans="1:8" ht="12.75" customHeight="1">
      <c r="E3" s="910" t="s">
        <v>370</v>
      </c>
      <c r="F3" s="910"/>
      <c r="G3" s="910"/>
    </row>
    <row r="4" spans="1:8" ht="16.5" customHeight="1">
      <c r="A4" s="911" t="s">
        <v>371</v>
      </c>
      <c r="B4" s="912" t="s">
        <v>372</v>
      </c>
      <c r="C4" s="912"/>
      <c r="D4" s="912"/>
      <c r="E4" s="912"/>
      <c r="F4" s="912"/>
      <c r="G4" s="912"/>
    </row>
    <row r="5" spans="1:8" ht="12.75" customHeight="1">
      <c r="A5" s="911"/>
      <c r="B5" s="916" t="str">
        <f>Naslovnica!A20</f>
        <v>Listopad 2018.</v>
      </c>
      <c r="C5" s="916"/>
      <c r="D5" s="917" t="str">
        <f>'5 Tablica 3,4'!A8</f>
        <v>Rujan 2018.</v>
      </c>
      <c r="E5" s="916"/>
      <c r="F5" s="918" t="s">
        <v>118</v>
      </c>
      <c r="G5" s="918"/>
    </row>
    <row r="6" spans="1:8" ht="12.75" customHeight="1">
      <c r="A6" s="911"/>
      <c r="B6" s="913" t="str">
        <f>Naslovnica!A24</f>
        <v>October 2018</v>
      </c>
      <c r="C6" s="913"/>
      <c r="D6" s="914" t="str">
        <f>'5 Tablica 3,4'!B8</f>
        <v>September 2018</v>
      </c>
      <c r="E6" s="913"/>
      <c r="F6" s="915" t="s">
        <v>119</v>
      </c>
      <c r="G6" s="915"/>
    </row>
    <row r="7" spans="1:8" ht="12.75" customHeight="1">
      <c r="A7" s="911"/>
      <c r="B7" s="321" t="s">
        <v>114</v>
      </c>
      <c r="C7" s="321" t="s">
        <v>115</v>
      </c>
      <c r="D7" s="321" t="s">
        <v>114</v>
      </c>
      <c r="E7" s="321" t="s">
        <v>115</v>
      </c>
      <c r="F7" s="569" t="s">
        <v>836</v>
      </c>
      <c r="G7" s="569" t="s">
        <v>832</v>
      </c>
    </row>
    <row r="8" spans="1:8" ht="12.75" customHeight="1">
      <c r="A8" s="911"/>
      <c r="B8" s="322" t="s">
        <v>116</v>
      </c>
      <c r="C8" s="322" t="s">
        <v>117</v>
      </c>
      <c r="D8" s="322" t="s">
        <v>116</v>
      </c>
      <c r="E8" s="322" t="s">
        <v>117</v>
      </c>
      <c r="F8" s="568" t="s">
        <v>116</v>
      </c>
      <c r="G8" s="568" t="s">
        <v>833</v>
      </c>
    </row>
    <row r="9" spans="1:8" ht="12.75" customHeight="1">
      <c r="A9" s="155" t="s">
        <v>633</v>
      </c>
      <c r="B9" s="519">
        <v>286071.93962999998</v>
      </c>
      <c r="C9" s="520">
        <v>2.9333938606642455E-3</v>
      </c>
      <c r="D9" s="519">
        <v>284839.80764000001</v>
      </c>
      <c r="E9" s="520">
        <v>2.9146713532658295E-3</v>
      </c>
      <c r="F9" s="519">
        <v>1232.1319899999653</v>
      </c>
      <c r="G9" s="520">
        <v>4.3257015239850805E-3</v>
      </c>
      <c r="H9" s="83"/>
    </row>
    <row r="10" spans="1:8" ht="12.75" customHeight="1">
      <c r="A10" s="155" t="s">
        <v>634</v>
      </c>
      <c r="B10" s="519">
        <v>35450807.70944</v>
      </c>
      <c r="C10" s="520">
        <v>0.3635140930807832</v>
      </c>
      <c r="D10" s="519">
        <v>35421075.488699995</v>
      </c>
      <c r="E10" s="520">
        <v>0.36245212663274606</v>
      </c>
      <c r="F10" s="519">
        <v>29732.220740005374</v>
      </c>
      <c r="G10" s="520">
        <v>8.3939350597896231E-4</v>
      </c>
      <c r="H10" s="83"/>
    </row>
    <row r="11" spans="1:8" ht="12.75" customHeight="1">
      <c r="A11" s="155" t="s">
        <v>635</v>
      </c>
      <c r="B11" s="519">
        <v>1856156.72908</v>
      </c>
      <c r="C11" s="520">
        <v>1.9033110204923105E-2</v>
      </c>
      <c r="D11" s="519">
        <v>1831643.5083399999</v>
      </c>
      <c r="E11" s="520">
        <v>1.8742600998738406E-2</v>
      </c>
      <c r="F11" s="519">
        <v>24513.220740000019</v>
      </c>
      <c r="G11" s="520">
        <v>1.338318326048943E-2</v>
      </c>
      <c r="H11" s="83"/>
    </row>
    <row r="12" spans="1:8" ht="12.75" customHeight="1">
      <c r="A12" s="558" t="s">
        <v>660</v>
      </c>
      <c r="B12" s="533">
        <v>37593036.378150001</v>
      </c>
      <c r="C12" s="534">
        <v>0.38548059714637056</v>
      </c>
      <c r="D12" s="533">
        <v>37537558.804679997</v>
      </c>
      <c r="E12" s="534">
        <v>0.38410939898475033</v>
      </c>
      <c r="F12" s="533">
        <v>55477.573470005358</v>
      </c>
      <c r="G12" s="534">
        <v>1.4779217199144881E-3</v>
      </c>
      <c r="H12" s="83"/>
    </row>
    <row r="13" spans="1:8" ht="12.75" customHeight="1">
      <c r="A13" s="155" t="s">
        <v>636</v>
      </c>
      <c r="B13" s="519">
        <v>87343.595300000001</v>
      </c>
      <c r="C13" s="520">
        <v>8.9562494858021972E-4</v>
      </c>
      <c r="D13" s="519">
        <v>87567.501799999998</v>
      </c>
      <c r="E13" s="520">
        <v>8.9604922531085146E-4</v>
      </c>
      <c r="F13" s="519">
        <v>-223.90649999999732</v>
      </c>
      <c r="G13" s="520">
        <v>-2.5569588648467912E-3</v>
      </c>
      <c r="H13" s="83"/>
    </row>
    <row r="14" spans="1:8" ht="12.75" customHeight="1">
      <c r="A14" s="155" t="s">
        <v>637</v>
      </c>
      <c r="B14" s="519">
        <v>12877822.04733</v>
      </c>
      <c r="C14" s="520">
        <v>0.1320497360951336</v>
      </c>
      <c r="D14" s="519">
        <v>12992979.98848</v>
      </c>
      <c r="E14" s="520">
        <v>0.13295285823897857</v>
      </c>
      <c r="F14" s="519">
        <v>-115157.94115000032</v>
      </c>
      <c r="G14" s="520">
        <v>-8.8630892414290723E-3</v>
      </c>
      <c r="H14" s="83"/>
    </row>
    <row r="15" spans="1:8" ht="12.75" customHeight="1">
      <c r="A15" s="155" t="s">
        <v>638</v>
      </c>
      <c r="B15" s="519">
        <v>506113.57178</v>
      </c>
      <c r="C15" s="520">
        <v>5.1897101343756323E-3</v>
      </c>
      <c r="D15" s="519">
        <v>501376.81664999999</v>
      </c>
      <c r="E15" s="520">
        <v>5.1304228042743285E-3</v>
      </c>
      <c r="F15" s="519">
        <v>4736.755130000005</v>
      </c>
      <c r="G15" s="520">
        <v>9.4474953222789884E-3</v>
      </c>
      <c r="H15" s="83"/>
    </row>
    <row r="16" spans="1:8" ht="12.75" customHeight="1">
      <c r="A16" s="554" t="s">
        <v>661</v>
      </c>
      <c r="B16" s="533">
        <v>13471279.21441</v>
      </c>
      <c r="C16" s="534">
        <v>0.13813507117808943</v>
      </c>
      <c r="D16" s="533">
        <v>13581924.30693</v>
      </c>
      <c r="E16" s="534">
        <v>0.13897933026856374</v>
      </c>
      <c r="F16" s="533">
        <v>-110645.09252000031</v>
      </c>
      <c r="G16" s="534">
        <v>-8.1464960354362456E-3</v>
      </c>
      <c r="H16" s="83"/>
    </row>
    <row r="17" spans="1:8" ht="12.75" customHeight="1">
      <c r="A17" s="155" t="s">
        <v>639</v>
      </c>
      <c r="B17" s="519">
        <v>90327.609859999997</v>
      </c>
      <c r="C17" s="520">
        <v>9.262231610499853E-4</v>
      </c>
      <c r="D17" s="519">
        <v>91540.81422</v>
      </c>
      <c r="E17" s="520">
        <v>9.3670681451546878E-4</v>
      </c>
      <c r="F17" s="519">
        <v>-1213.2043600000034</v>
      </c>
      <c r="G17" s="520">
        <v>-1.3253152381672177E-2</v>
      </c>
      <c r="H17" s="83"/>
    </row>
    <row r="18" spans="1:8" ht="12.75" customHeight="1">
      <c r="A18" s="155" t="s">
        <v>640</v>
      </c>
      <c r="B18" s="519">
        <v>15320622.363200001</v>
      </c>
      <c r="C18" s="520">
        <v>0.15709831464034049</v>
      </c>
      <c r="D18" s="519">
        <v>15437839.36455</v>
      </c>
      <c r="E18" s="520">
        <v>0.15797029398728826</v>
      </c>
      <c r="F18" s="519">
        <v>-117217.00134999864</v>
      </c>
      <c r="G18" s="520">
        <v>-7.5928372217141165E-3</v>
      </c>
      <c r="H18" s="83"/>
    </row>
    <row r="19" spans="1:8" ht="12.75" customHeight="1">
      <c r="A19" s="155" t="s">
        <v>641</v>
      </c>
      <c r="B19" s="519">
        <v>711251.47060999996</v>
      </c>
      <c r="C19" s="520">
        <v>7.2932028914624589E-3</v>
      </c>
      <c r="D19" s="519">
        <v>702080.37899</v>
      </c>
      <c r="E19" s="520">
        <v>7.1841558428464665E-3</v>
      </c>
      <c r="F19" s="519">
        <v>9171.0916199999629</v>
      </c>
      <c r="G19" s="520">
        <v>1.3062737393677528E-2</v>
      </c>
      <c r="H19" s="83"/>
    </row>
    <row r="20" spans="1:8" ht="12.75" customHeight="1">
      <c r="A20" s="558" t="s">
        <v>662</v>
      </c>
      <c r="B20" s="533">
        <v>16122201.443670001</v>
      </c>
      <c r="C20" s="534">
        <v>0.16531774069285293</v>
      </c>
      <c r="D20" s="533">
        <v>16231460.55776</v>
      </c>
      <c r="E20" s="534">
        <v>0.16609115664465021</v>
      </c>
      <c r="F20" s="533">
        <v>-109259.11408999868</v>
      </c>
      <c r="G20" s="534">
        <v>-6.7313174745549514E-3</v>
      </c>
      <c r="H20" s="83"/>
    </row>
    <row r="21" spans="1:8" ht="12.75" customHeight="1">
      <c r="A21" s="155" t="s">
        <v>642</v>
      </c>
      <c r="B21" s="519">
        <v>185867.50033000001</v>
      </c>
      <c r="C21" s="520">
        <v>1.9058932696097779E-3</v>
      </c>
      <c r="D21" s="519">
        <v>186310.81604000001</v>
      </c>
      <c r="E21" s="520">
        <v>1.9064568355617354E-3</v>
      </c>
      <c r="F21" s="519">
        <v>-443.31570999999531</v>
      </c>
      <c r="G21" s="520">
        <v>-2.3794416203126801E-3</v>
      </c>
      <c r="H21" s="83"/>
    </row>
    <row r="22" spans="1:8" ht="12.75" customHeight="1">
      <c r="A22" s="155" t="s">
        <v>643</v>
      </c>
      <c r="B22" s="519">
        <v>28585161.00121</v>
      </c>
      <c r="C22" s="520">
        <v>0.29311345913723807</v>
      </c>
      <c r="D22" s="519">
        <v>28640178.521129999</v>
      </c>
      <c r="E22" s="520">
        <v>0.29306545521004029</v>
      </c>
      <c r="F22" s="519">
        <v>-55017.519919998944</v>
      </c>
      <c r="G22" s="520">
        <v>-1.9209908164297372E-3</v>
      </c>
      <c r="H22" s="83"/>
    </row>
    <row r="23" spans="1:8" ht="12.75" customHeight="1">
      <c r="A23" s="155" t="s">
        <v>644</v>
      </c>
      <c r="B23" s="519">
        <v>1564967.02562</v>
      </c>
      <c r="C23" s="520">
        <v>1.604723857583925E-2</v>
      </c>
      <c r="D23" s="519">
        <v>1548784.84675</v>
      </c>
      <c r="E23" s="520">
        <v>1.5848202056433718E-2</v>
      </c>
      <c r="F23" s="519">
        <v>16182.178869999945</v>
      </c>
      <c r="G23" s="520">
        <v>1.0448306557206407E-2</v>
      </c>
      <c r="H23" s="83"/>
    </row>
    <row r="24" spans="1:8" ht="12.75" customHeight="1">
      <c r="A24" s="558" t="s">
        <v>663</v>
      </c>
      <c r="B24" s="533">
        <v>30335995.52716</v>
      </c>
      <c r="C24" s="534">
        <v>0.31106659098268707</v>
      </c>
      <c r="D24" s="533">
        <v>30375274.18392</v>
      </c>
      <c r="E24" s="534">
        <v>0.31082011410203575</v>
      </c>
      <c r="F24" s="533">
        <v>-39278.656759998994</v>
      </c>
      <c r="G24" s="534">
        <v>-1.2931128299343204E-3</v>
      </c>
      <c r="H24" s="83"/>
    </row>
    <row r="25" spans="1:8" ht="12.75" customHeight="1">
      <c r="A25" s="529" t="s">
        <v>681</v>
      </c>
      <c r="B25" s="535">
        <v>649610.64512</v>
      </c>
      <c r="C25" s="536">
        <v>6.6611352399042287E-3</v>
      </c>
      <c r="D25" s="535">
        <v>650258.93969999999</v>
      </c>
      <c r="E25" s="536">
        <v>6.6538842286538846E-3</v>
      </c>
      <c r="F25" s="535">
        <v>-648.29458000003069</v>
      </c>
      <c r="G25" s="536">
        <v>-9.9697911158142753E-4</v>
      </c>
      <c r="H25" s="83"/>
    </row>
    <row r="26" spans="1:8" ht="12.75" customHeight="1">
      <c r="A26" s="529" t="s">
        <v>682</v>
      </c>
      <c r="B26" s="535">
        <v>92234413.121179998</v>
      </c>
      <c r="C26" s="536">
        <v>0.94577560295349528</v>
      </c>
      <c r="D26" s="535">
        <v>92492073.362859994</v>
      </c>
      <c r="E26" s="536">
        <v>0.94644073406905327</v>
      </c>
      <c r="F26" s="535">
        <v>-257660.24167999253</v>
      </c>
      <c r="G26" s="536">
        <v>-2.7857548470035616E-3</v>
      </c>
      <c r="H26" s="83"/>
    </row>
    <row r="27" spans="1:8" ht="12.75" customHeight="1">
      <c r="A27" s="529" t="s">
        <v>683</v>
      </c>
      <c r="B27" s="535">
        <v>4638488.7970899995</v>
      </c>
      <c r="C27" s="536">
        <v>4.7563261806600442E-2</v>
      </c>
      <c r="D27" s="535">
        <v>4583885.5507300003</v>
      </c>
      <c r="E27" s="536">
        <v>4.6905381702292921E-2</v>
      </c>
      <c r="F27" s="535">
        <v>54603.246359999932</v>
      </c>
      <c r="G27" s="536">
        <v>1.191200036643662E-2</v>
      </c>
      <c r="H27" s="83"/>
    </row>
    <row r="28" spans="1:8" ht="18.75" customHeight="1">
      <c r="A28" s="560" t="s">
        <v>1207</v>
      </c>
      <c r="B28" s="521">
        <v>97522512.563390002</v>
      </c>
      <c r="C28" s="468">
        <v>1</v>
      </c>
      <c r="D28" s="521">
        <v>97726217.853289992</v>
      </c>
      <c r="E28" s="468">
        <v>1</v>
      </c>
      <c r="F28" s="521">
        <v>-203705.28989999264</v>
      </c>
      <c r="G28" s="468">
        <v>-2.0844487218956887E-3</v>
      </c>
    </row>
    <row r="29" spans="1:8" ht="12.75" customHeight="1">
      <c r="A29" s="32" t="s">
        <v>373</v>
      </c>
    </row>
    <row r="30" spans="1:8" ht="12.75" customHeight="1"/>
    <row r="31" spans="1:8" ht="12.75" customHeight="1">
      <c r="A31" s="552" t="s">
        <v>659</v>
      </c>
      <c r="G31" s="302" t="str">
        <f>Naslovnica!A20</f>
        <v>Listopad 2018.</v>
      </c>
    </row>
    <row r="32" spans="1:8" ht="12.75" customHeight="1">
      <c r="A32" s="553" t="s">
        <v>1208</v>
      </c>
      <c r="G32" s="108" t="str">
        <f>Naslovnica!A24</f>
        <v>October 2018</v>
      </c>
    </row>
    <row r="33" spans="7:8" ht="12.75" customHeight="1">
      <c r="H33" s="74"/>
    </row>
    <row r="34" spans="7:8" ht="12.75" customHeight="1">
      <c r="H34" s="74"/>
    </row>
    <row r="35" spans="7:8" ht="12.75" customHeight="1">
      <c r="H35" s="83"/>
    </row>
    <row r="36" spans="7:8" ht="12.75" customHeight="1">
      <c r="G36" s="83"/>
      <c r="H36" s="83"/>
    </row>
    <row r="37" spans="7:8" ht="12.75" customHeight="1">
      <c r="G37" s="83"/>
    </row>
    <row r="38" spans="7:8" ht="12.75" customHeight="1">
      <c r="G38" s="83"/>
    </row>
    <row r="39" spans="7:8" ht="12.75" customHeight="1">
      <c r="G39" s="83"/>
      <c r="H39" s="74"/>
    </row>
    <row r="40" spans="7:8" ht="12.75" customHeight="1">
      <c r="G40" s="74"/>
    </row>
    <row r="41" spans="7:8" ht="12.75" customHeight="1">
      <c r="G41" s="74"/>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373</v>
      </c>
      <c r="B49" s="28"/>
    </row>
    <row r="50" spans="1:10" ht="12.75" customHeight="1"/>
    <row r="51" spans="1:10" ht="12.75" customHeight="1">
      <c r="A51" s="552" t="s">
        <v>672</v>
      </c>
      <c r="G51" s="302" t="str">
        <f>Naslovnica!A20</f>
        <v>Listopad 2018.</v>
      </c>
    </row>
    <row r="52" spans="1:10" ht="12.75" customHeight="1">
      <c r="A52" s="553" t="s">
        <v>1209</v>
      </c>
      <c r="G52" s="108" t="str">
        <f>Naslovnica!A24</f>
        <v>October 2018</v>
      </c>
    </row>
    <row r="53" spans="1:10" ht="12.75" customHeight="1">
      <c r="H53" s="74"/>
    </row>
    <row r="54" spans="1:10" ht="12.75" customHeight="1">
      <c r="G54" s="74"/>
      <c r="H54" s="74"/>
    </row>
    <row r="55" spans="1:10" ht="12.75" customHeight="1">
      <c r="H55" s="83"/>
      <c r="J55" s="74"/>
    </row>
    <row r="56" spans="1:10" ht="12.75" customHeight="1">
      <c r="H56" s="83"/>
      <c r="J56" s="74"/>
    </row>
    <row r="57" spans="1:10" ht="12.75" customHeight="1">
      <c r="H57" s="83"/>
    </row>
    <row r="58" spans="1:10" ht="12.75" customHeight="1">
      <c r="G58" s="83"/>
      <c r="H58" s="83"/>
    </row>
    <row r="59" spans="1:10" ht="12.75" customHeight="1">
      <c r="G59" s="83"/>
      <c r="H59" s="83"/>
    </row>
    <row r="60" spans="1:10" ht="12.75" customHeight="1">
      <c r="G60" s="83"/>
      <c r="H60" s="74"/>
    </row>
    <row r="61" spans="1:10" ht="12.75" customHeight="1">
      <c r="G61" s="83"/>
    </row>
    <row r="62" spans="1:10" ht="12.75" customHeight="1"/>
    <row r="63" spans="1:10" ht="12.75" customHeight="1">
      <c r="G63" s="74"/>
    </row>
    <row r="64" spans="1:10" ht="12.75" customHeight="1"/>
    <row r="65" spans="1:7" ht="12.75" customHeight="1"/>
    <row r="66" spans="1:7" ht="12.75" customHeight="1"/>
    <row r="67" spans="1:7" ht="12.75" customHeight="1"/>
    <row r="68" spans="1:7" ht="12.75" customHeight="1"/>
    <row r="69" spans="1:7" ht="12.75" customHeight="1">
      <c r="A69" s="28" t="s">
        <v>373</v>
      </c>
    </row>
    <row r="70" spans="1:7" ht="12.75" customHeight="1"/>
    <row r="71" spans="1:7" ht="12.75" customHeight="1">
      <c r="A71" s="71" t="s">
        <v>259</v>
      </c>
    </row>
    <row r="72" spans="1:7" ht="12.75" customHeight="1">
      <c r="G72" s="21" t="s">
        <v>120</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55" t="s">
        <v>258</v>
      </c>
      <c r="F1" s="302" t="str">
        <f>Naslovnica!A20</f>
        <v>Listopad 2018.</v>
      </c>
    </row>
    <row r="2" spans="1:7" ht="12.75" customHeight="1">
      <c r="A2" s="110" t="s">
        <v>23</v>
      </c>
      <c r="F2" s="108" t="str">
        <f>Naslovnica!A24</f>
        <v>October 2018</v>
      </c>
    </row>
    <row r="3" spans="1:7" ht="12.75" customHeight="1"/>
    <row r="4" spans="1:7" ht="17.25" customHeight="1">
      <c r="A4" s="911" t="s">
        <v>374</v>
      </c>
      <c r="B4" s="323" t="str">
        <f>Naslovnica!A20</f>
        <v>Listopad 2018.</v>
      </c>
      <c r="C4" s="324" t="str">
        <f>'5 Tablica 3,4'!A8</f>
        <v>Rujan 2018.</v>
      </c>
      <c r="D4" s="325" t="s">
        <v>513</v>
      </c>
      <c r="E4" s="325" t="s">
        <v>515</v>
      </c>
      <c r="F4" s="325" t="s">
        <v>517</v>
      </c>
    </row>
    <row r="5" spans="1:7" ht="16.5" customHeight="1">
      <c r="A5" s="911"/>
      <c r="B5" s="326" t="str">
        <f>Naslovnica!A24</f>
        <v>October 2018</v>
      </c>
      <c r="C5" s="327" t="str">
        <f>'5 Tablica 3,4'!B8</f>
        <v>September 2018</v>
      </c>
      <c r="D5" s="328" t="s">
        <v>514</v>
      </c>
      <c r="E5" s="328" t="s">
        <v>516</v>
      </c>
      <c r="F5" s="328" t="s">
        <v>518</v>
      </c>
    </row>
    <row r="6" spans="1:7">
      <c r="A6" s="545" t="s">
        <v>633</v>
      </c>
      <c r="B6" s="157">
        <v>134.6063</v>
      </c>
      <c r="C6" s="157">
        <v>135.3383</v>
      </c>
      <c r="D6" s="158">
        <v>134.1688</v>
      </c>
      <c r="E6" s="157">
        <v>135.46469999999999</v>
      </c>
      <c r="F6" s="159">
        <v>1.2958999999999889</v>
      </c>
      <c r="G6" s="83"/>
    </row>
    <row r="7" spans="1:7">
      <c r="A7" s="545" t="s">
        <v>636</v>
      </c>
      <c r="B7" s="157">
        <v>133.81030000000001</v>
      </c>
      <c r="C7" s="157">
        <v>136.81620000000001</v>
      </c>
      <c r="D7" s="158">
        <v>133.48070000000001</v>
      </c>
      <c r="E7" s="157">
        <v>136.81120000000001</v>
      </c>
      <c r="F7" s="159">
        <v>3.3305000000000007</v>
      </c>
      <c r="G7" s="83"/>
    </row>
    <row r="8" spans="1:7">
      <c r="A8" s="545" t="s">
        <v>639</v>
      </c>
      <c r="B8" s="157">
        <v>139.6892</v>
      </c>
      <c r="C8" s="157">
        <v>141.85239999999999</v>
      </c>
      <c r="D8" s="158">
        <v>139.00630000000001</v>
      </c>
      <c r="E8" s="157">
        <v>142.05789999999999</v>
      </c>
      <c r="F8" s="159">
        <v>3.0515999999999792</v>
      </c>
      <c r="G8" s="83"/>
    </row>
    <row r="9" spans="1:7">
      <c r="A9" s="545" t="s">
        <v>642</v>
      </c>
      <c r="B9" s="157">
        <v>136.316</v>
      </c>
      <c r="C9" s="157">
        <v>138.13310000000001</v>
      </c>
      <c r="D9" s="158">
        <v>135.14570000000001</v>
      </c>
      <c r="E9" s="157">
        <v>138.61369999999999</v>
      </c>
      <c r="F9" s="159">
        <v>3.4679999999999893</v>
      </c>
      <c r="G9" s="83"/>
    </row>
    <row r="10" spans="1:7">
      <c r="A10" s="546" t="s">
        <v>653</v>
      </c>
      <c r="B10" s="547">
        <v>135.69522669313034</v>
      </c>
      <c r="C10" s="547">
        <v>137.25511101387758</v>
      </c>
      <c r="D10" s="548">
        <v>135.19643595457401</v>
      </c>
      <c r="E10" s="547">
        <v>137.44291325272235</v>
      </c>
      <c r="F10" s="549">
        <v>2.246477298148335</v>
      </c>
      <c r="G10" s="83"/>
    </row>
    <row r="11" spans="1:7">
      <c r="A11" s="545" t="s">
        <v>634</v>
      </c>
      <c r="B11" s="157">
        <v>241.43790000000001</v>
      </c>
      <c r="C11" s="157">
        <v>241.98990000000001</v>
      </c>
      <c r="D11" s="158">
        <v>240.655</v>
      </c>
      <c r="E11" s="157">
        <v>242.4024</v>
      </c>
      <c r="F11" s="159">
        <v>1.747399999999999</v>
      </c>
      <c r="G11" s="83"/>
    </row>
    <row r="12" spans="1:7">
      <c r="A12" s="545" t="s">
        <v>637</v>
      </c>
      <c r="B12" s="157">
        <v>255.0564</v>
      </c>
      <c r="C12" s="157">
        <v>258.34739999999999</v>
      </c>
      <c r="D12" s="158">
        <v>254.38300000000001</v>
      </c>
      <c r="E12" s="157">
        <v>258.5213</v>
      </c>
      <c r="F12" s="159">
        <v>4.1382999999999868</v>
      </c>
      <c r="G12" s="83"/>
    </row>
    <row r="13" spans="1:7">
      <c r="A13" s="545" t="s">
        <v>640</v>
      </c>
      <c r="B13" s="157">
        <v>225.90049999999999</v>
      </c>
      <c r="C13" s="157">
        <v>228.55799999999999</v>
      </c>
      <c r="D13" s="158">
        <v>225.0282</v>
      </c>
      <c r="E13" s="157">
        <v>228.9872</v>
      </c>
      <c r="F13" s="159">
        <v>3.9590000000000032</v>
      </c>
      <c r="G13" s="83"/>
    </row>
    <row r="14" spans="1:7">
      <c r="A14" s="545" t="s">
        <v>643</v>
      </c>
      <c r="B14" s="157">
        <v>252.08600000000001</v>
      </c>
      <c r="C14" s="157">
        <v>253.3261</v>
      </c>
      <c r="D14" s="158">
        <v>250.82910000000001</v>
      </c>
      <c r="E14" s="157">
        <v>253.8108</v>
      </c>
      <c r="F14" s="159">
        <v>2.9816999999999894</v>
      </c>
      <c r="G14" s="83"/>
    </row>
    <row r="15" spans="1:7">
      <c r="A15" s="546" t="s">
        <v>654</v>
      </c>
      <c r="B15" s="547">
        <v>244.05852310934858</v>
      </c>
      <c r="C15" s="547">
        <v>245.55608611043638</v>
      </c>
      <c r="D15" s="548">
        <v>243.26399495398033</v>
      </c>
      <c r="E15" s="547">
        <v>245.93681958823686</v>
      </c>
      <c r="F15" s="549">
        <v>2.6728246342565285</v>
      </c>
      <c r="G15" s="83"/>
    </row>
    <row r="16" spans="1:7">
      <c r="A16" s="545" t="s">
        <v>635</v>
      </c>
      <c r="B16" s="157">
        <v>125.69759999999999</v>
      </c>
      <c r="C16" s="157">
        <v>125.6955</v>
      </c>
      <c r="D16" s="158">
        <v>125.5453</v>
      </c>
      <c r="E16" s="157">
        <v>125.7141</v>
      </c>
      <c r="F16" s="159">
        <v>0.1688000000000045</v>
      </c>
      <c r="G16" s="83"/>
    </row>
    <row r="17" spans="1:7">
      <c r="A17" s="545" t="s">
        <v>638</v>
      </c>
      <c r="B17" s="157">
        <v>130.2774</v>
      </c>
      <c r="C17" s="157">
        <v>130.36490000000001</v>
      </c>
      <c r="D17" s="158">
        <v>130.16409999999999</v>
      </c>
      <c r="E17" s="157">
        <v>130.43770000000001</v>
      </c>
      <c r="F17" s="159">
        <v>0.27360000000001605</v>
      </c>
      <c r="G17" s="83"/>
    </row>
    <row r="18" spans="1:7">
      <c r="A18" s="545" t="s">
        <v>641</v>
      </c>
      <c r="B18" s="157">
        <v>126.7042</v>
      </c>
      <c r="C18" s="157">
        <v>126.7227</v>
      </c>
      <c r="D18" s="158">
        <v>126.4508</v>
      </c>
      <c r="E18" s="157">
        <v>126.75879999999999</v>
      </c>
      <c r="F18" s="159">
        <v>0.30799999999999272</v>
      </c>
      <c r="G18" s="83"/>
    </row>
    <row r="19" spans="1:7">
      <c r="A19" s="545" t="s">
        <v>644</v>
      </c>
      <c r="B19" s="157">
        <v>132.19239999999999</v>
      </c>
      <c r="C19" s="157">
        <v>132.1284</v>
      </c>
      <c r="D19" s="158">
        <v>131.93940000000001</v>
      </c>
      <c r="E19" s="157">
        <v>132.25069999999999</v>
      </c>
      <c r="F19" s="159">
        <v>0.31129999999998859</v>
      </c>
      <c r="G19" s="83"/>
    </row>
    <row r="20" spans="1:7">
      <c r="A20" s="546" t="s">
        <v>655</v>
      </c>
      <c r="B20" s="547">
        <v>128.54292162988745</v>
      </c>
      <c r="C20" s="547">
        <v>128.53708139845958</v>
      </c>
      <c r="D20" s="548">
        <v>128.3566507157675</v>
      </c>
      <c r="E20" s="547">
        <v>128.57031146641344</v>
      </c>
      <c r="F20" s="549">
        <v>0.2136607506459427</v>
      </c>
      <c r="G20" s="83"/>
    </row>
    <row r="21" spans="1:7" ht="12.75" customHeight="1">
      <c r="A21" s="37" t="s">
        <v>122</v>
      </c>
    </row>
    <row r="22" spans="1:7" ht="21" customHeight="1">
      <c r="A22" s="919" t="s">
        <v>656</v>
      </c>
      <c r="B22" s="919"/>
      <c r="C22" s="919"/>
      <c r="D22" s="919"/>
      <c r="E22" s="919"/>
      <c r="F22" s="919"/>
    </row>
    <row r="23" spans="1:7" ht="21" customHeight="1">
      <c r="A23" s="920" t="s">
        <v>1017</v>
      </c>
      <c r="B23" s="920"/>
      <c r="C23" s="920"/>
      <c r="D23" s="920"/>
      <c r="E23" s="920"/>
      <c r="F23" s="920"/>
    </row>
    <row r="24" spans="1:7" ht="12.75" customHeight="1"/>
    <row r="25" spans="1:7" ht="12.75" customHeight="1">
      <c r="A25" s="456" t="s">
        <v>687</v>
      </c>
      <c r="F25" s="302" t="str">
        <f>Naslovnica!A20</f>
        <v>Listopad 2018.</v>
      </c>
    </row>
    <row r="26" spans="1:7" ht="12.75" customHeight="1">
      <c r="A26" s="110" t="s">
        <v>688</v>
      </c>
      <c r="F26" s="108" t="str">
        <f>Naslovnica!A24</f>
        <v>October 2018</v>
      </c>
    </row>
    <row r="27" spans="1:7" ht="12.75" customHeight="1">
      <c r="A27" s="39"/>
      <c r="F27" s="19"/>
    </row>
    <row r="28" spans="1:7" ht="12.75" customHeight="1">
      <c r="A28" s="921" t="s">
        <v>511</v>
      </c>
      <c r="B28" s="923" t="s">
        <v>812</v>
      </c>
      <c r="C28" s="923"/>
      <c r="D28" s="911" t="s">
        <v>826</v>
      </c>
      <c r="E28" s="911" t="s">
        <v>512</v>
      </c>
      <c r="F28" s="918" t="s">
        <v>668</v>
      </c>
    </row>
    <row r="29" spans="1:7" ht="12.75" customHeight="1">
      <c r="A29" s="922"/>
      <c r="B29" s="474" t="str">
        <f>B4</f>
        <v>Listopad 2018.</v>
      </c>
      <c r="C29" s="474" t="str">
        <f>C4</f>
        <v>Rujan 2018.</v>
      </c>
      <c r="D29" s="911"/>
      <c r="E29" s="911"/>
      <c r="F29" s="918"/>
    </row>
    <row r="30" spans="1:7" ht="12.75" customHeight="1">
      <c r="A30" s="922"/>
      <c r="B30" s="320" t="str">
        <f>Naslovnica!A24</f>
        <v>October 2018</v>
      </c>
      <c r="C30" s="329" t="str">
        <f>C5</f>
        <v>September 2018</v>
      </c>
      <c r="D30" s="911"/>
      <c r="E30" s="911"/>
      <c r="F30" s="918"/>
    </row>
    <row r="31" spans="1:7" ht="16.5" customHeight="1">
      <c r="A31" s="922"/>
      <c r="B31" s="330"/>
      <c r="C31" s="331"/>
      <c r="D31" s="911"/>
      <c r="E31" s="911"/>
      <c r="F31" s="918"/>
      <c r="G31" s="74"/>
    </row>
    <row r="32" spans="1:7" ht="15" customHeight="1">
      <c r="A32" s="545" t="s">
        <v>633</v>
      </c>
      <c r="B32" s="281">
        <v>-5.4086684996043077E-3</v>
      </c>
      <c r="C32" s="281">
        <v>-7.8884633880293986E-3</v>
      </c>
      <c r="D32" s="281">
        <v>1.3929962261876927E-2</v>
      </c>
      <c r="E32" s="281">
        <v>1.1458400648024503E-2</v>
      </c>
      <c r="F32" s="281">
        <v>7.3371136314312135E-2</v>
      </c>
      <c r="G32" s="83"/>
    </row>
    <row r="33" spans="1:7" ht="15" customHeight="1">
      <c r="A33" s="545" t="s">
        <v>636</v>
      </c>
      <c r="B33" s="281">
        <v>-2.1970351464227211E-2</v>
      </c>
      <c r="C33" s="281">
        <v>2.9454368453771806E-3</v>
      </c>
      <c r="D33" s="281">
        <v>-1.210696224971386E-3</v>
      </c>
      <c r="E33" s="281">
        <v>8.8398631461017452E-3</v>
      </c>
      <c r="F33" s="281">
        <v>7.1855440101413759E-2</v>
      </c>
      <c r="G33" s="83"/>
    </row>
    <row r="34" spans="1:7" ht="15" customHeight="1">
      <c r="A34" s="545" t="s">
        <v>639</v>
      </c>
      <c r="B34" s="281">
        <v>-1.5249653865567203E-2</v>
      </c>
      <c r="C34" s="281">
        <v>3.98638266927831E-2</v>
      </c>
      <c r="D34" s="281">
        <v>2.2303603002306716E-2</v>
      </c>
      <c r="E34" s="281">
        <v>9.2873172557401684E-3</v>
      </c>
      <c r="F34" s="281">
        <v>8.2891984334026558E-2</v>
      </c>
      <c r="G34" s="83"/>
    </row>
    <row r="35" spans="1:7" ht="15" customHeight="1">
      <c r="A35" s="545" t="s">
        <v>642</v>
      </c>
      <c r="B35" s="281">
        <v>-1.3154703687964786E-2</v>
      </c>
      <c r="C35" s="281">
        <v>1.2599109771402439E-2</v>
      </c>
      <c r="D35" s="281">
        <v>2.7167385272917288E-2</v>
      </c>
      <c r="E35" s="281">
        <v>2.4504811901800538E-2</v>
      </c>
      <c r="F35" s="281">
        <v>7.6603707320768155E-2</v>
      </c>
      <c r="G35" s="83"/>
    </row>
    <row r="36" spans="1:7" ht="15" customHeight="1">
      <c r="A36" s="550" t="s">
        <v>653</v>
      </c>
      <c r="B36" s="551">
        <v>-1.1364854169907956E-2</v>
      </c>
      <c r="C36" s="551">
        <v>6.1629198521386819E-3</v>
      </c>
      <c r="D36" s="551">
        <v>1.6896230613324459E-2</v>
      </c>
      <c r="E36" s="551">
        <v>1.4500170392511391E-2</v>
      </c>
      <c r="F36" s="551">
        <v>7.5433586226734128E-2</v>
      </c>
      <c r="G36" s="83"/>
    </row>
    <row r="37" spans="1:7" ht="15" customHeight="1">
      <c r="A37" s="545" t="s">
        <v>634</v>
      </c>
      <c r="B37" s="281">
        <v>-2.2810869379258358E-3</v>
      </c>
      <c r="C37" s="281">
        <v>-4.0082710880406935E-5</v>
      </c>
      <c r="D37" s="281">
        <v>1.3826012942518728E-2</v>
      </c>
      <c r="E37" s="281">
        <v>1.7016556991586329E-2</v>
      </c>
      <c r="F37" s="281">
        <v>5.4821957966726398E-2</v>
      </c>
      <c r="G37" s="83"/>
    </row>
    <row r="38" spans="1:7" ht="15" customHeight="1">
      <c r="A38" s="545" t="s">
        <v>637</v>
      </c>
      <c r="B38" s="281">
        <v>-1.2738661198061219E-2</v>
      </c>
      <c r="C38" s="281">
        <v>1.2995514551450427E-3</v>
      </c>
      <c r="D38" s="281">
        <v>1.0180653618370172E-3</v>
      </c>
      <c r="E38" s="281">
        <v>2.142270741308816E-2</v>
      </c>
      <c r="F38" s="281">
        <v>5.8332501994271535E-2</v>
      </c>
      <c r="G38" s="83"/>
    </row>
    <row r="39" spans="1:7" ht="15" customHeight="1">
      <c r="A39" s="545" t="s">
        <v>640</v>
      </c>
      <c r="B39" s="281">
        <v>-1.162724560067907E-2</v>
      </c>
      <c r="C39" s="281">
        <v>-6.6328625327216617E-4</v>
      </c>
      <c r="D39" s="281">
        <v>1.1244078147193637E-2</v>
      </c>
      <c r="E39" s="281">
        <v>1.1093356965741874E-2</v>
      </c>
      <c r="F39" s="281">
        <v>5.0582001101328045E-2</v>
      </c>
      <c r="G39" s="83"/>
    </row>
    <row r="40" spans="1:7" ht="15" customHeight="1">
      <c r="A40" s="545" t="s">
        <v>643</v>
      </c>
      <c r="B40" s="281">
        <v>-4.8952713518266577E-3</v>
      </c>
      <c r="C40" s="281">
        <v>4.4559466745544007E-3</v>
      </c>
      <c r="D40" s="281">
        <v>2.0889920409901563E-2</v>
      </c>
      <c r="E40" s="281">
        <v>1.9890795631825275E-2</v>
      </c>
      <c r="F40" s="281">
        <v>5.7582076267643556E-2</v>
      </c>
      <c r="G40" s="83"/>
    </row>
    <row r="41" spans="1:7" ht="15" customHeight="1">
      <c r="A41" s="550" t="s">
        <v>654</v>
      </c>
      <c r="B41" s="551">
        <v>-6.0986596781571478E-3</v>
      </c>
      <c r="C41" s="551">
        <v>1.5476771142275414E-3</v>
      </c>
      <c r="D41" s="551">
        <v>1.3736712338556112E-2</v>
      </c>
      <c r="E41" s="551">
        <v>1.7730947138652864E-2</v>
      </c>
      <c r="F41" s="551">
        <v>5.5511710783971102E-2</v>
      </c>
      <c r="G41" s="83"/>
    </row>
    <row r="42" spans="1:7" ht="15" customHeight="1">
      <c r="A42" s="545" t="s">
        <v>635</v>
      </c>
      <c r="B42" s="281">
        <v>1.6707042018282436E-5</v>
      </c>
      <c r="C42" s="281">
        <v>3.713954439177547E-3</v>
      </c>
      <c r="D42" s="281">
        <v>2.9747743850887742E-2</v>
      </c>
      <c r="E42" s="281">
        <v>4.0855820085008876E-2</v>
      </c>
      <c r="F42" s="281">
        <v>5.6001947543918185E-2</v>
      </c>
      <c r="G42" s="83"/>
    </row>
    <row r="43" spans="1:7" ht="15" customHeight="1">
      <c r="A43" s="545" t="s">
        <v>638</v>
      </c>
      <c r="B43" s="281">
        <v>-6.7119293613548958E-4</v>
      </c>
      <c r="C43" s="281">
        <v>4.1000428011090051E-2</v>
      </c>
      <c r="D43" s="281">
        <v>2.3547241796256113E-2</v>
      </c>
      <c r="E43" s="281">
        <v>5.718127515095639E-2</v>
      </c>
      <c r="F43" s="281">
        <v>6.5044205553066003E-2</v>
      </c>
      <c r="G43" s="83"/>
    </row>
    <row r="44" spans="1:7" ht="15" customHeight="1">
      <c r="A44" s="545" t="s">
        <v>641</v>
      </c>
      <c r="B44" s="281">
        <v>-1.4598805107535195E-4</v>
      </c>
      <c r="C44" s="281">
        <v>1.1916435625854316E-2</v>
      </c>
      <c r="D44" s="281">
        <v>2.2045442812524296E-2</v>
      </c>
      <c r="E44" s="281">
        <v>3.1589865840770726E-2</v>
      </c>
      <c r="F44" s="281">
        <v>5.8010616248736824E-2</v>
      </c>
      <c r="G44" s="83"/>
    </row>
    <row r="45" spans="1:7" ht="15" customHeight="1">
      <c r="A45" s="545" t="s">
        <v>644</v>
      </c>
      <c r="B45" s="281">
        <v>4.8437731782113858E-4</v>
      </c>
      <c r="C45" s="281">
        <v>5.5082471987632387E-2</v>
      </c>
      <c r="D45" s="281">
        <v>2.4742520577423655E-2</v>
      </c>
      <c r="E45" s="281">
        <v>3.1685974819795737E-2</v>
      </c>
      <c r="F45" s="281">
        <v>6.8753437889784053E-2</v>
      </c>
      <c r="G45" s="74"/>
    </row>
    <row r="46" spans="1:7" ht="15" customHeight="1">
      <c r="A46" s="550" t="s">
        <v>655</v>
      </c>
      <c r="B46" s="551">
        <v>4.5436160245104773E-5</v>
      </c>
      <c r="C46" s="551">
        <v>2.640478189369011E-2</v>
      </c>
      <c r="D46" s="551">
        <v>2.6043112056550299E-2</v>
      </c>
      <c r="E46" s="551">
        <v>3.7720759361260736E-2</v>
      </c>
      <c r="F46" s="551">
        <v>6.1648613472657265E-2</v>
      </c>
    </row>
    <row r="47" spans="1:7" ht="12.75" customHeight="1">
      <c r="A47" s="37" t="s">
        <v>122</v>
      </c>
      <c r="G47" s="87"/>
    </row>
    <row r="48" spans="1:7" ht="12.75" customHeight="1">
      <c r="A48" s="556" t="s">
        <v>667</v>
      </c>
      <c r="B48" s="556"/>
      <c r="C48" s="556"/>
      <c r="D48" s="556"/>
      <c r="E48" s="556"/>
      <c r="F48" s="556"/>
    </row>
    <row r="49" spans="1:6" ht="12.75" customHeight="1">
      <c r="A49" s="561" t="s">
        <v>997</v>
      </c>
      <c r="B49" s="557"/>
      <c r="C49" s="557"/>
      <c r="D49" s="557"/>
      <c r="E49" s="557"/>
      <c r="F49" s="557"/>
    </row>
    <row r="50" spans="1:6" ht="12.75" customHeight="1">
      <c r="A50" s="556"/>
    </row>
    <row r="51" spans="1:6" ht="12.75" customHeight="1">
      <c r="A51" s="561"/>
    </row>
    <row r="52" spans="1:6" ht="12.75" customHeight="1"/>
    <row r="53" spans="1:6" ht="12.75" customHeight="1">
      <c r="A53" s="71" t="s">
        <v>259</v>
      </c>
    </row>
    <row r="54" spans="1:6" ht="12.75" customHeight="1"/>
    <row r="55" spans="1:6" ht="12.75" customHeight="1"/>
    <row r="56" spans="1:6" ht="12.75" customHeight="1"/>
    <row r="57" spans="1:6" ht="12.75" customHeight="1">
      <c r="F57" s="111" t="s">
        <v>378</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BA3A936E-B12B-4033-9896-99E4129D4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41</vt:i4>
      </vt:variant>
    </vt:vector>
  </HeadingPairs>
  <TitlesOfParts>
    <vt:vector size="79"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