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784E64B0-C97F-418E-9150-089E4235ECEA}"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3.1'!$A$1:$Q$49</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4.2 - 4.8'!$A$1:$K$89</definedName>
    <definedName name="_xlnm.Print_Area" localSheetId="22">'23 Tablice 5.1 - 5.4'!$A$1:$J$75</definedName>
    <definedName name="_xlnm.Print_Area" localSheetId="23">'24 Tablica 6.1'!$A$1:$L$167</definedName>
    <definedName name="_xlnm.Print_Area" localSheetId="24">'25 Tablice 6.2, 6.3'!$A$1:$O$56</definedName>
    <definedName name="_xlnm.Print_Area" localSheetId="25">'26 Tablice 6.4 - 6.8'!$A$1:$G$102</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5" i="45" l="1"/>
  <c r="E75" i="45"/>
  <c r="H153" i="46" l="1"/>
  <c r="H48" i="67" l="1"/>
  <c r="H47" i="67"/>
  <c r="H49" i="67" s="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6" i="45" l="1"/>
  <c r="C56" i="45"/>
  <c r="C16" i="45"/>
  <c r="S24" i="37" l="1"/>
  <c r="S25" i="37"/>
  <c r="F85" i="65" l="1"/>
  <c r="C65" i="82" l="1"/>
  <c r="C66" i="82"/>
  <c r="C67" i="82"/>
  <c r="C68" i="82" l="1"/>
  <c r="F22" i="68" l="1"/>
  <c r="F59" i="65" l="1"/>
  <c r="O62" i="92" l="1"/>
  <c r="I2" i="91" l="1"/>
  <c r="L35" i="91" s="1"/>
  <c r="I1" i="91"/>
  <c r="L34" i="91" s="1"/>
  <c r="F11"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95" i="65" l="1"/>
  <c r="F13"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<sst xmlns="http://schemas.openxmlformats.org/spreadsheetml/2006/main" count="3775" uniqueCount="1733">
  <si>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</si>
  <si>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</si>
  <si>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</si>
  <si>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</si>
  <si>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</si>
  <si>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</si>
  <si>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</si>
  <si>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</si>
  <si>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</si>
  <si>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</si>
  <si>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</si>
  <si>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</si>
  <si>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</si>
  <si>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</si>
  <si>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</si>
  <si>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</si>
  <si>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</si>
  <si>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</si>
  <si>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</si>
  <si>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</si>
  <si>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</si>
  <si>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</si>
  <si>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</si>
  <si>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</si>
  <si>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</si>
  <si>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</si>
  <si>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</si>
  <si>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</si>
  <si>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</si>
  <si>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</si>
  <si>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</si>
  <si>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</si>
  <si>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</si>
  <si>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</si>
  <si>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</si>
  <si>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</si>
  <si>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</si>
  <si>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</si>
  <si>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</si>
  <si>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</si>
  <si>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</si>
  <si>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</si>
  <si>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</si>
  <si>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</si>
  <si>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</si>
  <si>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</si>
  <si>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</si>
  <si>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</si>
  <si>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</si>
  <si>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</si>
  <si>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</si>
  <si>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</si>
  <si>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</si>
  <si>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</si>
  <si>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</si>
  <si>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</si>
  <si>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</si>
  <si>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</si>
  <si>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</si>
  <si>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</si>
  <si>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</si>
  <si>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</si>
  <si>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</si>
  <si>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</si>
  <si>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</si>
  <si>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</si>
  <si>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</si>
  <si>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</si>
  <si>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</si>
  <si>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</si>
  <si>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</si>
  <si>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</si>
  <si>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</si>
  <si>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</si>
  <si>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</si>
  <si>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</si>
  <si>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</si>
  <si>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</si>
  <si>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</si>
  <si>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</si>
  <si>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</si>
  <si>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</si>
  <si>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</si>
  <si>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</si>
  <si>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</si>
  <si>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</si>
  <si>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</si>
  <si>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</si>
  <si>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</si>
  <si>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</si>
  <si>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</si>
  <si>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</si>
  <si>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</si>
  <si>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</si>
  <si>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</si>
  <si>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</si>
  <si>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</si>
  <si>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</si>
  <si>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</si>
  <si>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</si>
  <si>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</si>
  <si>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</si>
  <si>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</si>
  <si>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</si>
  <si>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</si>
  <si>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</si>
  <si>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</si>
  <si>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</si>
  <si>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</si>
  <si>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</si>
  <si>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</si>
  <si>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</si>
  <si>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</si>
  <si>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</si>
  <si>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</si>
  <si>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</si>
  <si>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</si>
  <si>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</si>
  <si>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</si>
  <si>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</si>
  <si>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</si>
  <si>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</si>
  <si>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</si>
  <si>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</si>
  <si>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</si>
  <si>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</si>
  <si>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</si>
  <si>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</si>
  <si>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</si>
  <si>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</si>
  <si>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</si>
  <si>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</si>
  <si>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</si>
  <si>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</si>
  <si>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</si>
  <si>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</si>
  <si>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</si>
  <si>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</si>
  <si>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</si>
  <si>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</si>
  <si>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</si>
  <si>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</si>
  <si>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</si>
  <si>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</si>
  <si>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</si>
  <si>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</si>
  <si>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</si>
  <si>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</si>
  <si>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</si>
  <si>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</si>
  <si>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</si>
  <si>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</si>
  <si>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</si>
  <si>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</si>
  <si>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</si>
  <si>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</si>
  <si>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</si>
  <si>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</si>
  <si>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</si>
  <si>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</si>
  <si>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</si>
  <si>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</si>
  <si>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</si>
  <si>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</si>
  <si>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</si>
  <si>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</si>
  <si>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</si>
  <si>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</si>
  <si>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</si>
  <si>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</si>
  <si>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</si>
  <si>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</si>
  <si>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</si>
  <si>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</si>
  <si>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</si>
  <si>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</si>
  <si>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</si>
  <si>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</si>
  <si>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</si>
  <si>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</si>
  <si>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</si>
  <si>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</si>
  <si>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</si>
  <si>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</si>
  <si>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</si>
  <si>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</si>
  <si>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</si>
  <si>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</si>
  <si>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</si>
  <si>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</si>
  <si>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</si>
  <si>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</si>
  <si>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</si>
  <si>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</si>
  <si>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</si>
  <si>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</si>
  <si>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</si>
  <si>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</si>
  <si>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</si>
  <si>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</si>
  <si>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</si>
  <si>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</si>
  <si>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</si>
  <si>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</si>
  <si>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</si>
  <si>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</si>
  <si>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</si>
  <si>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</si>
  <si>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</si>
  <si>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</si>
  <si>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</si>
  <si>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</si>
  <si>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</si>
  <si>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</si>
  <si>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</si>
  <si>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</si>
  <si>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</si>
  <si>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</si>
  <si>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</si>
  <si>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</si>
  <si>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</si>
  <si>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</si>
  <si>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</si>
  <si>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</si>
  <si>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</si>
  <si>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</si>
  <si>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</si>
  <si>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</si>
  <si>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</si>
  <si>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</si>
  <si>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</si>
  <si>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</si>
  <si>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</si>
  <si>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</si>
  <si>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</si>
  <si>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</si>
  <si>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</si>
  <si>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</si>
  <si>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</si>
  <si>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</si>
  <si>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</si>
  <si>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</si>
  <si>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</si>
  <si>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</si>
  <si>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</si>
  <si>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</si>
  <si>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</si>
  <si>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</si>
  <si>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</si>
  <si>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</si>
  <si>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</si>
  <si>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</si>
  <si>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</si>
  <si>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</si>
  <si>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</si>
  <si>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</si>
  <si>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</si>
  <si>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</si>
  <si>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</si>
  <si>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</si>
  <si>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</si>
  <si>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</si>
  <si>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</si>
  <si>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</si>
  <si>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</si>
  <si>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</si>
  <si>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</si>
  <si>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</si>
  <si>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</si>
  <si>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</si>
  <si>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</si>
  <si>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</si>
  <si>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</si>
  <si>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</si>
  <si>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</si>
  <si>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</si>
  <si>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</si>
  <si>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</si>
  <si>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</si>
  <si>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</si>
  <si>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</si>
  <si>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</si>
  <si>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</si>
  <si>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</si>
  <si>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</si>
  <si>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</si>
  <si>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</si>
  <si>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</si>
  <si>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</si>
  <si>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</si>
  <si>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</si>
  <si>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</si>
  <si>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</si>
  <si>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</si>
  <si>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</si>
  <si>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</si>
  <si>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</si>
  <si>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</si>
  <si>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</si>
  <si>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</si>
  <si>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</si>
  <si>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</si>
  <si>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</si>
  <si>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</si>
  <si>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</si>
  <si>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</si>
  <si>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</si>
  <si>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</si>
  <si>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</si>
  <si>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</si>
  <si>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</si>
  <si>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</si>
  <si>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</si>
  <si>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</si>
  <si>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</si>
  <si>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</si>
  <si>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</si>
  <si>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</si>
  <si>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</si>
  <si>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</si>
  <si>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</si>
  <si>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</si>
  <si>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</si>
  <si>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</si>
  <si>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</si>
  <si>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</si>
  <si>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</si>
  <si>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</si>
  <si>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</si>
  <si>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</si>
  <si>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</si>
  <si>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</si>
  <si>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</si>
  <si>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</si>
  <si>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</si>
  <si>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</si>
  <si>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</si>
  <si>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</si>
  <si>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</si>
  <si>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</si>
  <si>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</si>
  <si>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</si>
  <si>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</si>
  <si>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</si>
  <si>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</si>
  <si>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</si>
  <si>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</si>
  <si>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</si>
  <si>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</si>
  <si>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</si>
  <si>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</si>
  <si>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</si>
  <si>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</si>
  <si>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</si>
  <si>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</si>
  <si>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</si>
  <si>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</si>
  <si>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</si>
  <si>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</si>
  <si>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</si>
  <si>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</si>
  <si>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</si>
  <si>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</si>
  <si>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</si>
  <si>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</si>
  <si>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</si>
  <si>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</si>
  <si>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</si>
  <si>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</si>
  <si>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</si>
  <si>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</si>
  <si>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</si>
  <si>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</si>
  <si>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</si>
  <si>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</si>
  <si>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</si>
  <si>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</si>
  <si>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</si>
  <si>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</si>
  <si>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</si>
  <si>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</si>
  <si>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</si>
  <si>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</si>
  <si>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</si>
  <si>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</si>
  <si>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</si>
  <si>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</si>
  <si>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</si>
  <si>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</si>
  <si>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</si>
  <si>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</si>
  <si>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</si>
  <si>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</si>
  <si>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</si>
  <si>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</si>
  <si>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</si>
  <si>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</si>
  <si>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</si>
  <si>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</si>
  <si>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</si>
  <si>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</si>
  <si>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</si>
  <si>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</si>
  <si>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</si>
  <si>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</si>
  <si>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</si>
  <si>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</si>
  <si>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</si>
  <si>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</si>
  <si>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</si>
  <si>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</si>
  <si>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</si>
  <si>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</si>
  <si>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</si>
  <si>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</si>
  <si>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</si>
  <si>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</si>
  <si>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</si>
  <si>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</si>
  <si>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</si>
  <si>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</si>
  <si>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</si>
  <si>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</si>
  <si>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</si>
  <si>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</si>
  <si>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</si>
  <si>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</si>
  <si>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</si>
  <si>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</si>
  <si>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</si>
  <si>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</si>
  <si>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</si>
  <si>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</si>
  <si>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</si>
  <si>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</si>
  <si>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</si>
  <si>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</si>
  <si>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</si>
  <si>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</si>
  <si>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</si>
  <si>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</si>
  <si>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</si>
  <si>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</si>
  <si>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</si>
  <si>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</si>
  <si>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</si>
  <si>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</si>
  <si>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</si>
  <si>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</si>
  <si>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</si>
  <si>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</si>
  <si>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</si>
  <si>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</si>
  <si>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</si>
  <si>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</si>
  <si>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</si>
  <si>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</si>
  <si>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</si>
  <si>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</si>
  <si>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</si>
  <si>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</si>
  <si>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</si>
  <si>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</si>
  <si>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</si>
  <si>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</si>
  <si>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</si>
  <si>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</si>
  <si>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</si>
  <si>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</si>
  <si>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</si>
  <si>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</si>
  <si>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</si>
  <si>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</si>
  <si>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</si>
  <si>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</si>
  <si>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</si>
  <si>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</si>
  <si>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</si>
  <si>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</si>
  <si>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</si>
  <si>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</si>
  <si>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</si>
  <si>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</si>
  <si>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</si>
  <si>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</si>
  <si>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</si>
  <si>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</si>
  <si>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</si>
  <si>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</si>
  <si>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</si>
  <si>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</si>
  <si>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</si>
  <si>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</si>
  <si>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</si>
  <si>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</si>
  <si>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</si>
  <si>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</si>
  <si>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</si>
  <si>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</si>
  <si>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</si>
  <si>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</si>
  <si>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</si>
  <si>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</si>
  <si>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</si>
  <si>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</si>
  <si>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</si>
  <si>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</si>
  <si>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</si>
  <si>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</si>
  <si>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</si>
  <si>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</si>
  <si>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</si>
  <si>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</si>
  <si>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</si>
  <si>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</si>
  <si>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</si>
  <si>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</si>
  <si>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</si>
  <si>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</si>
  <si>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</si>
  <si>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</si>
  <si>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</si>
  <si>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</si>
  <si>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</si>
  <si>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</si>
  <si>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</si>
  <si>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</si>
  <si>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</si>
  <si>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</si>
  <si>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</si>
  <si>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</si>
  <si>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</si>
  <si>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</si>
  <si>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</si>
  <si>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</si>
  <si>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</si>
  <si>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</si>
  <si>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</si>
  <si>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</si>
  <si>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</si>
  <si>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</si>
  <si>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</si>
  <si>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</si>
  <si>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</si>
  <si>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</si>
  <si>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</si>
  <si>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</si>
  <si>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</si>
  <si>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</si>
  <si>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</si>
  <si>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</si>
  <si>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</si>
  <si>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</si>
  <si>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</si>
  <si>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</si>
  <si>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</si>
  <si>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</si>
  <si>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</si>
  <si>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</si>
  <si>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</si>
  <si>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</si>
  <si>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</si>
  <si>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</si>
  <si>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</si>
  <si>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</si>
  <si>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</si>
  <si>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</si>
  <si>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</si>
  <si>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</si>
  <si>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</si>
  <si>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</si>
  <si>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</si>
  <si>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</si>
  <si>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</si>
  <si>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</si>
  <si>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</si>
  <si>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</si>
  <si>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</si>
  <si>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</si>
  <si>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</si>
  <si>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</si>
  <si>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</si>
  <si>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</si>
  <si>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</si>
  <si>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</si>
  <si>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</si>
  <si>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</si>
  <si>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</si>
  <si>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</si>
  <si>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</si>
  <si>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</si>
  <si>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</si>
  <si>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</si>
  <si>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</si>
  <si>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</si>
  <si>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</si>
  <si>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</si>
  <si>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</si>
  <si>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</si>
  <si>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</si>
  <si>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</si>
  <si>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</si>
  <si>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</si>
  <si>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</si>
  <si>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</si>
  <si>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</si>
  <si>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</si>
  <si>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</si>
  <si>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</si>
  <si>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</si>
  <si>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</si>
  <si>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</si>
  <si>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</si>
  <si>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</si>
  <si>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</si>
  <si>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</si>
  <si>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</si>
  <si>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</si>
  <si>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</si>
  <si>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</si>
  <si>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</si>
  <si>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</si>
  <si>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</si>
  <si>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</si>
  <si>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</si>
  <si>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</si>
  <si>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</si>
  <si>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</si>
  <si>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</si>
  <si>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</si>
  <si>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</si>
  <si>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</si>
  <si>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</si>
  <si>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</si>
  <si>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</si>
  <si>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</si>
  <si>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</si>
  <si>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</si>
  <si>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</si>
  <si>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</si>
  <si>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</si>
  <si>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</si>
  <si>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</si>
  <si>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</si>
  <si>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</si>
  <si>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</si>
  <si>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</si>
  <si>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</si>
  <si>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</si>
  <si>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</si>
  <si>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</si>
  <si>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</si>
  <si>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</si>
  <si>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</si>
  <si>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</si>
  <si>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</si>
  <si>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</si>
  <si>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</si>
  <si>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</si>
  <si>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</si>
  <si>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</si>
  <si>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</si>
  <si>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</si>
  <si>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</si>
  <si>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</si>
  <si>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</si>
  <si>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</si>
  <si>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</si>
  <si>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</si>
  <si>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</si>
  <si>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</si>
  <si>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</si>
  <si>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</si>
  <si>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</si>
  <si>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</si>
  <si>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</si>
  <si>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</si>
  <si>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</si>
  <si>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</si>
  <si>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</si>
  <si>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</si>
  <si>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</si>
  <si>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</si>
  <si>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</si>
  <si>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</si>
  <si>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</si>
  <si>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</si>
  <si>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</si>
  <si>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</si>
  <si>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</si>
  <si>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</si>
  <si>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</si>
  <si>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</si>
  <si>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</si>
  <si>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</si>
  <si>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</si>
  <si>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</si>
  <si>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</si>
  <si>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</si>
  <si>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</si>
  <si>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</si>
  <si>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</si>
  <si>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</si>
  <si>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</si>
  <si>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</si>
  <si>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</si>
  <si>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</si>
  <si>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</si>
  <si>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</si>
  <si>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</si>
  <si>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</si>
  <si>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</si>
  <si>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</si>
  <si>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</si>
  <si>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</si>
  <si>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</si>
  <si>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</si>
  <si>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</si>
  <si>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</si>
  <si>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</si>
  <si>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</si>
  <si>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</si>
  <si>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</si>
  <si>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</si>
  <si>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</si>
  <si>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</si>
  <si>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</si>
  <si>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</si>
  <si>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</si>
  <si>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</si>
  <si>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</si>
  <si>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</si>
  <si>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</si>
  <si>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</si>
  <si>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</si>
  <si>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</si>
  <si>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</si>
  <si>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</si>
  <si>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</si>
  <si>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</si>
  <si>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</si>
  <si>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</si>
  <si>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</si>
  <si>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</si>
  <si>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</si>
  <si>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</si>
  <si>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</si>
  <si>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</si>
  <si>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</si>
  <si>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</si>
  <si>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</si>
  <si>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</si>
  <si>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</si>
  <si>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</si>
  <si>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</si>
  <si>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</si>
  <si>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</si>
  <si>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</si>
  <si>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</si>
  <si>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</si>
  <si>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</si>
  <si>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</si>
  <si>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</si>
  <si>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</si>
  <si>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</si>
  <si>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</si>
  <si>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</si>
  <si>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</si>
  <si>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</si>
  <si>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</si>
  <si>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</si>
  <si>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</si>
  <si>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</si>
  <si>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</si>
  <si>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</si>
  <si>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</si>
  <si>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</si>
  <si>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</si>
  <si>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</si>
  <si>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</si>
  <si>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</si>
  <si>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</si>
  <si>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</si>
  <si>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</si>
  <si>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</si>
  <si>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</si>
  <si>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</si>
  <si>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</si>
  <si>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</si>
  <si>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</si>
  <si>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</si>
  <si>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</si>
  <si>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</si>
  <si>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</si>
  <si>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</si>
  <si>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</si>
  <si>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</si>
  <si>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</si>
  <si>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</si>
  <si>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</si>
  <si>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</si>
  <si>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</si>
  <si>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</si>
  <si>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</si>
  <si>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</si>
  <si>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</si>
  <si>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</si>
  <si>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</si>
  <si>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</si>
  <si>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</si>
  <si>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</si>
  <si>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</si>
  <si>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</si>
  <si>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</si>
  <si>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</si>
  <si>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</si>
  <si>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</si>
  <si>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</si>
  <si>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</si>
  <si>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</si>
  <si>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</si>
  <si>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</si>
  <si>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</si>
  <si>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</si>
  <si>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</si>
  <si>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</si>
  <si>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</si>
  <si>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</si>
  <si>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</si>
  <si>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</si>
  <si>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</si>
  <si>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</si>
  <si>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</si>
  <si>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</si>
  <si>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</si>
  <si>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</si>
  <si>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</si>
  <si>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</si>
  <si>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</si>
  <si>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</si>
  <si>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</si>
  <si>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</si>
  <si>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</si>
  <si>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</si>
  <si>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</si>
  <si>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</si>
  <si>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</si>
  <si>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</si>
  <si>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</si>
  <si>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</si>
  <si>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</si>
  <si>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</si>
  <si>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</si>
  <si>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</si>
  <si>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</si>
  <si>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</si>
  <si>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</si>
  <si>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</si>
  <si>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</si>
  <si>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</si>
  <si>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</si>
  <si>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</si>
  <si>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</si>
  <si>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</si>
  <si>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</si>
  <si>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</si>
  <si>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</si>
  <si>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</si>
  <si>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</si>
  <si>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</si>
  <si>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</si>
  <si>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</si>
  <si>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</si>
  <si>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</si>
  <si>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</si>
  <si>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</si>
  <si>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</si>
  <si>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</si>
  <si>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</si>
  <si>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</si>
  <si>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</si>
  <si>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</si>
  <si>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</si>
  <si>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</si>
  <si>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</si>
  <si>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</si>
  <si>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</si>
  <si>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</si>
  <si>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</si>
  <si>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</si>
  <si>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</si>
  <si>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</si>
  <si>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</si>
  <si>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</si>
  <si>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</si>
  <si>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</si>
  <si>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</si>
  <si>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</si>
  <si>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</si>
  <si>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</si>
  <si>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</si>
  <si>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</si>
  <si>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</si>
  <si>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</si>
  <si>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</si>
  <si>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</si>
  <si>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</si>
  <si>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</si>
  <si>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</si>
  <si>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</si>
  <si>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</si>
  <si>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</si>
  <si>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</si>
  <si>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</si>
  <si>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</si>
  <si>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</si>
  <si>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</si>
  <si>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</si>
  <si>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</si>
  <si>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</si>
  <si>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</si>
  <si>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</si>
  <si>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</si>
  <si>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</si>
  <si>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</si>
  <si>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</si>
  <si>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</si>
  <si>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</si>
  <si>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</si>
  <si>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</si>
  <si>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</si>
  <si>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</si>
  <si>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</si>
  <si>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</si>
  <si>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</si>
  <si>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</si>
  <si>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</si>
  <si>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</si>
  <si>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</si>
  <si>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</si>
  <si>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</si>
  <si>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</si>
  <si>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</si>
  <si>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</si>
  <si>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</si>
  <si>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</si>
  <si>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</si>
  <si>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</si>
  <si>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</si>
  <si>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</si>
  <si>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</si>
  <si>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</si>
  <si>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</si>
  <si>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</si>
  <si>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</si>
  <si>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</si>
  <si>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</si>
  <si>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</si>
  <si>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</si>
  <si>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</si>
  <si>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</si>
  <si>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</si>
  <si>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</si>
  <si>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</si>
  <si>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</si>
  <si>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</si>
  <si>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</si>
  <si>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</si>
  <si>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</si>
  <si>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</si>
  <si>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</si>
  <si>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</si>
  <si>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</si>
  <si>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</si>
  <si>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</si>
  <si>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</si>
  <si>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</si>
  <si>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</si>
  <si>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</si>
  <si>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</si>
  <si>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</si>
  <si>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</si>
  <si>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</si>
  <si>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</si>
  <si>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</si>
  <si>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</si>
  <si>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</si>
  <si>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</si>
  <si>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</si>
  <si>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</si>
  <si>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</si>
  <si>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</si>
  <si>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</si>
  <si>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</si>
  <si>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</si>
  <si>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</si>
  <si>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</si>
  <si>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</si>
  <si>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</si>
  <si>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</si>
  <si>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</si>
  <si>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</si>
  <si>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</si>
  <si>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</si>
  <si>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</si>
  <si>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</si>
  <si>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</si>
  <si>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</si>
  <si>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</si>
  <si>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</si>
  <si>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</si>
  <si>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</si>
  <si>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</si>
  <si>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</si>
  <si>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</si>
  <si>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</si>
  <si>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</si>
  <si>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</si>
  <si>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</si>
  <si>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</si>
  <si>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</si>
  <si>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</si>
  <si>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</si>
  <si>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</si>
  <si>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</si>
  <si>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</si>
  <si>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</si>
  <si>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</si>
  <si>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</si>
  <si>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</si>
  <si>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</si>
  <si>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</si>
  <si>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</si>
  <si>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</si>
  <si>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</si>
  <si>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</si>
  <si>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</si>
  <si>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</si>
  <si>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</si>
  <si>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</si>
  <si>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</si>
  <si>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</si>
  <si>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</si>
  <si>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</si>
  <si>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</si>
  <si>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</si>
  <si>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</si>
  <si>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</si>
  <si>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</si>
  <si>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</si>
  <si>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</si>
  <si>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</si>
  <si>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</si>
  <si>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</si>
  <si>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</si>
  <si>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</si>
  <si>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</si>
  <si>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</si>
  <si>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</si>
  <si>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</si>
  <si>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</si>
  <si>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</si>
  <si>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</si>
  <si>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</si>
  <si>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</si>
  <si>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</si>
  <si>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</si>
  <si>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</si>
  <si>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</si>
  <si>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</si>
  <si>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</si>
  <si>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</si>
  <si>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</si>
  <si>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</si>
  <si>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</si>
  <si>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</si>
  <si>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</si>
  <si>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</si>
  <si>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</si>
  <si>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</si>
  <si>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</si>
  <si>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</si>
  <si>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</si>
  <si>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</si>
  <si>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</si>
  <si>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</si>
  <si>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</si>
  <si>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</si>
  <si>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</si>
  <si>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</si>
  <si>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</si>
  <si>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</si>
  <si>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</si>
  <si>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</si>
  <si>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</si>
  <si>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</si>
  <si>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</si>
  <si>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</si>
  <si>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</si>
  <si>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</si>
  <si>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</si>
  <si>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</si>
  <si>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</si>
  <si>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</si>
  <si>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</si>
  <si>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</si>
  <si>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</si>
  <si>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</si>
  <si>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</si>
  <si>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</si>
  <si>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</si>
  <si>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</si>
  <si>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</si>
  <si>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</si>
  <si>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</si>
  <si>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</si>
  <si>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</si>
  <si>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</si>
  <si>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</si>
  <si>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</si>
  <si>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</si>
  <si>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</si>
  <si>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</si>
  <si>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</si>
  <si>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</si>
  <si>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</si>
  <si>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</si>
  <si>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</si>
  <si>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</si>
  <si>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</si>
  <si>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</si>
  <si>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</si>
  <si>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</si>
  <si>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</si>
  <si>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</si>
  <si>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</si>
  <si>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</si>
  <si>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</si>
  <si>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</si>
  <si>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</si>
  <si>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</si>
  <si>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</si>
  <si>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</si>
  <si>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</si>
  <si>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</si>
  <si>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</si>
  <si>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</si>
  <si>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</si>
  <si>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</si>
  <si>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</si>
  <si>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</si>
  <si>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</si>
  <si>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</si>
  <si>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</si>
  <si>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</si>
  <si>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</si>
  <si>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</si>
  <si>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</si>
  <si>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</si>
  <si>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</si>
  <si>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</si>
  <si>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</si>
  <si>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</si>
  <si>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</si>
  <si>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</si>
  <si>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</si>
  <si>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</si>
  <si>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</si>
  <si>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</si>
  <si>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</si>
  <si>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</si>
  <si>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</si>
  <si>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</si>
  <si>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</si>
  <si>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</si>
  <si>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</si>
  <si>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</si>
  <si>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</si>
  <si>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</si>
  <si>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</si>
  <si>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</si>
  <si>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</si>
  <si>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</si>
  <si>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</si>
  <si>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</si>
  <si>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</si>
  <si>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</si>
  <si>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</si>
  <si>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</si>
  <si>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</si>
  <si>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</si>
  <si>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</si>
  <si>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</si>
  <si>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</si>
  <si>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</si>
  <si>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</si>
  <si>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</si>
  <si>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</si>
  <si>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</si>
  <si>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</si>
  <si>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</si>
  <si>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</si>
  <si>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</si>
  <si>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</si>
  <si>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</si>
  <si>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</si>
  <si>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</si>
  <si>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</si>
  <si>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</si>
  <si>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</si>
  <si>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</si>
  <si>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</si>
  <si>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</si>
  <si>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</si>
  <si>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</si>
  <si>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</si>
  <si>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</si>
  <si>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</si>
  <si>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</si>
  <si>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</si>
  <si>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</si>
  <si>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</si>
  <si>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</si>
  <si>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</si>
  <si>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</si>
  <si>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</si>
  <si>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</si>
  <si>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</si>
  <si>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</si>
  <si>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</si>
  <si>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</si>
  <si>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</si>
  <si>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</si>
  <si>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</si>
  <si>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</si>
  <si>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</si>
  <si>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</si>
  <si>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</si>
  <si>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</si>
  <si>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</si>
  <si>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</si>
  <si>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</si>
  <si>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</si>
  <si>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</si>
  <si>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</si>
  <si>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</si>
  <si>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</si>
  <si>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</si>
  <si>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</si>
  <si>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</si>
  <si>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</si>
  <si>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</si>
  <si>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</si>
  <si>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</si>
  <si>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</si>
  <si>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</si>
  <si>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</si>
  <si>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</si>
  <si>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</si>
  <si>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</si>
  <si>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</si>
  <si>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</si>
  <si>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</si>
  <si>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</si>
  <si>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</si>
  <si>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</si>
  <si>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</si>
  <si>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</si>
  <si>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</si>
  <si>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</si>
  <si>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</si>
  <si>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</si>
  <si>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</si>
  <si>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</si>
  <si>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</si>
  <si>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</si>
  <si>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</si>
  <si>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</si>
  <si>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</si>
  <si>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</si>
  <si>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</si>
  <si>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</si>
  <si>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</si>
  <si>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</si>
  <si>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</si>
  <si>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</si>
  <si>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</si>
  <si>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</si>
  <si>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</si>
  <si>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</si>
  <si>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</si>
  <si>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</si>
  <si>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</si>
  <si>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</si>
  <si>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</si>
  <si>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</si>
  <si>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</si>
  <si>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</si>
  <si>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</si>
  <si>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</si>
  <si>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</si>
  <si>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</si>
  <si>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</si>
  <si>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</si>
  <si>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</si>
  <si>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</si>
  <si>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</si>
  <si>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</si>
  <si>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</si>
  <si>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</si>
  <si>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</si>
  <si>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</si>
  <si>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</si>
  <si>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</si>
  <si>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</si>
  <si>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</si>
  <si>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</si>
  <si>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</si>
  <si>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</si>
  <si>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</si>
  <si>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</si>
  <si>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</si>
  <si>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</si>
  <si>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</si>
  <si>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</si>
  <si>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</si>
  <si>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</si>
  <si>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</si>
  <si>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</si>
  <si>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</si>
  <si>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</si>
  <si>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</si>
  <si>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</si>
  <si>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</si>
  <si>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</si>
  <si>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</si>
  <si>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</si>
  <si>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</si>
  <si>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</si>
  <si>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</si>
  <si>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</si>
  <si>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</si>
  <si>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</si>
  <si>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</si>
  <si>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</si>
  <si>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</si>
  <si>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</si>
  <si>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</si>
  <si>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</si>
  <si>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</si>
  <si>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</si>
  <si>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</si>
  <si>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</si>
  <si>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</si>
  <si>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</si>
  <si>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</si>
  <si>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</si>
  <si>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</si>
  <si>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</si>
  <si>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</si>
  <si>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</si>
  <si>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</si>
  <si>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</si>
  <si>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</si>
  <si>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</si>
  <si>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</si>
  <si>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</si>
  <si>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</si>
  <si>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</si>
  <si>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</si>
  <si>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</si>
  <si>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</si>
  <si>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</si>
  <si>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</si>
  <si>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</si>
  <si>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</si>
  <si>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</si>
  <si>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</si>
  <si>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</si>
  <si>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</si>
  <si>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</si>
  <si>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</si>
  <si>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</si>
  <si>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</si>
  <si>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</si>
  <si>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</si>
  <si>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</si>
  <si>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</si>
  <si>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</si>
  <si>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</si>
  <si>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</si>
  <si>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</si>
  <si>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</si>
  <si>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</si>
  <si>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</si>
  <si>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</si>
  <si>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</si>
  <si>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</si>
  <si>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</si>
  <si>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</si>
  <si>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</si>
  <si>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</si>
  <si>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</si>
  <si>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</si>
  <si>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</si>
  <si>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</si>
  <si>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</si>
  <si>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</si>
  <si>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</si>
  <si>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</si>
  <si>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</si>
  <si>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</si>
  <si>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</si>
  <si>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</si>
  <si>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</si>
  <si>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</si>
  <si>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</si>
  <si>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</si>
  <si>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</si>
  <si>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</si>
  <si>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</si>
  <si>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</si>
  <si>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</si>
  <si>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</si>
  <si>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</si>
  <si>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</si>
  <si>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</si>
  <si>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</si>
  <si>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</si>
  <si>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</si>
  <si>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</si>
  <si>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</si>
  <si>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</si>
  <si>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</si>
  <si>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</si>
  <si>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</si>
  <si>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</si>
  <si>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</si>
  <si>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</si>
  <si>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</si>
  <si>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</si>
  <si>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</si>
  <si>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</si>
  <si>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</si>
  <si>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</si>
  <si>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</si>
  <si>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</si>
  <si>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</si>
  <si>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</si>
  <si>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</si>
  <si>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</si>
  <si>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</si>
  <si>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</si>
  <si>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</si>
  <si>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</si>
  <si>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</si>
  <si>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</si>
  <si>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</si>
  <si>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</si>
  <si>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</si>
  <si>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</si>
  <si>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</si>
  <si>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</si>
  <si>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</si>
  <si>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</si>
  <si>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</si>
  <si>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</si>
  <si>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</si>
  <si>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</si>
  <si>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</si>
  <si>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</si>
  <si>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</si>
  <si>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</si>
  <si>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</si>
  <si>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</si>
  <si>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</si>
  <si>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</si>
  <si>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</si>
  <si>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</si>
  <si>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</si>
  <si>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</si>
  <si>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</si>
  <si>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</si>
  <si>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</si>
  <si>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</si>
  <si>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</si>
  <si>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</si>
  <si>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</si>
  <si>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</si>
  <si>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</si>
  <si>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</si>
  <si>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</si>
  <si>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</si>
  <si>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</si>
  <si>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</si>
  <si>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</si>
  <si>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</si>
  <si>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</si>
  <si>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</si>
  <si>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</si>
  <si>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</si>
  <si>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</si>
  <si>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</si>
  <si>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</si>
  <si>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</si>
  <si>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</si>
  <si>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</si>
  <si>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</si>
  <si>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</si>
  <si>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</si>
  <si>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</si>
  <si>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</si>
  <si>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</si>
  <si>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</si>
  <si>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</si>
  <si>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</si>
  <si>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</si>
  <si>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</si>
  <si>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</si>
  <si>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</si>
  <si>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</si>
  <si>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</si>
  <si>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</si>
  <si>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</si>
  <si>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</si>
  <si>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</si>
  <si>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</si>
  <si>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</si>
  <si>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</si>
  <si>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</si>
  <si>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</si>
  <si>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</si>
  <si>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</si>
  <si>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</si>
  <si>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</si>
  <si>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</si>
  <si>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</si>
  <si>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</si>
  <si>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</si>
  <si>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</si>
  <si>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</si>
  <si>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</si>
  <si>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</si>
  <si>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</si>
  <si>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</si>
  <si>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</si>
  <si>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</si>
  <si>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</si>
  <si>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</si>
  <si>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</si>
  <si>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</si>
  <si>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</si>
  <si>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</si>
  <si>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</si>
  <si>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</si>
  <si>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</si>
  <si>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</si>
  <si>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</si>
  <si>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</si>
  <si>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</si>
  <si>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</si>
  <si>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</si>
  <si>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</si>
  <si>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</si>
  <si>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</si>
  <si>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</si>
  <si>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</si>
  <si>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</si>
  <si>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</si>
  <si>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</si>
  <si>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</si>
  <si>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</si>
  <si>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</si>
  <si>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</si>
  <si>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</si>
  <si>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</si>
  <si>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</si>
  <si>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</si>
  <si>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</si>
  <si>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</si>
  <si>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</si>
  <si>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</si>
  <si>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</si>
  <si>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</si>
  <si>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</si>
  <si>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</si>
  <si>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</si>
  <si>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</si>
  <si>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</si>
  <si>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</si>
  <si>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</si>
  <si>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</si>
  <si>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</si>
  <si>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</si>
  <si>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</si>
  <si>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</si>
  <si>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</si>
  <si>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</si>
  <si>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</si>
  <si>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</si>
  <si>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</si>
  <si>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</si>
  <si>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</si>
  <si>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</si>
  <si>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</si>
  <si>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</si>
  <si>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</si>
  <si>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</si>
  <si>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</si>
  <si>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</si>
  <si>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</si>
  <si>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</si>
  <si>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</si>
  <si>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</si>
  <si>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</si>
  <si>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</si>
  <si>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</si>
  <si>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</si>
  <si>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</si>
  <si>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</si>
  <si>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</si>
  <si>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</si>
  <si>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</si>
  <si>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</si>
  <si>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</si>
  <si>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</si>
  <si>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</si>
  <si>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</si>
  <si>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</si>
  <si>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</si>
  <si>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</si>
  <si>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</si>
  <si>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</si>
  <si>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</si>
  <si>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</si>
  <si>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</si>
  <si>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</si>
  <si>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</si>
  <si>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</si>
  <si>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</si>
  <si>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</si>
  <si>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</si>
  <si>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</si>
  <si>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</si>
  <si>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</si>
  <si>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</si>
  <si>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31.3.2024.</t>
  </si>
  <si>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</si>
  <si>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</si>
  <si>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</si>
  <si>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</si>
  <si>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</si>
  <si>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</si>
  <si>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</si>
  <si>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</si>
  <si>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</si>
  <si>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</si>
  <si>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</si>
  <si>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</si>
  <si>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</si>
  <si>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LIPANJ 2024.</t>
  </si>
  <si>
    <t>JUNE 2024</t>
  </si>
  <si>
    <t>1.1. - 30.6.2024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</si>
  <si>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30.6.2024</t>
    </r>
  </si>
  <si>
    <t>2024 Q 2</t>
  </si>
  <si>
    <t>30.6.2024.</t>
  </si>
  <si>
    <t>Kolovoz 2024.</t>
  </si>
  <si>
    <t>August 2024</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</si>
  <si>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</si>
  <si>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</si>
  <si>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</si>
  <si>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</si>
  <si>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</si>
  <si>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</si>
  <si>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</si>
  <si>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</si>
  <si>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</si>
  <si>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</si>
  <si>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</si>
  <si>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</si>
  <si>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</si>
  <si>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</si>
  <si>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</si>
  <si>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</si>
  <si>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</si>
  <si>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</si>
  <si>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</si>
  <si>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</si>
  <si>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</si>
  <si>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</si>
  <si>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</si>
  <si>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</si>
  <si>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</si>
  <si>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</si>
  <si>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t>Tablica 3.1: Naplaćena premija osiguranja za period od 1. do 30. rujna 2024.</t>
  </si>
  <si>
    <t>I-IX/2023</t>
  </si>
  <si>
    <t>I-IX/2024</t>
  </si>
  <si>
    <r>
      <t xml:space="preserve">Indeks (100 = I-IX/2023)
 </t>
    </r>
    <r>
      <rPr>
        <i/>
        <sz val="9"/>
        <color theme="1" tint="0.34998626667073579"/>
        <rFont val="Arial"/>
        <family val="2"/>
        <charset val="238"/>
      </rPr>
      <t>Index(100 =I-IX/2023)</t>
    </r>
  </si>
  <si>
    <t>Tablica 3.2: Podaci o osiguranju za period od 1. do 30. rujna 2024.</t>
  </si>
  <si>
    <t>Table 3.2: Insurance data for the period  1  - 3o September 2024</t>
  </si>
  <si>
    <t>Table 3.1: Premium paid for the period 1  - 30 September 2024</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</si>
  <si>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17.10.2024.</t>
    </r>
  </si>
  <si>
    <t>Rujan 2024.</t>
  </si>
  <si>
    <t>September 2024</t>
  </si>
  <si>
    <t>HRKODTRA0007</t>
  </si>
  <si>
    <t>HRPODRRA0004</t>
  </si>
  <si>
    <t>HRKOEIRA0009</t>
  </si>
  <si>
    <t>HRHT00RA0005</t>
  </si>
  <si>
    <t>HRDLKVRA0006</t>
  </si>
  <si>
    <t>HRZABARA0009</t>
  </si>
  <si>
    <t>HRRIVPRA0000</t>
  </si>
  <si>
    <t>HRADRSPA0009</t>
  </si>
  <si>
    <t>HRERNTRA0000</t>
  </si>
  <si>
    <t>HRCKMLRA0008</t>
  </si>
  <si>
    <t>HRRHMFO253A3</t>
  </si>
  <si>
    <t>HRRHMFO253B1</t>
  </si>
  <si>
    <t>HRRHMFO277N5</t>
  </si>
  <si>
    <t>HRRHMFO297A0</t>
  </si>
  <si>
    <t>HRRHMFO26CA5</t>
  </si>
  <si>
    <t>HRRHMFO33BA3</t>
  </si>
  <si>
    <t>HRRHMFO287A1</t>
  </si>
  <si>
    <t>HRRHMFO327A5</t>
  </si>
  <si>
    <t>HRRHMFO257A4</t>
  </si>
  <si>
    <t>HRAUHRRA0009</t>
  </si>
  <si>
    <t>HRRHMFO275E8</t>
  </si>
  <si>
    <t>HRRHMFT509C9</t>
  </si>
  <si>
    <t>HRRHMFT447A6</t>
  </si>
  <si>
    <t>HRRHMFT523C0</t>
  </si>
  <si>
    <t>HRRHMFT451B6</t>
  </si>
  <si>
    <t>HRTSHCRA0009</t>
  </si>
  <si>
    <t>HRBCINRA0003</t>
  </si>
  <si>
    <t>HRKOTRPA0003</t>
  </si>
  <si>
    <t>HRGLCOO26CE5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</si>
</sst>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6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3"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FFCC"/>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0"/>
  </cols>
  <sheetData>
    <row r="1" spans="1:9" ht="21" customHeight="1">
      <c r="A1" s="630"/>
      <c r="B1" s="631"/>
      <c r="C1" s="631"/>
      <c r="D1" s="631"/>
      <c r="E1" s="631"/>
      <c r="F1" s="631"/>
      <c r="G1" s="631"/>
      <c r="H1" s="631"/>
      <c r="I1" s="631"/>
    </row>
    <row r="2" spans="1:9" ht="18">
      <c r="A2" s="1113" t="s">
        <v>1492</v>
      </c>
      <c r="B2" s="1113"/>
      <c r="C2" s="1113"/>
      <c r="D2" s="1113"/>
      <c r="E2" s="1113"/>
      <c r="F2" s="1113"/>
      <c r="G2" s="1113"/>
      <c r="H2" s="1113"/>
      <c r="I2" s="1113"/>
    </row>
    <row r="3" spans="1:9" ht="16.5">
      <c r="A3" s="1114" t="s">
        <v>1493</v>
      </c>
      <c r="B3" s="1114"/>
      <c r="C3" s="1114"/>
      <c r="D3" s="1114"/>
      <c r="E3" s="1114"/>
      <c r="F3" s="1114"/>
      <c r="G3" s="1114"/>
      <c r="H3" s="1114"/>
      <c r="I3" s="1114"/>
    </row>
    <row r="4" spans="1:9" ht="16.5">
      <c r="A4" s="1114"/>
      <c r="B4" s="1114"/>
      <c r="C4" s="1114"/>
      <c r="D4" s="1114"/>
      <c r="E4" s="1114"/>
      <c r="F4" s="1114"/>
      <c r="G4" s="1114"/>
      <c r="H4" s="1114"/>
      <c r="I4" s="1114"/>
    </row>
    <row r="5" spans="1:9" ht="15" customHeight="1">
      <c r="A5" s="632"/>
      <c r="B5" s="632"/>
      <c r="C5" s="632"/>
      <c r="D5" s="632"/>
      <c r="E5" s="632"/>
      <c r="F5" s="632"/>
      <c r="G5" s="632"/>
      <c r="H5" s="632"/>
      <c r="I5" s="632"/>
    </row>
    <row r="6" spans="1:9" ht="15" customHeight="1">
      <c r="A6" s="1115" t="s">
        <v>1701</v>
      </c>
      <c r="B6" s="1116"/>
      <c r="C6" s="1116"/>
      <c r="D6" s="1116"/>
      <c r="E6" s="1116"/>
      <c r="F6" s="1116"/>
      <c r="G6" s="1116"/>
      <c r="H6" s="1116"/>
      <c r="I6" s="1116"/>
    </row>
    <row r="7" spans="1:9">
      <c r="A7" s="639"/>
      <c r="B7" s="639"/>
      <c r="C7" s="639"/>
      <c r="D7" s="639"/>
      <c r="E7" s="639"/>
      <c r="F7" s="639"/>
      <c r="G7" s="639"/>
      <c r="H7" s="639"/>
      <c r="I7" s="639"/>
    </row>
    <row r="8" spans="1:9">
      <c r="A8" s="633"/>
      <c r="B8" s="633"/>
      <c r="C8" s="633"/>
      <c r="D8" s="633"/>
      <c r="E8" s="633"/>
      <c r="F8" s="633"/>
      <c r="G8" s="633"/>
      <c r="H8" s="633"/>
      <c r="I8" s="633"/>
    </row>
    <row r="9" spans="1:9">
      <c r="A9" s="1115"/>
      <c r="B9" s="1116"/>
      <c r="C9" s="1116"/>
      <c r="D9" s="1116"/>
      <c r="E9" s="1116"/>
      <c r="F9" s="1116"/>
      <c r="G9" s="1116"/>
      <c r="H9" s="1116"/>
      <c r="I9" s="1116"/>
    </row>
    <row r="10" spans="1:9">
      <c r="A10" s="634"/>
      <c r="B10" s="634"/>
      <c r="C10" s="634"/>
      <c r="D10" s="634"/>
      <c r="E10" s="634"/>
      <c r="F10" s="634"/>
      <c r="G10" s="634"/>
      <c r="H10" s="634"/>
      <c r="I10" s="634"/>
    </row>
    <row r="11" spans="1:9">
      <c r="A11" s="634"/>
      <c r="B11" s="634"/>
      <c r="C11" s="634"/>
      <c r="D11" s="634"/>
      <c r="E11" s="634"/>
      <c r="F11" s="634"/>
      <c r="G11" s="634"/>
      <c r="H11" s="634"/>
      <c r="I11" s="634"/>
    </row>
    <row r="12" spans="1:9">
      <c r="A12" s="634"/>
      <c r="B12" s="634"/>
      <c r="C12" s="634"/>
      <c r="D12" s="634"/>
      <c r="E12" s="634"/>
      <c r="F12" s="634"/>
      <c r="G12" s="634"/>
      <c r="H12" s="634"/>
      <c r="I12" s="634"/>
    </row>
    <row r="13" spans="1:9">
      <c r="A13" s="634"/>
      <c r="B13" s="634"/>
      <c r="C13" s="634"/>
      <c r="D13" s="634"/>
      <c r="E13" s="634"/>
      <c r="F13" s="634"/>
      <c r="G13" s="634"/>
      <c r="H13" s="634"/>
      <c r="I13" s="634"/>
    </row>
    <row r="14" spans="1:9">
      <c r="A14" s="634"/>
      <c r="B14" s="634"/>
      <c r="C14" s="634"/>
      <c r="D14" s="634"/>
      <c r="E14" s="634"/>
      <c r="F14" s="634"/>
      <c r="G14" s="634"/>
      <c r="H14" s="634"/>
      <c r="I14" s="634"/>
    </row>
    <row r="15" spans="1:9">
      <c r="A15" s="634"/>
      <c r="B15" s="634"/>
      <c r="C15" s="634"/>
      <c r="D15" s="634"/>
      <c r="E15" s="634"/>
      <c r="F15" s="634"/>
      <c r="G15" s="634"/>
      <c r="H15" s="634"/>
      <c r="I15" s="634"/>
    </row>
    <row r="16" spans="1:9">
      <c r="A16" s="634"/>
      <c r="B16" s="634"/>
      <c r="C16" s="634"/>
      <c r="D16" s="634"/>
      <c r="E16" s="634"/>
      <c r="F16" s="634"/>
      <c r="G16" s="634"/>
      <c r="H16" s="634"/>
      <c r="I16" s="634"/>
    </row>
    <row r="17" spans="1:9">
      <c r="A17" s="634"/>
      <c r="B17" s="634"/>
      <c r="C17" s="634"/>
      <c r="D17" s="634"/>
      <c r="E17" s="634"/>
      <c r="F17" s="634"/>
      <c r="G17" s="634"/>
      <c r="H17" s="634"/>
      <c r="I17" s="634"/>
    </row>
    <row r="18" spans="1:9" ht="30">
      <c r="A18" s="1117" t="s">
        <v>0</v>
      </c>
      <c r="B18" s="1117"/>
      <c r="C18" s="1117"/>
      <c r="D18" s="1117"/>
      <c r="E18" s="1117"/>
      <c r="F18" s="1117"/>
      <c r="G18" s="1117"/>
      <c r="H18" s="1117"/>
      <c r="I18" s="1117"/>
    </row>
    <row r="19" spans="1:9" ht="18.75" customHeight="1">
      <c r="A19" s="635"/>
      <c r="B19" s="635"/>
      <c r="C19" s="635"/>
      <c r="D19" s="635"/>
      <c r="E19" s="635"/>
      <c r="F19" s="635"/>
      <c r="G19" s="635"/>
      <c r="H19" s="635"/>
      <c r="I19" s="635"/>
    </row>
    <row r="20" spans="1:9" ht="18.75" customHeight="1">
      <c r="A20" s="1118" t="s">
        <v>1702</v>
      </c>
      <c r="B20" s="1118"/>
      <c r="C20" s="1118"/>
      <c r="D20" s="1118"/>
      <c r="E20" s="1118"/>
      <c r="F20" s="1118"/>
      <c r="G20" s="1118"/>
      <c r="H20" s="1118"/>
      <c r="I20" s="1118"/>
    </row>
    <row r="21" spans="1:9" ht="18.75" customHeight="1">
      <c r="A21" s="636"/>
      <c r="B21" s="636"/>
      <c r="C21" s="636"/>
      <c r="D21" s="636"/>
      <c r="E21" s="636"/>
      <c r="F21" s="636"/>
      <c r="G21" s="636"/>
      <c r="H21" s="636"/>
      <c r="I21" s="636"/>
    </row>
    <row r="22" spans="1:9" ht="26.25" customHeight="1">
      <c r="A22" s="1119" t="s">
        <v>1</v>
      </c>
      <c r="B22" s="1119"/>
      <c r="C22" s="1119"/>
      <c r="D22" s="1119"/>
      <c r="E22" s="1119"/>
      <c r="F22" s="1119"/>
      <c r="G22" s="1119"/>
      <c r="H22" s="1119"/>
      <c r="I22" s="1119"/>
    </row>
    <row r="23" spans="1:9" ht="18.75">
      <c r="A23" s="637"/>
      <c r="B23" s="637"/>
      <c r="C23" s="637"/>
      <c r="D23" s="637"/>
      <c r="E23" s="637"/>
      <c r="F23" s="637"/>
      <c r="G23" s="637"/>
      <c r="H23" s="637"/>
      <c r="I23" s="637"/>
    </row>
    <row r="24" spans="1:9" ht="18.75" customHeight="1">
      <c r="A24" s="1109" t="s">
        <v>1703</v>
      </c>
      <c r="B24" s="1109"/>
      <c r="C24" s="1109"/>
      <c r="D24" s="1109"/>
      <c r="E24" s="1109"/>
      <c r="F24" s="1109"/>
      <c r="G24" s="1109"/>
      <c r="H24" s="1109"/>
      <c r="I24" s="1109"/>
    </row>
    <row r="25" spans="1:9">
      <c r="A25" s="634"/>
      <c r="B25" s="634"/>
      <c r="C25" s="634"/>
      <c r="D25" s="634"/>
      <c r="E25" s="634"/>
      <c r="F25" s="634"/>
      <c r="G25" s="634"/>
      <c r="H25" s="634"/>
      <c r="I25" s="634"/>
    </row>
    <row r="26" spans="1:9">
      <c r="A26" s="634"/>
      <c r="B26" s="634"/>
      <c r="C26" s="634"/>
      <c r="D26" s="634"/>
      <c r="E26" s="634"/>
      <c r="F26" s="634"/>
      <c r="G26" s="634"/>
      <c r="H26" s="634"/>
      <c r="I26" s="634"/>
    </row>
    <row r="27" spans="1:9">
      <c r="A27" s="634"/>
      <c r="B27" s="634"/>
      <c r="C27" s="634"/>
      <c r="D27" s="634"/>
      <c r="E27" s="634"/>
      <c r="F27" s="634"/>
      <c r="G27" s="634"/>
      <c r="H27" s="634"/>
      <c r="I27" s="634"/>
    </row>
    <row r="28" spans="1:9">
      <c r="A28" s="634"/>
      <c r="B28" s="634"/>
      <c r="C28" s="634"/>
      <c r="D28" s="634"/>
      <c r="E28" s="634"/>
      <c r="F28" s="634"/>
      <c r="G28" s="634"/>
      <c r="H28" s="634"/>
      <c r="I28" s="634"/>
    </row>
    <row r="29" spans="1:9">
      <c r="A29" s="634"/>
      <c r="B29" s="634"/>
      <c r="C29" s="634"/>
      <c r="D29" s="634"/>
      <c r="E29" s="634"/>
      <c r="F29" s="634"/>
      <c r="G29" s="634"/>
      <c r="H29" s="634"/>
      <c r="I29" s="634"/>
    </row>
    <row r="30" spans="1:9">
      <c r="A30" s="634"/>
      <c r="B30" s="634"/>
      <c r="C30" s="634"/>
      <c r="D30" s="634"/>
      <c r="E30" s="634"/>
      <c r="F30" s="634"/>
      <c r="G30" s="634"/>
      <c r="H30" s="634"/>
      <c r="I30" s="634"/>
    </row>
    <row r="31" spans="1:9">
      <c r="A31" s="634"/>
      <c r="B31" s="634"/>
      <c r="C31" s="634"/>
      <c r="D31" s="634"/>
      <c r="E31" s="634"/>
      <c r="F31" s="634"/>
      <c r="G31" s="634"/>
      <c r="H31" s="634"/>
      <c r="I31" s="634"/>
    </row>
    <row r="32" spans="1:9">
      <c r="A32" s="634"/>
      <c r="B32" s="634"/>
      <c r="C32" s="634"/>
      <c r="D32" s="634"/>
      <c r="E32" s="634"/>
      <c r="F32" s="634"/>
      <c r="G32" s="634"/>
      <c r="H32" s="634"/>
      <c r="I32" s="634"/>
    </row>
    <row r="33" spans="1:9">
      <c r="A33" s="634"/>
      <c r="B33" s="634"/>
      <c r="C33" s="634"/>
      <c r="D33" s="634"/>
      <c r="E33" s="634"/>
      <c r="F33" s="634"/>
      <c r="G33" s="634"/>
      <c r="H33" s="634"/>
      <c r="I33" s="634"/>
    </row>
    <row r="34" spans="1:9">
      <c r="A34" s="634"/>
      <c r="B34" s="634"/>
      <c r="C34" s="634"/>
      <c r="D34" s="634"/>
      <c r="E34" s="634"/>
      <c r="F34" s="634"/>
      <c r="G34" s="634"/>
      <c r="H34" s="634"/>
      <c r="I34" s="634"/>
    </row>
    <row r="35" spans="1:9">
      <c r="A35" s="634"/>
      <c r="B35" s="634"/>
      <c r="C35" s="634"/>
      <c r="D35" s="634"/>
      <c r="E35" s="634"/>
      <c r="F35" s="634"/>
      <c r="G35" s="634"/>
      <c r="H35" s="634"/>
      <c r="I35" s="634"/>
    </row>
    <row r="36" spans="1:9">
      <c r="A36" s="1110"/>
      <c r="B36" s="1110"/>
      <c r="C36" s="1110"/>
      <c r="D36" s="1110"/>
      <c r="E36" s="1110"/>
      <c r="F36" s="1110"/>
      <c r="G36" s="1110"/>
      <c r="H36" s="1110"/>
      <c r="I36" s="1110"/>
    </row>
    <row r="37" spans="1:9" ht="50.25" customHeight="1">
      <c r="A37" s="1111" t="s">
        <v>2</v>
      </c>
      <c r="B37" s="1111"/>
      <c r="C37" s="1111"/>
      <c r="D37" s="1111"/>
      <c r="E37" s="1111"/>
      <c r="F37" s="1111"/>
      <c r="G37" s="1111"/>
      <c r="H37" s="1111"/>
      <c r="I37" s="1111"/>
    </row>
    <row r="38" spans="1:9">
      <c r="A38" s="638"/>
      <c r="B38" s="638"/>
      <c r="C38" s="638"/>
      <c r="D38" s="638"/>
      <c r="E38" s="638"/>
      <c r="F38" s="638"/>
      <c r="G38" s="638"/>
      <c r="H38" s="638"/>
      <c r="I38" s="638"/>
    </row>
    <row r="39" spans="1:9" ht="65.25" customHeight="1">
      <c r="A39" s="1112" t="s">
        <v>3</v>
      </c>
      <c r="B39" s="1112"/>
      <c r="C39" s="1112"/>
      <c r="D39" s="1112"/>
      <c r="E39" s="1112"/>
      <c r="F39" s="1112"/>
      <c r="G39" s="1112"/>
      <c r="H39" s="1112"/>
      <c r="I39" s="1112"/>
    </row>
    <row r="40" spans="1:9">
      <c r="A40" s="639"/>
      <c r="B40" s="639"/>
      <c r="C40" s="639"/>
      <c r="D40" s="639"/>
      <c r="E40" s="639"/>
      <c r="F40" s="639"/>
      <c r="G40" s="639"/>
      <c r="H40" s="639"/>
      <c r="I40" s="63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4" t="s">
        <v>639</v>
      </c>
      <c r="G1" s="130" t="str">
        <f>Naslovnica!A20</f>
        <v>Rujan 2024.</v>
      </c>
    </row>
    <row r="2" spans="1:8" ht="12.75" customHeight="1">
      <c r="A2" s="510" t="s">
        <v>898</v>
      </c>
      <c r="G2" s="512" t="str">
        <f>Naslovnica!A24</f>
        <v>September 2024</v>
      </c>
    </row>
    <row r="3" spans="1:8" ht="12.75" customHeight="1"/>
    <row r="4" spans="1:8" ht="12.75" customHeight="1">
      <c r="F4" s="72"/>
      <c r="G4" s="13" t="s">
        <v>1371</v>
      </c>
    </row>
    <row r="5" spans="1:8" ht="19.5" customHeight="1">
      <c r="A5" s="1172" t="s">
        <v>1063</v>
      </c>
      <c r="B5" s="1173" t="s">
        <v>531</v>
      </c>
      <c r="C5" s="1173"/>
      <c r="D5" s="1173"/>
      <c r="E5" s="1173"/>
      <c r="F5" s="1173"/>
      <c r="G5" s="1173"/>
    </row>
    <row r="6" spans="1:8" ht="26.25" customHeight="1">
      <c r="A6" s="1172"/>
      <c r="B6" s="1148" t="str">
        <f>Naslovnica!A20</f>
        <v>Rujan 2024.</v>
      </c>
      <c r="C6" s="1174"/>
      <c r="D6" s="1175" t="s">
        <v>17</v>
      </c>
      <c r="E6" s="1175"/>
      <c r="F6" s="1176" t="s">
        <v>218</v>
      </c>
      <c r="G6" s="1176"/>
    </row>
    <row r="7" spans="1:8">
      <c r="A7" s="1172"/>
      <c r="B7" s="1146" t="str">
        <f>Naslovnica!A24</f>
        <v>September 2024</v>
      </c>
      <c r="C7" s="1177"/>
      <c r="D7" s="1178" t="s">
        <v>45</v>
      </c>
      <c r="E7" s="1178"/>
      <c r="F7" s="1178" t="s">
        <v>51</v>
      </c>
      <c r="G7" s="1178"/>
    </row>
    <row r="8" spans="1:8">
      <c r="A8" s="1172"/>
      <c r="B8" s="664" t="s">
        <v>27</v>
      </c>
      <c r="C8" s="664" t="s">
        <v>28</v>
      </c>
      <c r="D8" s="653" t="s">
        <v>1060</v>
      </c>
      <c r="E8" s="653" t="s">
        <v>142</v>
      </c>
      <c r="F8" s="653" t="s">
        <v>1060</v>
      </c>
      <c r="G8" s="653" t="s">
        <v>142</v>
      </c>
    </row>
    <row r="9" spans="1:8">
      <c r="A9" s="1172"/>
      <c r="B9" s="665" t="s">
        <v>29</v>
      </c>
      <c r="C9" s="665" t="s">
        <v>30</v>
      </c>
      <c r="D9" s="680" t="s">
        <v>1061</v>
      </c>
      <c r="E9" s="680" t="s">
        <v>143</v>
      </c>
      <c r="F9" s="680" t="s">
        <v>1061</v>
      </c>
      <c r="G9" s="680" t="s">
        <v>143</v>
      </c>
    </row>
    <row r="10" spans="1:8">
      <c r="A10" s="364" t="s">
        <v>33</v>
      </c>
      <c r="B10" s="365">
        <v>152852.97265000001</v>
      </c>
      <c r="C10" s="366">
        <v>0.13433368836811413</v>
      </c>
      <c r="D10" s="783">
        <v>1875.912559999997</v>
      </c>
      <c r="E10" s="367">
        <v>1.2425149614661457E-2</v>
      </c>
      <c r="F10" s="368">
        <v>9596.9636700000265</v>
      </c>
      <c r="G10" s="367">
        <v>6.6991700650685271E-2</v>
      </c>
      <c r="H10" s="52"/>
    </row>
    <row r="11" spans="1:8">
      <c r="A11" s="364" t="s">
        <v>34</v>
      </c>
      <c r="B11" s="365">
        <v>390195.03597000003</v>
      </c>
      <c r="C11" s="366">
        <v>0.34291998026627235</v>
      </c>
      <c r="D11" s="784">
        <v>4559.5943700000062</v>
      </c>
      <c r="E11" s="367">
        <v>1.1823587456283313E-2</v>
      </c>
      <c r="F11" s="368">
        <v>35967.858370000031</v>
      </c>
      <c r="G11" s="367">
        <v>0.10153895760820375</v>
      </c>
      <c r="H11" s="52"/>
    </row>
    <row r="12" spans="1:8">
      <c r="A12" s="364" t="s">
        <v>208</v>
      </c>
      <c r="B12" s="365">
        <v>12230.60225</v>
      </c>
      <c r="C12" s="366">
        <v>5.1691962488317695E-3</v>
      </c>
      <c r="D12" s="784">
        <v>179.67501999999877</v>
      </c>
      <c r="E12" s="367">
        <v>1.4909642766135933E-2</v>
      </c>
      <c r="F12" s="368">
        <v>2470.3086199999998</v>
      </c>
      <c r="G12" s="367">
        <v>0.25309777693645064</v>
      </c>
    </row>
    <row r="13" spans="1:8">
      <c r="A13" s="364" t="s">
        <v>209</v>
      </c>
      <c r="B13" s="365">
        <v>5881.8232600000001</v>
      </c>
      <c r="C13" s="366">
        <v>6.97425668297455E-2</v>
      </c>
      <c r="D13" s="784">
        <v>93.339170000000195</v>
      </c>
      <c r="E13" s="367">
        <v>1.6124976513496758E-2</v>
      </c>
      <c r="F13" s="368">
        <v>851.91659999999956</v>
      </c>
      <c r="G13" s="367">
        <v>0.16937026024256263</v>
      </c>
      <c r="H13" s="1052"/>
    </row>
    <row r="14" spans="1:8">
      <c r="A14" s="364" t="s">
        <v>46</v>
      </c>
      <c r="B14" s="365">
        <v>79357.298900000009</v>
      </c>
      <c r="C14" s="366">
        <v>1.0748773038048309E-2</v>
      </c>
      <c r="D14" s="784">
        <v>395.03986000000441</v>
      </c>
      <c r="E14" s="367">
        <v>5.0028946081683845E-3</v>
      </c>
      <c r="F14" s="368">
        <v>8206.9143800000165</v>
      </c>
      <c r="G14" s="367">
        <v>0.11534602989662135</v>
      </c>
    </row>
    <row r="15" spans="1:8">
      <c r="A15" s="364" t="s">
        <v>36</v>
      </c>
      <c r="B15" s="365">
        <v>84998.665280000001</v>
      </c>
      <c r="C15" s="366">
        <v>7.4700439353406076E-2</v>
      </c>
      <c r="D15" s="784">
        <v>968.86566999999923</v>
      </c>
      <c r="E15" s="367">
        <v>1.1530024759034418E-2</v>
      </c>
      <c r="F15" s="368">
        <v>11734.918480000008</v>
      </c>
      <c r="G15" s="367">
        <v>0.16017360553555537</v>
      </c>
      <c r="H15" s="1052"/>
    </row>
    <row r="16" spans="1:8">
      <c r="A16" s="364" t="s">
        <v>37</v>
      </c>
      <c r="B16" s="365">
        <v>73475.147549999994</v>
      </c>
      <c r="C16" s="366">
        <v>6.4573082241478438E-2</v>
      </c>
      <c r="D16" s="784">
        <v>1003.6101899999921</v>
      </c>
      <c r="E16" s="367">
        <v>1.3848335864804273E-2</v>
      </c>
      <c r="F16" s="368">
        <v>7112.0463499999896</v>
      </c>
      <c r="G16" s="367">
        <v>0.1071686859323564</v>
      </c>
      <c r="H16" s="1052"/>
    </row>
    <row r="17" spans="1:10">
      <c r="A17" s="364" t="s">
        <v>38</v>
      </c>
      <c r="B17" s="365">
        <v>338868.76682000002</v>
      </c>
      <c r="C17" s="366">
        <v>0.29781227365410362</v>
      </c>
      <c r="D17" s="784">
        <v>3329.6555200000294</v>
      </c>
      <c r="E17" s="367">
        <v>9.92330076544512E-3</v>
      </c>
      <c r="F17" s="368">
        <v>16796.169990000024</v>
      </c>
      <c r="G17" s="367">
        <v>5.215026101356135E-2</v>
      </c>
      <c r="H17" s="1052"/>
      <c r="I17" s="1052"/>
      <c r="J17" s="1052"/>
    </row>
    <row r="18" spans="1:10" ht="18.75" customHeight="1">
      <c r="A18" s="882" t="s">
        <v>332</v>
      </c>
      <c r="B18" s="883">
        <v>1137860.3126799997</v>
      </c>
      <c r="C18" s="884">
        <v>1.0000000000000002</v>
      </c>
      <c r="D18" s="885">
        <v>12405.692359999521</v>
      </c>
      <c r="E18" s="884">
        <v>1.1022827696484327E-2</v>
      </c>
      <c r="F18" s="886">
        <v>92737.096459999681</v>
      </c>
      <c r="G18" s="884">
        <v>8.8733170425025154E-2</v>
      </c>
      <c r="H18" s="1052"/>
      <c r="I18" s="1052"/>
      <c r="J18" s="1052"/>
    </row>
    <row r="19" spans="1:10" ht="12.75" customHeight="1">
      <c r="A19" s="22" t="s">
        <v>529</v>
      </c>
      <c r="B19" s="1052"/>
      <c r="C19" s="1052"/>
      <c r="D19" s="1052"/>
      <c r="E19" s="1052"/>
      <c r="F19" s="1052"/>
      <c r="G19" s="1052"/>
      <c r="H19" s="1052"/>
      <c r="I19" s="1052"/>
      <c r="J19" s="1052"/>
    </row>
    <row r="20" spans="1:10" ht="12.75" customHeight="1">
      <c r="A20" s="1052"/>
      <c r="B20" s="1052"/>
      <c r="C20" s="1052"/>
      <c r="D20" s="1052"/>
      <c r="E20" s="1052"/>
      <c r="F20" s="1052"/>
      <c r="G20" s="1052"/>
      <c r="H20" s="1052"/>
      <c r="I20" s="1052"/>
      <c r="J20" s="1052"/>
    </row>
    <row r="22" spans="1:10">
      <c r="A22" s="716" t="s">
        <v>979</v>
      </c>
      <c r="B22" s="965"/>
      <c r="C22" s="965"/>
      <c r="D22" s="965"/>
      <c r="E22" s="965"/>
      <c r="F22" s="965"/>
      <c r="G22" s="965"/>
      <c r="H22" s="965"/>
      <c r="I22" s="965"/>
      <c r="J22" s="966" t="str">
        <f>Naslovnica!A20</f>
        <v>Rujan 2024.</v>
      </c>
    </row>
    <row r="23" spans="1:10">
      <c r="A23" s="967" t="s">
        <v>980</v>
      </c>
      <c r="B23" s="965"/>
      <c r="C23" s="965"/>
      <c r="D23" s="965"/>
      <c r="E23" s="965"/>
      <c r="F23" s="965"/>
      <c r="G23" s="965"/>
      <c r="H23" s="965"/>
      <c r="I23" s="965"/>
      <c r="J23" s="968" t="str">
        <f>Naslovnica!A24</f>
        <v>September 2024</v>
      </c>
    </row>
    <row r="24" spans="1:10">
      <c r="A24" s="965"/>
      <c r="B24" s="965"/>
      <c r="C24" s="965"/>
      <c r="D24" s="965"/>
      <c r="E24" s="965"/>
      <c r="F24" s="965"/>
      <c r="G24" s="965"/>
      <c r="H24" s="965"/>
      <c r="I24" s="965"/>
      <c r="J24" s="965"/>
    </row>
    <row r="25" spans="1:10" ht="21.75" customHeight="1">
      <c r="A25" s="969"/>
      <c r="B25" s="970" t="s">
        <v>1396</v>
      </c>
      <c r="C25" s="1171" t="s">
        <v>1314</v>
      </c>
      <c r="D25" s="1171"/>
      <c r="E25" s="1171"/>
      <c r="F25" s="1171"/>
      <c r="G25" s="1171"/>
      <c r="H25" s="1171"/>
      <c r="I25" s="1171"/>
      <c r="J25" s="971"/>
    </row>
    <row r="26" spans="1:10" ht="45">
      <c r="A26" s="1084" t="s">
        <v>1063</v>
      </c>
      <c r="B26" s="969" t="str">
        <f>J22</f>
        <v>Rujan 2024.</v>
      </c>
      <c r="C26" s="969" t="s">
        <v>228</v>
      </c>
      <c r="D26" s="969" t="s">
        <v>59</v>
      </c>
      <c r="E26" s="969" t="s">
        <v>50</v>
      </c>
      <c r="F26" s="969" t="s">
        <v>1305</v>
      </c>
      <c r="G26" s="969" t="s">
        <v>1306</v>
      </c>
      <c r="H26" s="969" t="s">
        <v>1307</v>
      </c>
      <c r="I26" s="969" t="s">
        <v>1311</v>
      </c>
      <c r="J26" s="969" t="s">
        <v>981</v>
      </c>
    </row>
    <row r="27" spans="1:10" ht="56.25">
      <c r="A27" s="969"/>
      <c r="B27" s="972" t="str">
        <f>J23</f>
        <v>September 2024</v>
      </c>
      <c r="C27" s="972" t="s">
        <v>229</v>
      </c>
      <c r="D27" s="972" t="s">
        <v>51</v>
      </c>
      <c r="E27" s="972" t="s">
        <v>52</v>
      </c>
      <c r="F27" s="972" t="s">
        <v>1308</v>
      </c>
      <c r="G27" s="972" t="s">
        <v>1309</v>
      </c>
      <c r="H27" s="972" t="s">
        <v>1310</v>
      </c>
      <c r="I27" s="973" t="s">
        <v>1312</v>
      </c>
      <c r="J27" s="969" t="s">
        <v>982</v>
      </c>
    </row>
    <row r="28" spans="1:10">
      <c r="A28" s="974" t="s">
        <v>33</v>
      </c>
      <c r="B28" s="682">
        <v>36.723100000000002</v>
      </c>
      <c r="C28" s="975">
        <v>7.0945908886477227E-3</v>
      </c>
      <c r="D28" s="975">
        <v>2.9895869265868624E-2</v>
      </c>
      <c r="E28" s="975">
        <v>6.1290723449019424E-2</v>
      </c>
      <c r="F28" s="975">
        <v>3.4466029630997319E-3</v>
      </c>
      <c r="G28" s="975">
        <v>2.4628584179520185E-3</v>
      </c>
      <c r="H28" s="975">
        <v>2.5415161324352731E-2</v>
      </c>
      <c r="I28" s="975">
        <v>5.004472848830388E-2</v>
      </c>
      <c r="J28" s="1066">
        <v>37958</v>
      </c>
    </row>
    <row r="29" spans="1:10">
      <c r="A29" s="974" t="s">
        <v>34</v>
      </c>
      <c r="B29" s="681">
        <v>43.572099999999999</v>
      </c>
      <c r="C29" s="975">
        <v>8.4103432873472439E-3</v>
      </c>
      <c r="D29" s="975">
        <v>6.9403573015121012E-2</v>
      </c>
      <c r="E29" s="975">
        <v>0.1136809765772766</v>
      </c>
      <c r="F29" s="975">
        <v>4.7205570562796728E-2</v>
      </c>
      <c r="G29" s="975">
        <v>3.7119841568971301E-2</v>
      </c>
      <c r="H29" s="975">
        <v>3.3812294325951786E-2</v>
      </c>
      <c r="I29" s="975">
        <v>5.8184798649959513E-2</v>
      </c>
      <c r="J29" s="1066">
        <v>37893</v>
      </c>
    </row>
    <row r="30" spans="1:10">
      <c r="A30" s="974" t="s">
        <v>208</v>
      </c>
      <c r="B30" s="681">
        <v>199.90889999999999</v>
      </c>
      <c r="C30" s="975">
        <v>7.3538902079173241E-5</v>
      </c>
      <c r="D30" s="975">
        <v>9.6963647617626103E-2</v>
      </c>
      <c r="E30" s="975">
        <v>0.12676785895455911</v>
      </c>
      <c r="F30" s="975">
        <v>4.2691358151603742E-2</v>
      </c>
      <c r="G30" s="975">
        <v>4.1621092892502709E-2</v>
      </c>
      <c r="H30" s="975" t="s">
        <v>138</v>
      </c>
      <c r="I30" s="975">
        <v>6.1549647289206311E-2</v>
      </c>
      <c r="J30" s="1066">
        <v>43062</v>
      </c>
    </row>
    <row r="31" spans="1:10">
      <c r="A31" s="974" t="s">
        <v>209</v>
      </c>
      <c r="B31" s="681">
        <v>153.2894</v>
      </c>
      <c r="C31" s="975">
        <v>3.0866843304147018E-3</v>
      </c>
      <c r="D31" s="975">
        <v>2.6196944359275331E-2</v>
      </c>
      <c r="E31" s="975">
        <v>3.9810609786291584E-2</v>
      </c>
      <c r="F31" s="975">
        <v>5.3685202617068661E-3</v>
      </c>
      <c r="G31" s="975">
        <v>9.3028390294127572E-3</v>
      </c>
      <c r="H31" s="975" t="s">
        <v>138</v>
      </c>
      <c r="I31" s="975">
        <v>2.1230482424972275E-2</v>
      </c>
      <c r="J31" s="1066">
        <v>43062</v>
      </c>
    </row>
    <row r="32" spans="1:10">
      <c r="A32" s="974" t="s">
        <v>46</v>
      </c>
      <c r="B32" s="681">
        <v>27.383099999999999</v>
      </c>
      <c r="C32" s="975">
        <v>-6.0949349995254032E-4</v>
      </c>
      <c r="D32" s="975">
        <v>6.722607197698971E-2</v>
      </c>
      <c r="E32" s="975">
        <v>9.4474687642389421E-2</v>
      </c>
      <c r="F32" s="975">
        <v>3.3337128366381696E-2</v>
      </c>
      <c r="G32" s="975">
        <v>3.178066999418605E-2</v>
      </c>
      <c r="H32" s="975">
        <v>3.4617688304322991E-2</v>
      </c>
      <c r="I32" s="975">
        <v>3.5197068895191697E-2</v>
      </c>
      <c r="J32" s="1066">
        <v>37923</v>
      </c>
    </row>
    <row r="33" spans="1:10">
      <c r="A33" s="974" t="s">
        <v>36</v>
      </c>
      <c r="B33" s="681">
        <v>39.996299999999998</v>
      </c>
      <c r="C33" s="975">
        <v>2.3607780041652315E-3</v>
      </c>
      <c r="D33" s="976">
        <v>8.4330784016570126E-2</v>
      </c>
      <c r="E33" s="975">
        <v>0.12056425629675283</v>
      </c>
      <c r="F33" s="975">
        <v>6.7214961226943037E-2</v>
      </c>
      <c r="G33" s="975">
        <v>5.1756014494459102E-2</v>
      </c>
      <c r="H33" s="975">
        <v>5.7671384264748493E-2</v>
      </c>
      <c r="I33" s="975">
        <v>5.8011749299013982E-2</v>
      </c>
      <c r="J33" s="1066">
        <v>38425</v>
      </c>
    </row>
    <row r="34" spans="1:10">
      <c r="A34" s="974" t="s">
        <v>37</v>
      </c>
      <c r="B34" s="681">
        <v>30.226400000000002</v>
      </c>
      <c r="C34" s="975">
        <v>6.4898523217289394E-3</v>
      </c>
      <c r="D34" s="976">
        <v>2.4814795978911341E-2</v>
      </c>
      <c r="E34" s="975">
        <v>5.8718038528896788E-2</v>
      </c>
      <c r="F34" s="975">
        <v>6.2418033883759882E-4</v>
      </c>
      <c r="G34" s="975">
        <v>2.6769192701614486E-4</v>
      </c>
      <c r="H34" s="975">
        <v>2.795538587226476E-2</v>
      </c>
      <c r="I34" s="975">
        <v>4.2971730380365836E-2</v>
      </c>
      <c r="J34" s="1066">
        <v>38425</v>
      </c>
    </row>
    <row r="35" spans="1:10">
      <c r="A35" s="974" t="s">
        <v>38</v>
      </c>
      <c r="B35" s="681">
        <v>38.714700000000001</v>
      </c>
      <c r="C35" s="975">
        <v>5.7568759076302989E-3</v>
      </c>
      <c r="D35" s="975">
        <v>2.1417886230341132E-2</v>
      </c>
      <c r="E35" s="975">
        <v>6.0807496814675899E-2</v>
      </c>
      <c r="F35" s="975">
        <v>2.3169565873033093E-2</v>
      </c>
      <c r="G35" s="975">
        <v>2.7134180059225743E-2</v>
      </c>
      <c r="H35" s="975">
        <v>3.889019964269802E-2</v>
      </c>
      <c r="I35" s="975">
        <v>4.9479280303807549E-2</v>
      </c>
      <c r="J35" s="1066">
        <v>37474</v>
      </c>
    </row>
    <row r="36" spans="1:10">
      <c r="A36" s="977" t="s">
        <v>529</v>
      </c>
      <c r="B36" s="713"/>
      <c r="C36" s="978"/>
      <c r="D36" s="978"/>
      <c r="E36" s="978"/>
      <c r="F36" s="978"/>
      <c r="G36" s="979"/>
      <c r="H36" s="979"/>
      <c r="I36" s="965"/>
      <c r="J36" s="965"/>
    </row>
    <row r="37" spans="1:10">
      <c r="A37" s="980" t="s">
        <v>112</v>
      </c>
      <c r="B37" s="965"/>
      <c r="C37" s="965"/>
      <c r="D37" s="965"/>
      <c r="E37" s="965"/>
      <c r="F37" s="965"/>
      <c r="G37" s="981"/>
      <c r="H37" s="981"/>
      <c r="I37" s="965"/>
      <c r="J37" s="965"/>
    </row>
    <row r="38" spans="1:10">
      <c r="A38" s="982" t="s">
        <v>210</v>
      </c>
      <c r="B38" s="979"/>
      <c r="C38" s="979"/>
      <c r="D38" s="979"/>
      <c r="E38" s="979"/>
      <c r="F38" s="979"/>
      <c r="G38" s="979"/>
      <c r="H38" s="979"/>
      <c r="I38" s="979"/>
      <c r="J38" s="965"/>
    </row>
    <row r="39" spans="1:10">
      <c r="A39" s="980" t="s">
        <v>211</v>
      </c>
      <c r="B39" s="981"/>
      <c r="C39" s="981"/>
      <c r="D39" s="981"/>
      <c r="E39" s="981"/>
      <c r="F39" s="981"/>
      <c r="G39" s="981"/>
      <c r="H39" s="981"/>
      <c r="I39" s="981"/>
      <c r="J39" s="965"/>
    </row>
    <row r="40" spans="1:10">
      <c r="A40" s="982" t="s">
        <v>907</v>
      </c>
      <c r="B40" s="979"/>
      <c r="C40" s="979"/>
      <c r="D40" s="979"/>
      <c r="E40" s="979"/>
      <c r="F40" s="979"/>
      <c r="G40" s="965"/>
      <c r="H40" s="965"/>
      <c r="I40" s="979"/>
      <c r="J40" s="965"/>
    </row>
    <row r="41" spans="1:10">
      <c r="B41" s="255"/>
      <c r="C41" s="255"/>
      <c r="D41" s="255"/>
      <c r="E41" s="255"/>
      <c r="F41" s="255"/>
      <c r="G41" s="272"/>
      <c r="H41" s="272"/>
      <c r="I41" s="255"/>
    </row>
    <row r="42" spans="1:10">
      <c r="A42" s="254"/>
      <c r="B42" s="254"/>
      <c r="C42" s="254"/>
      <c r="D42" s="254"/>
      <c r="E42" s="254"/>
      <c r="F42" s="254"/>
      <c r="I42" s="254"/>
    </row>
    <row r="43" spans="1:10">
      <c r="A43" s="593" t="s">
        <v>81</v>
      </c>
      <c r="B43" s="272"/>
      <c r="C43" s="272"/>
      <c r="D43" s="272"/>
      <c r="E43" s="272"/>
      <c r="F43" s="272"/>
      <c r="I43" s="7"/>
    </row>
    <row r="69" spans="10:10">
      <c r="J69" s="26" t="s">
        <v>790</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7" width="8.5703125" customWidth="1"/>
    <col min="18" max="18" width="8.7109375" customWidth="1"/>
    <col min="19"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4" t="s">
        <v>640</v>
      </c>
      <c r="S1" s="130" t="str">
        <f>Naslovnica!A20</f>
        <v>Rujan 2024.</v>
      </c>
    </row>
    <row r="2" spans="1:20" ht="12.75" customHeight="1">
      <c r="A2" s="535" t="s">
        <v>899</v>
      </c>
      <c r="S2" s="512" t="str">
        <f>Naslovnica!A24</f>
        <v>September 2024</v>
      </c>
    </row>
    <row r="3" spans="1:20" ht="12.75" customHeight="1"/>
    <row r="4" spans="1:20" ht="12.75" customHeight="1">
      <c r="P4" s="69"/>
      <c r="Q4" s="69"/>
      <c r="R4" s="69"/>
      <c r="S4" s="13" t="s">
        <v>1371</v>
      </c>
    </row>
    <row r="5" spans="1:20" ht="33" customHeight="1">
      <c r="A5" s="1179" t="s">
        <v>528</v>
      </c>
      <c r="B5" s="1153" t="s">
        <v>53</v>
      </c>
      <c r="C5" s="1153"/>
      <c r="D5" s="1153" t="s">
        <v>54</v>
      </c>
      <c r="E5" s="1180"/>
      <c r="F5" s="1181" t="s">
        <v>208</v>
      </c>
      <c r="G5" s="1182"/>
      <c r="H5" s="1181" t="s">
        <v>209</v>
      </c>
      <c r="I5" s="1182"/>
      <c r="J5" s="1153" t="s">
        <v>55</v>
      </c>
      <c r="K5" s="1153"/>
      <c r="L5" s="1153" t="s">
        <v>56</v>
      </c>
      <c r="M5" s="1153"/>
      <c r="N5" s="1153" t="s">
        <v>57</v>
      </c>
      <c r="O5" s="1153"/>
      <c r="P5" s="1153" t="s">
        <v>58</v>
      </c>
      <c r="Q5" s="1153"/>
      <c r="R5" s="1153" t="s">
        <v>410</v>
      </c>
      <c r="S5" s="1153"/>
    </row>
    <row r="6" spans="1:20">
      <c r="A6" s="1179"/>
      <c r="B6" s="683" t="s">
        <v>31</v>
      </c>
      <c r="C6" s="683" t="s">
        <v>32</v>
      </c>
      <c r="D6" s="683" t="s">
        <v>31</v>
      </c>
      <c r="E6" s="683" t="s">
        <v>32</v>
      </c>
      <c r="F6" s="683" t="s">
        <v>31</v>
      </c>
      <c r="G6" s="683" t="s">
        <v>32</v>
      </c>
      <c r="H6" s="683" t="s">
        <v>31</v>
      </c>
      <c r="I6" s="683" t="s">
        <v>32</v>
      </c>
      <c r="J6" s="683" t="s">
        <v>31</v>
      </c>
      <c r="K6" s="683" t="s">
        <v>32</v>
      </c>
      <c r="L6" s="683" t="s">
        <v>32</v>
      </c>
      <c r="M6" s="683" t="s">
        <v>32</v>
      </c>
      <c r="N6" s="683" t="s">
        <v>31</v>
      </c>
      <c r="O6" s="683" t="s">
        <v>32</v>
      </c>
      <c r="P6" s="683" t="s">
        <v>31</v>
      </c>
      <c r="Q6" s="683" t="s">
        <v>32</v>
      </c>
      <c r="R6" s="683" t="s">
        <v>31</v>
      </c>
      <c r="S6" s="683" t="s">
        <v>32</v>
      </c>
    </row>
    <row r="7" spans="1:20">
      <c r="A7" s="1179"/>
      <c r="B7" s="684" t="s">
        <v>29</v>
      </c>
      <c r="C7" s="684" t="s">
        <v>30</v>
      </c>
      <c r="D7" s="684" t="s">
        <v>29</v>
      </c>
      <c r="E7" s="684" t="s">
        <v>30</v>
      </c>
      <c r="F7" s="684" t="s">
        <v>29</v>
      </c>
      <c r="G7" s="684" t="s">
        <v>30</v>
      </c>
      <c r="H7" s="684" t="s">
        <v>29</v>
      </c>
      <c r="I7" s="684" t="s">
        <v>30</v>
      </c>
      <c r="J7" s="684" t="s">
        <v>29</v>
      </c>
      <c r="K7" s="684" t="s">
        <v>30</v>
      </c>
      <c r="L7" s="684" t="s">
        <v>30</v>
      </c>
      <c r="M7" s="684" t="s">
        <v>30</v>
      </c>
      <c r="N7" s="684" t="s">
        <v>29</v>
      </c>
      <c r="O7" s="684" t="s">
        <v>30</v>
      </c>
      <c r="P7" s="684" t="s">
        <v>29</v>
      </c>
      <c r="Q7" s="684" t="s">
        <v>30</v>
      </c>
      <c r="R7" s="684" t="s">
        <v>29</v>
      </c>
      <c r="S7" s="684" t="s">
        <v>30</v>
      </c>
    </row>
    <row r="8" spans="1:20" ht="18">
      <c r="A8" s="351" t="s">
        <v>411</v>
      </c>
      <c r="B8" s="369">
        <v>1832.7174000000002</v>
      </c>
      <c r="C8" s="370">
        <v>1.1990067136431463E-2</v>
      </c>
      <c r="D8" s="369">
        <v>4816.4807899999996</v>
      </c>
      <c r="E8" s="370">
        <v>1.2343777730807548E-2</v>
      </c>
      <c r="F8" s="369">
        <v>460.54361999999992</v>
      </c>
      <c r="G8" s="370">
        <v>3.7655023897126549E-2</v>
      </c>
      <c r="H8" s="369">
        <v>86.937840000000008</v>
      </c>
      <c r="I8" s="370">
        <v>1.4780763745696089E-2</v>
      </c>
      <c r="J8" s="369">
        <v>1624.0755200000001</v>
      </c>
      <c r="K8" s="370">
        <v>2.0465357850026327E-2</v>
      </c>
      <c r="L8" s="369">
        <v>2538.1921000000002</v>
      </c>
      <c r="M8" s="370">
        <v>2.9861552447126391E-2</v>
      </c>
      <c r="N8" s="369">
        <v>4461.9528700000001</v>
      </c>
      <c r="O8" s="370">
        <v>6.0727375437673044E-2</v>
      </c>
      <c r="P8" s="369">
        <v>5220.4400199999982</v>
      </c>
      <c r="Q8" s="370">
        <v>1.5405491855239548E-2</v>
      </c>
      <c r="R8" s="369">
        <v>21041.34016</v>
      </c>
      <c r="S8" s="370">
        <v>1.8492023976871858E-2</v>
      </c>
      <c r="T8" s="52"/>
    </row>
    <row r="9" spans="1:20" ht="18">
      <c r="A9" s="351" t="s">
        <v>412</v>
      </c>
      <c r="B9" s="369">
        <v>23.889860000044106</v>
      </c>
      <c r="C9" s="370">
        <v>1.5629306803137099E-4</v>
      </c>
      <c r="D9" s="369">
        <v>110.12923000006438</v>
      </c>
      <c r="E9" s="370">
        <v>2.8224149458006611E-4</v>
      </c>
      <c r="F9" s="369">
        <v>17.021519999999999</v>
      </c>
      <c r="G9" s="370">
        <v>1.3917156041927529E-3</v>
      </c>
      <c r="H9" s="369">
        <v>1.8858599999999999</v>
      </c>
      <c r="I9" s="370">
        <v>3.2062507094101283E-4</v>
      </c>
      <c r="J9" s="369">
        <v>39.428609999999999</v>
      </c>
      <c r="K9" s="370">
        <v>4.9684919404433014E-4</v>
      </c>
      <c r="L9" s="369">
        <v>1364.1251200000286</v>
      </c>
      <c r="M9" s="370">
        <v>1.6048782838510699E-2</v>
      </c>
      <c r="N9" s="369">
        <v>0</v>
      </c>
      <c r="O9" s="370">
        <v>0</v>
      </c>
      <c r="P9" s="369">
        <v>1094.3645799999092</v>
      </c>
      <c r="Q9" s="370">
        <v>3.2294642902249561E-3</v>
      </c>
      <c r="R9" s="369">
        <v>2650.8447800000463</v>
      </c>
      <c r="S9" s="370">
        <v>2.3296750519680993E-3</v>
      </c>
      <c r="T9" s="52"/>
    </row>
    <row r="10" spans="1:20" ht="18">
      <c r="A10" s="351" t="s">
        <v>413</v>
      </c>
      <c r="B10" s="369">
        <v>151377.3989</v>
      </c>
      <c r="C10" s="370">
        <v>0.99034645262240983</v>
      </c>
      <c r="D10" s="369">
        <v>385963.31447999994</v>
      </c>
      <c r="E10" s="370">
        <v>0.98915485681546633</v>
      </c>
      <c r="F10" s="369">
        <v>11774.93246</v>
      </c>
      <c r="G10" s="370">
        <v>0.96274347078861111</v>
      </c>
      <c r="H10" s="369">
        <v>5861.38231</v>
      </c>
      <c r="I10" s="370">
        <v>0.99652472556613303</v>
      </c>
      <c r="J10" s="369">
        <v>78162.73593000001</v>
      </c>
      <c r="K10" s="370">
        <v>0.98494703087733282</v>
      </c>
      <c r="L10" s="369">
        <v>81382.717609999978</v>
      </c>
      <c r="M10" s="370">
        <v>0.95745877161964632</v>
      </c>
      <c r="N10" s="369">
        <v>69140.427089999997</v>
      </c>
      <c r="O10" s="370">
        <v>0.94100426341246624</v>
      </c>
      <c r="P10" s="369">
        <v>334092.23848</v>
      </c>
      <c r="Q10" s="370">
        <v>0.98590449063379726</v>
      </c>
      <c r="R10" s="369">
        <v>1117755.14726</v>
      </c>
      <c r="S10" s="370">
        <v>0.98233072733157378</v>
      </c>
      <c r="T10" s="52"/>
    </row>
    <row r="11" spans="1:20" ht="18.75">
      <c r="A11" s="351" t="s">
        <v>414</v>
      </c>
      <c r="B11" s="371">
        <v>135977.37080999999</v>
      </c>
      <c r="C11" s="372">
        <v>0.8895958564300942</v>
      </c>
      <c r="D11" s="371">
        <v>303632.75858999998</v>
      </c>
      <c r="E11" s="372">
        <v>0.77815638580111657</v>
      </c>
      <c r="F11" s="371">
        <v>2119.56936</v>
      </c>
      <c r="G11" s="372">
        <v>0.17330048976124618</v>
      </c>
      <c r="H11" s="371">
        <v>2415.1627199999998</v>
      </c>
      <c r="I11" s="372">
        <v>0.41061463652343727</v>
      </c>
      <c r="J11" s="371">
        <v>24870.427899999999</v>
      </c>
      <c r="K11" s="372">
        <v>0.3133981151669466</v>
      </c>
      <c r="L11" s="371">
        <v>43634.055349999988</v>
      </c>
      <c r="M11" s="372">
        <v>0.51334988881055943</v>
      </c>
      <c r="N11" s="371">
        <v>52456.420050000008</v>
      </c>
      <c r="O11" s="372">
        <v>0.71393419144129822</v>
      </c>
      <c r="P11" s="371">
        <v>190639.37941000002</v>
      </c>
      <c r="Q11" s="372">
        <v>0.5625758356646493</v>
      </c>
      <c r="R11" s="371">
        <v>755745.14419000002</v>
      </c>
      <c r="S11" s="372">
        <v>0.6641809514269057</v>
      </c>
    </row>
    <row r="12" spans="1:20" ht="19.5">
      <c r="A12" s="358" t="s">
        <v>415</v>
      </c>
      <c r="B12" s="371">
        <v>10221.772279999999</v>
      </c>
      <c r="C12" s="372">
        <v>6.6873232005389416E-2</v>
      </c>
      <c r="D12" s="371">
        <v>93039.818069999994</v>
      </c>
      <c r="E12" s="372">
        <v>0.23844439217017033</v>
      </c>
      <c r="F12" s="371">
        <v>1478.76117</v>
      </c>
      <c r="G12" s="372">
        <v>0.12090665200072218</v>
      </c>
      <c r="H12" s="371">
        <v>11.883239999999999</v>
      </c>
      <c r="I12" s="372">
        <v>2.0203327224762608E-3</v>
      </c>
      <c r="J12" s="371">
        <v>8305.1463100000001</v>
      </c>
      <c r="K12" s="372">
        <v>0.1046551032497403</v>
      </c>
      <c r="L12" s="371">
        <v>20011.413309999996</v>
      </c>
      <c r="M12" s="372">
        <v>0.23543208888629349</v>
      </c>
      <c r="N12" s="371">
        <v>0</v>
      </c>
      <c r="O12" s="372">
        <v>0</v>
      </c>
      <c r="P12" s="371">
        <v>62202.750749999999</v>
      </c>
      <c r="Q12" s="372">
        <v>0.1835599999964411</v>
      </c>
      <c r="R12" s="371">
        <v>195271.54512999998</v>
      </c>
      <c r="S12" s="372">
        <v>0.17161293278311673</v>
      </c>
    </row>
    <row r="13" spans="1:20" ht="19.5">
      <c r="A13" s="358" t="s">
        <v>416</v>
      </c>
      <c r="B13" s="371">
        <v>118946.33918000001</v>
      </c>
      <c r="C13" s="964">
        <v>0.77817485249005003</v>
      </c>
      <c r="D13" s="371">
        <v>203930.94405000005</v>
      </c>
      <c r="E13" s="372">
        <v>0.52263848970670368</v>
      </c>
      <c r="F13" s="371">
        <v>172.74869000000001</v>
      </c>
      <c r="G13" s="372">
        <v>1.4124299561781593E-2</v>
      </c>
      <c r="H13" s="371">
        <v>1820.66066</v>
      </c>
      <c r="I13" s="372">
        <v>0.30954018499358982</v>
      </c>
      <c r="J13" s="371">
        <v>12466.474560000001</v>
      </c>
      <c r="K13" s="372">
        <v>0.15709297988719728</v>
      </c>
      <c r="L13" s="371">
        <v>16508.924290000003</v>
      </c>
      <c r="M13" s="372">
        <v>0.19422568864329609</v>
      </c>
      <c r="N13" s="371">
        <v>41023.194910000006</v>
      </c>
      <c r="O13" s="372">
        <v>0.55832749281200011</v>
      </c>
      <c r="P13" s="371">
        <v>101013.90918999999</v>
      </c>
      <c r="Q13" s="372">
        <v>0.29809153047073084</v>
      </c>
      <c r="R13" s="371">
        <v>495883.19553000003</v>
      </c>
      <c r="S13" s="372">
        <v>0.43580322696843832</v>
      </c>
    </row>
    <row r="14" spans="1:20" ht="19.5">
      <c r="A14" s="358" t="s">
        <v>417</v>
      </c>
      <c r="B14" s="371">
        <v>0</v>
      </c>
      <c r="C14" s="372">
        <v>0</v>
      </c>
      <c r="D14" s="371">
        <v>0</v>
      </c>
      <c r="E14" s="372">
        <v>0</v>
      </c>
      <c r="F14" s="371">
        <v>54.651129999999995</v>
      </c>
      <c r="G14" s="372">
        <v>4.4683923884451379E-3</v>
      </c>
      <c r="H14" s="371">
        <v>74.581639999999993</v>
      </c>
      <c r="I14" s="372">
        <v>1.2680020582597372E-2</v>
      </c>
      <c r="J14" s="371">
        <v>0</v>
      </c>
      <c r="K14" s="372">
        <v>0</v>
      </c>
      <c r="L14" s="371">
        <v>0</v>
      </c>
      <c r="M14" s="372">
        <v>0</v>
      </c>
      <c r="N14" s="371">
        <v>0</v>
      </c>
      <c r="O14" s="372">
        <v>0</v>
      </c>
      <c r="P14" s="371">
        <v>0</v>
      </c>
      <c r="Q14" s="372">
        <v>0</v>
      </c>
      <c r="R14" s="371">
        <v>129.23276999999999</v>
      </c>
      <c r="S14" s="372">
        <v>1.1357525059076683E-4</v>
      </c>
    </row>
    <row r="15" spans="1:20" ht="19.5">
      <c r="A15" s="358" t="s">
        <v>418</v>
      </c>
      <c r="B15" s="371">
        <v>1942.53117</v>
      </c>
      <c r="C15" s="372">
        <v>1.270849457909373E-2</v>
      </c>
      <c r="D15" s="371">
        <v>1694.7250200000001</v>
      </c>
      <c r="E15" s="372">
        <v>4.3432767354021524E-3</v>
      </c>
      <c r="F15" s="371">
        <v>255.58876999999998</v>
      </c>
      <c r="G15" s="372">
        <v>2.0897480334625379E-2</v>
      </c>
      <c r="H15" s="371">
        <v>476.99788000000001</v>
      </c>
      <c r="I15" s="372">
        <v>8.1096942039023429E-2</v>
      </c>
      <c r="J15" s="371">
        <v>2843.9959899999999</v>
      </c>
      <c r="K15" s="372">
        <v>3.5837862798024249E-2</v>
      </c>
      <c r="L15" s="371">
        <v>1714.6464799999999</v>
      </c>
      <c r="M15" s="372">
        <v>2.0172628301380596E-2</v>
      </c>
      <c r="N15" s="371">
        <v>4658.4118099999996</v>
      </c>
      <c r="O15" s="372">
        <v>6.3401190279528882E-2</v>
      </c>
      <c r="P15" s="371">
        <v>2360.74811</v>
      </c>
      <c r="Q15" s="372">
        <v>6.96655562396006E-3</v>
      </c>
      <c r="R15" s="371">
        <v>15947.64523</v>
      </c>
      <c r="S15" s="372">
        <v>1.4015468393426045E-2</v>
      </c>
    </row>
    <row r="16" spans="1:20" ht="19.5" customHeight="1">
      <c r="A16" s="359" t="s">
        <v>419</v>
      </c>
      <c r="B16" s="371">
        <v>0</v>
      </c>
      <c r="C16" s="372">
        <v>0</v>
      </c>
      <c r="D16" s="371">
        <v>0</v>
      </c>
      <c r="E16" s="372">
        <v>0</v>
      </c>
      <c r="F16" s="371">
        <v>0</v>
      </c>
      <c r="G16" s="372">
        <v>0</v>
      </c>
      <c r="H16" s="371">
        <v>0</v>
      </c>
      <c r="I16" s="372">
        <v>0</v>
      </c>
      <c r="J16" s="371">
        <v>0</v>
      </c>
      <c r="K16" s="372">
        <v>0</v>
      </c>
      <c r="L16" s="371">
        <v>964.33160999999996</v>
      </c>
      <c r="M16" s="372">
        <v>1.1345255919926954E-2</v>
      </c>
      <c r="N16" s="371">
        <v>0</v>
      </c>
      <c r="O16" s="372">
        <v>0</v>
      </c>
      <c r="P16" s="371">
        <v>0</v>
      </c>
      <c r="Q16" s="372">
        <v>0</v>
      </c>
      <c r="R16" s="371">
        <v>964.33160999999996</v>
      </c>
      <c r="S16" s="372">
        <v>8.4749560237970317E-4</v>
      </c>
    </row>
    <row r="17" spans="1:19" ht="18.75" customHeight="1">
      <c r="A17" s="359" t="s">
        <v>420</v>
      </c>
      <c r="B17" s="371">
        <v>762.68017000000009</v>
      </c>
      <c r="C17" s="372">
        <v>4.9896325761543819E-3</v>
      </c>
      <c r="D17" s="371">
        <v>1463.8265900000001</v>
      </c>
      <c r="E17" s="372">
        <v>3.7515254085350468E-3</v>
      </c>
      <c r="F17" s="371">
        <v>157.81960000000001</v>
      </c>
      <c r="G17" s="372">
        <v>1.2903665475671892E-2</v>
      </c>
      <c r="H17" s="371">
        <v>31.039300000000001</v>
      </c>
      <c r="I17" s="372">
        <v>5.2771561857504696E-3</v>
      </c>
      <c r="J17" s="371">
        <v>1254.81104</v>
      </c>
      <c r="K17" s="372">
        <v>1.581216923198479E-2</v>
      </c>
      <c r="L17" s="371">
        <v>416.27762000000001</v>
      </c>
      <c r="M17" s="372">
        <v>4.8974606698188638E-3</v>
      </c>
      <c r="N17" s="371">
        <v>0</v>
      </c>
      <c r="O17" s="372">
        <v>0</v>
      </c>
      <c r="P17" s="371">
        <v>0</v>
      </c>
      <c r="Q17" s="372">
        <v>0</v>
      </c>
      <c r="R17" s="371">
        <v>4086.4543199999998</v>
      </c>
      <c r="S17" s="372">
        <v>3.5913497282594941E-3</v>
      </c>
    </row>
    <row r="18" spans="1:19" ht="19.5">
      <c r="A18" s="360" t="s">
        <v>421</v>
      </c>
      <c r="B18" s="371">
        <v>0</v>
      </c>
      <c r="C18" s="372">
        <v>0</v>
      </c>
      <c r="D18" s="371">
        <v>0</v>
      </c>
      <c r="E18" s="372">
        <v>0</v>
      </c>
      <c r="F18" s="371">
        <v>0</v>
      </c>
      <c r="G18" s="372">
        <v>0</v>
      </c>
      <c r="H18" s="371">
        <v>0</v>
      </c>
      <c r="I18" s="372">
        <v>0</v>
      </c>
      <c r="J18" s="371">
        <v>0</v>
      </c>
      <c r="K18" s="372">
        <v>0</v>
      </c>
      <c r="L18" s="371">
        <v>0</v>
      </c>
      <c r="M18" s="372">
        <v>0</v>
      </c>
      <c r="N18" s="371">
        <v>0</v>
      </c>
      <c r="O18" s="372">
        <v>0</v>
      </c>
      <c r="P18" s="371">
        <v>0</v>
      </c>
      <c r="Q18" s="372">
        <v>0</v>
      </c>
      <c r="R18" s="371">
        <v>0</v>
      </c>
      <c r="S18" s="372">
        <v>0</v>
      </c>
    </row>
    <row r="19" spans="1:19" ht="18.75">
      <c r="A19" s="351" t="s">
        <v>422</v>
      </c>
      <c r="B19" s="371">
        <v>4104.0480099999995</v>
      </c>
      <c r="C19" s="372">
        <v>2.684964477940676E-2</v>
      </c>
      <c r="D19" s="371">
        <v>3503.4448600000001</v>
      </c>
      <c r="E19" s="372">
        <v>8.9787017803054855E-3</v>
      </c>
      <c r="F19" s="371">
        <v>0</v>
      </c>
      <c r="G19" s="372">
        <v>0</v>
      </c>
      <c r="H19" s="371">
        <v>0</v>
      </c>
      <c r="I19" s="372">
        <v>0</v>
      </c>
      <c r="J19" s="371">
        <v>0</v>
      </c>
      <c r="K19" s="372">
        <v>0</v>
      </c>
      <c r="L19" s="371">
        <v>4018.4620399999999</v>
      </c>
      <c r="M19" s="372">
        <v>4.7276766389843579E-2</v>
      </c>
      <c r="N19" s="371">
        <v>6774.8133300000009</v>
      </c>
      <c r="O19" s="372">
        <v>9.2205508349769275E-2</v>
      </c>
      <c r="P19" s="371">
        <v>25061.971360000003</v>
      </c>
      <c r="Q19" s="372">
        <v>7.3957749573517181E-2</v>
      </c>
      <c r="R19" s="371">
        <v>43462.739600000001</v>
      </c>
      <c r="S19" s="372">
        <v>3.8196902700694611E-2</v>
      </c>
    </row>
    <row r="20" spans="1:19" ht="19.5">
      <c r="A20" s="358" t="s">
        <v>423</v>
      </c>
      <c r="B20" s="371">
        <v>15400.028089999998</v>
      </c>
      <c r="C20" s="372">
        <v>0.10075059619231549</v>
      </c>
      <c r="D20" s="371">
        <v>82330.555889999989</v>
      </c>
      <c r="E20" s="372">
        <v>0.21099847101434993</v>
      </c>
      <c r="F20" s="371">
        <v>9655.3631000000023</v>
      </c>
      <c r="G20" s="372">
        <v>0.7894429810273651</v>
      </c>
      <c r="H20" s="371">
        <v>3446.2195899999997</v>
      </c>
      <c r="I20" s="372">
        <v>0.5859100890426957</v>
      </c>
      <c r="J20" s="371">
        <v>53292.30803</v>
      </c>
      <c r="K20" s="372">
        <v>0.67154891571038611</v>
      </c>
      <c r="L20" s="371">
        <v>37748.662260000005</v>
      </c>
      <c r="M20" s="372">
        <v>0.44410888280908711</v>
      </c>
      <c r="N20" s="371">
        <v>16684.00704</v>
      </c>
      <c r="O20" s="372">
        <v>0.2270700719711681</v>
      </c>
      <c r="P20" s="371">
        <v>143452.85907000001</v>
      </c>
      <c r="Q20" s="372">
        <v>0.42332865496914807</v>
      </c>
      <c r="R20" s="371">
        <v>362010.00306999998</v>
      </c>
      <c r="S20" s="372">
        <v>0.31814977590466814</v>
      </c>
    </row>
    <row r="21" spans="1:19" ht="19.5">
      <c r="A21" s="358" t="s">
        <v>424</v>
      </c>
      <c r="B21" s="371">
        <v>834.97969999999998</v>
      </c>
      <c r="C21" s="372">
        <v>5.4626330609167566E-3</v>
      </c>
      <c r="D21" s="371">
        <v>33785.314810000003</v>
      </c>
      <c r="E21" s="372">
        <v>8.6585711593796383E-2</v>
      </c>
      <c r="F21" s="371">
        <v>2807.5554600000005</v>
      </c>
      <c r="G21" s="372">
        <v>0.2295516935807474</v>
      </c>
      <c r="H21" s="371">
        <v>0</v>
      </c>
      <c r="I21" s="372">
        <v>0</v>
      </c>
      <c r="J21" s="371">
        <v>9591.8342099999991</v>
      </c>
      <c r="K21" s="372">
        <v>0.12086896029673209</v>
      </c>
      <c r="L21" s="371">
        <v>12741.47264</v>
      </c>
      <c r="M21" s="372">
        <v>0.14990203203807384</v>
      </c>
      <c r="N21" s="371">
        <v>0</v>
      </c>
      <c r="O21" s="372">
        <v>0</v>
      </c>
      <c r="P21" s="371">
        <v>37141.355560000004</v>
      </c>
      <c r="Q21" s="372">
        <v>0.10960395069765333</v>
      </c>
      <c r="R21" s="371">
        <v>96902.512380000015</v>
      </c>
      <c r="S21" s="372">
        <v>8.5162046177864853E-2</v>
      </c>
    </row>
    <row r="22" spans="1:19" ht="19.5">
      <c r="A22" s="358" t="s">
        <v>425</v>
      </c>
      <c r="B22" s="371">
        <v>8283.4869499999986</v>
      </c>
      <c r="C22" s="372">
        <v>5.4192514707534216E-2</v>
      </c>
      <c r="D22" s="371">
        <v>13478.321239999997</v>
      </c>
      <c r="E22" s="372">
        <v>3.4542523644318819E-2</v>
      </c>
      <c r="F22" s="371">
        <v>2309.3767600000001</v>
      </c>
      <c r="G22" s="372">
        <v>0.18881954566055809</v>
      </c>
      <c r="H22" s="371">
        <v>731.35234000000014</v>
      </c>
      <c r="I22" s="372">
        <v>0.1243410941932995</v>
      </c>
      <c r="J22" s="371">
        <v>17310.154030000002</v>
      </c>
      <c r="K22" s="372">
        <v>0.21812932483769309</v>
      </c>
      <c r="L22" s="371">
        <v>9459.373959999999</v>
      </c>
      <c r="M22" s="372">
        <v>0.11128850004045068</v>
      </c>
      <c r="N22" s="371">
        <v>10798.87019</v>
      </c>
      <c r="O22" s="372">
        <v>0.14697309976983813</v>
      </c>
      <c r="P22" s="371">
        <v>61422.055629999995</v>
      </c>
      <c r="Q22" s="372">
        <v>0.18125617268178779</v>
      </c>
      <c r="R22" s="371">
        <v>123792.99109999998</v>
      </c>
      <c r="S22" s="372">
        <v>0.10879454170612506</v>
      </c>
    </row>
    <row r="23" spans="1:19" ht="19.5">
      <c r="A23" s="358" t="s">
        <v>417</v>
      </c>
      <c r="B23" s="371">
        <v>0</v>
      </c>
      <c r="C23" s="372">
        <v>0</v>
      </c>
      <c r="D23" s="371">
        <v>0</v>
      </c>
      <c r="E23" s="372">
        <v>0</v>
      </c>
      <c r="F23" s="371">
        <v>0</v>
      </c>
      <c r="G23" s="372">
        <v>0</v>
      </c>
      <c r="H23" s="371">
        <v>0</v>
      </c>
      <c r="I23" s="372">
        <v>0</v>
      </c>
      <c r="J23" s="371">
        <v>0</v>
      </c>
      <c r="K23" s="372">
        <v>0</v>
      </c>
      <c r="L23" s="371">
        <v>0</v>
      </c>
      <c r="M23" s="372">
        <v>0</v>
      </c>
      <c r="N23" s="371">
        <v>0</v>
      </c>
      <c r="O23" s="372">
        <v>0</v>
      </c>
      <c r="P23" s="371">
        <v>0</v>
      </c>
      <c r="Q23" s="372">
        <v>0</v>
      </c>
      <c r="R23" s="371">
        <v>0</v>
      </c>
      <c r="S23" s="372">
        <v>0</v>
      </c>
    </row>
    <row r="24" spans="1:19" ht="19.5">
      <c r="A24" s="358" t="s">
        <v>426</v>
      </c>
      <c r="B24" s="371">
        <v>0</v>
      </c>
      <c r="C24" s="372">
        <v>0</v>
      </c>
      <c r="D24" s="371">
        <v>0</v>
      </c>
      <c r="E24" s="372">
        <v>0</v>
      </c>
      <c r="F24" s="371">
        <v>761.17872</v>
      </c>
      <c r="G24" s="372">
        <v>6.2235587785548316E-2</v>
      </c>
      <c r="H24" s="371">
        <v>384.61776999999995</v>
      </c>
      <c r="I24" s="372">
        <v>6.5390909076720516E-2</v>
      </c>
      <c r="J24" s="371">
        <v>5018.2495799999997</v>
      </c>
      <c r="K24" s="372">
        <v>6.3236143991286992E-2</v>
      </c>
      <c r="L24" s="371">
        <v>3064.1875300000002</v>
      </c>
      <c r="M24" s="372">
        <v>3.6049831151442661E-2</v>
      </c>
      <c r="N24" s="371">
        <v>4422.6749900000004</v>
      </c>
      <c r="O24" s="372">
        <v>6.0192801757795546E-2</v>
      </c>
      <c r="P24" s="371">
        <v>0</v>
      </c>
      <c r="Q24" s="372">
        <v>0</v>
      </c>
      <c r="R24" s="371">
        <v>13650.908589999999</v>
      </c>
      <c r="S24" s="372">
        <v>1.1996998624272323E-2</v>
      </c>
    </row>
    <row r="25" spans="1:19" ht="19.5">
      <c r="A25" s="359" t="s">
        <v>419</v>
      </c>
      <c r="B25" s="371">
        <v>0</v>
      </c>
      <c r="C25" s="372">
        <v>0</v>
      </c>
      <c r="D25" s="371">
        <v>5581.6864299999997</v>
      </c>
      <c r="E25" s="372">
        <v>1.4304862753326727E-2</v>
      </c>
      <c r="F25" s="371">
        <v>291.75107000000003</v>
      </c>
      <c r="G25" s="372">
        <v>2.3854186738841904E-2</v>
      </c>
      <c r="H25" s="371">
        <v>0</v>
      </c>
      <c r="I25" s="372">
        <v>0</v>
      </c>
      <c r="J25" s="371">
        <v>1502.6931299999999</v>
      </c>
      <c r="K25" s="372">
        <v>1.8935789786564929E-2</v>
      </c>
      <c r="L25" s="371">
        <v>1181.4959099999999</v>
      </c>
      <c r="M25" s="372">
        <v>1.3900170157542573E-2</v>
      </c>
      <c r="N25" s="371">
        <v>0</v>
      </c>
      <c r="O25" s="372">
        <v>0</v>
      </c>
      <c r="P25" s="371">
        <v>0</v>
      </c>
      <c r="Q25" s="372">
        <v>0</v>
      </c>
      <c r="R25" s="371">
        <v>8557.6265399999993</v>
      </c>
      <c r="S25" s="372">
        <v>7.5208058973176613E-3</v>
      </c>
    </row>
    <row r="26" spans="1:19" ht="19.5">
      <c r="A26" s="359" t="s">
        <v>427</v>
      </c>
      <c r="B26" s="371">
        <v>2309.2414399999998</v>
      </c>
      <c r="C26" s="372">
        <v>1.5107599185684417E-2</v>
      </c>
      <c r="D26" s="371">
        <v>27201.149409999998</v>
      </c>
      <c r="E26" s="372">
        <v>6.9711674763998574E-2</v>
      </c>
      <c r="F26" s="371">
        <v>1829.2493100000004</v>
      </c>
      <c r="G26" s="372">
        <v>0.14956330625501291</v>
      </c>
      <c r="H26" s="371">
        <v>206.02716999999998</v>
      </c>
      <c r="I26" s="372">
        <v>3.5027773003842334E-2</v>
      </c>
      <c r="J26" s="371">
        <v>6903.6602599999997</v>
      </c>
      <c r="K26" s="372">
        <v>8.6994647697113112E-2</v>
      </c>
      <c r="L26" s="371">
        <v>11302.13222</v>
      </c>
      <c r="M26" s="372">
        <v>0.13296834942157726</v>
      </c>
      <c r="N26" s="371">
        <v>1462.4618600000001</v>
      </c>
      <c r="O26" s="372">
        <v>1.9904170443534434E-2</v>
      </c>
      <c r="P26" s="371">
        <v>35042.347880000001</v>
      </c>
      <c r="Q26" s="372">
        <v>0.10340978974676757</v>
      </c>
      <c r="R26" s="371">
        <v>86256.269549999997</v>
      </c>
      <c r="S26" s="372">
        <v>7.5805675519962784E-2</v>
      </c>
    </row>
    <row r="27" spans="1:19" ht="19.5">
      <c r="A27" s="360" t="s">
        <v>421</v>
      </c>
      <c r="B27" s="371">
        <v>3972.32</v>
      </c>
      <c r="C27" s="372">
        <v>2.5987849238180104E-2</v>
      </c>
      <c r="D27" s="371">
        <v>2284.0839999999998</v>
      </c>
      <c r="E27" s="372">
        <v>5.8536982589094538E-3</v>
      </c>
      <c r="F27" s="371">
        <v>1656.2517800000003</v>
      </c>
      <c r="G27" s="372">
        <v>0.13541866100665648</v>
      </c>
      <c r="H27" s="371">
        <v>2124.2223100000001</v>
      </c>
      <c r="I27" s="372">
        <v>0.36115031276883341</v>
      </c>
      <c r="J27" s="371">
        <v>12965.716819999998</v>
      </c>
      <c r="K27" s="372">
        <v>0.16338404910099583</v>
      </c>
      <c r="L27" s="371">
        <v>0</v>
      </c>
      <c r="M27" s="372">
        <v>0</v>
      </c>
      <c r="N27" s="371">
        <v>0</v>
      </c>
      <c r="O27" s="372">
        <v>0</v>
      </c>
      <c r="P27" s="371">
        <v>9847.1</v>
      </c>
      <c r="Q27" s="372">
        <v>2.9058741842939401E-2</v>
      </c>
      <c r="R27" s="371">
        <v>32849.694909999998</v>
      </c>
      <c r="S27" s="372">
        <v>2.886970797912548E-2</v>
      </c>
    </row>
    <row r="28" spans="1:19" ht="19.5" customHeight="1">
      <c r="A28" s="358" t="s">
        <v>422</v>
      </c>
      <c r="B28" s="371">
        <v>0</v>
      </c>
      <c r="C28" s="372">
        <v>0</v>
      </c>
      <c r="D28" s="371">
        <v>0</v>
      </c>
      <c r="E28" s="372">
        <v>0</v>
      </c>
      <c r="F28" s="371">
        <v>0</v>
      </c>
      <c r="G28" s="372">
        <v>0</v>
      </c>
      <c r="H28" s="371">
        <v>0</v>
      </c>
      <c r="I28" s="372">
        <v>0</v>
      </c>
      <c r="J28" s="371">
        <v>0</v>
      </c>
      <c r="K28" s="372">
        <v>0</v>
      </c>
      <c r="L28" s="371">
        <v>0</v>
      </c>
      <c r="M28" s="372">
        <v>0</v>
      </c>
      <c r="N28" s="371">
        <v>0</v>
      </c>
      <c r="O28" s="372">
        <v>0</v>
      </c>
      <c r="P28" s="371">
        <v>0</v>
      </c>
      <c r="Q28" s="372">
        <v>0</v>
      </c>
      <c r="R28" s="371">
        <v>0</v>
      </c>
      <c r="S28" s="372">
        <v>0</v>
      </c>
    </row>
    <row r="29" spans="1:19" ht="19.5">
      <c r="A29" s="358" t="s">
        <v>428</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row>
    <row r="30" spans="1:19" ht="18">
      <c r="A30" s="351" t="s">
        <v>429</v>
      </c>
      <c r="B30" s="369">
        <v>153234.00616000005</v>
      </c>
      <c r="C30" s="370">
        <v>1.0024928128268726</v>
      </c>
      <c r="D30" s="369">
        <v>390889.92450000002</v>
      </c>
      <c r="E30" s="370">
        <v>1.001780876040854</v>
      </c>
      <c r="F30" s="369">
        <v>12252.497600000001</v>
      </c>
      <c r="G30" s="370">
        <v>1.0017902102899305</v>
      </c>
      <c r="H30" s="369">
        <v>5950.2060100000017</v>
      </c>
      <c r="I30" s="370">
        <v>1.0116261143827705</v>
      </c>
      <c r="J30" s="369">
        <v>79826.240059999953</v>
      </c>
      <c r="K30" s="370">
        <v>1.0059092379214027</v>
      </c>
      <c r="L30" s="369">
        <v>85285.034830000019</v>
      </c>
      <c r="M30" s="370">
        <v>1.0033691069052837</v>
      </c>
      <c r="N30" s="369">
        <v>73602.37996000002</v>
      </c>
      <c r="O30" s="370">
        <v>1.0017316388501396</v>
      </c>
      <c r="P30" s="369">
        <v>340407.04307999992</v>
      </c>
      <c r="Q30" s="370">
        <v>1.0045394467792619</v>
      </c>
      <c r="R30" s="369">
        <v>1141447.3322000001</v>
      </c>
      <c r="S30" s="370">
        <v>1.0031524263604137</v>
      </c>
    </row>
    <row r="31" spans="1:19" ht="19.5">
      <c r="A31" s="358" t="s">
        <v>430</v>
      </c>
      <c r="B31" s="371">
        <v>381.03384999999997</v>
      </c>
      <c r="C31" s="372">
        <v>2.4928128268727925E-3</v>
      </c>
      <c r="D31" s="371">
        <v>694.88899000000015</v>
      </c>
      <c r="E31" s="372">
        <v>1.7808760408541673E-3</v>
      </c>
      <c r="F31" s="371">
        <v>21.895349999999997</v>
      </c>
      <c r="G31" s="372">
        <v>1.7902102899307343E-3</v>
      </c>
      <c r="H31" s="371">
        <v>68.382750000000001</v>
      </c>
      <c r="I31" s="372">
        <v>1.1626114382770485E-2</v>
      </c>
      <c r="J31" s="371">
        <v>468.94115999999997</v>
      </c>
      <c r="K31" s="372">
        <v>5.9092379214030948E-3</v>
      </c>
      <c r="L31" s="371">
        <v>286.36958999999996</v>
      </c>
      <c r="M31" s="372">
        <v>3.369106905283914E-3</v>
      </c>
      <c r="N31" s="371">
        <v>127.23242000000002</v>
      </c>
      <c r="O31" s="372">
        <v>1.7316388501395581E-3</v>
      </c>
      <c r="P31" s="371">
        <v>1538.2767299999998</v>
      </c>
      <c r="Q31" s="372">
        <v>4.5394467792620151E-3</v>
      </c>
      <c r="R31" s="371">
        <v>3587.0208400000001</v>
      </c>
      <c r="S31" s="372">
        <v>3.1524263604138718E-3</v>
      </c>
    </row>
    <row r="32" spans="1:19" ht="22.5" customHeight="1">
      <c r="A32" s="887" t="s">
        <v>431</v>
      </c>
      <c r="B32" s="888">
        <v>152852.97231000007</v>
      </c>
      <c r="C32" s="889">
        <v>1</v>
      </c>
      <c r="D32" s="888">
        <v>390195.03551000007</v>
      </c>
      <c r="E32" s="889">
        <v>1</v>
      </c>
      <c r="F32" s="888">
        <v>12230.602250000004</v>
      </c>
      <c r="G32" s="889">
        <v>1</v>
      </c>
      <c r="H32" s="888">
        <v>5881.8232600000019</v>
      </c>
      <c r="I32" s="889">
        <v>1</v>
      </c>
      <c r="J32" s="888">
        <v>79357.29889999998</v>
      </c>
      <c r="K32" s="889">
        <v>1</v>
      </c>
      <c r="L32" s="888">
        <v>84998.665240000046</v>
      </c>
      <c r="M32" s="889">
        <v>1</v>
      </c>
      <c r="N32" s="888">
        <v>73475.14754000002</v>
      </c>
      <c r="O32" s="889">
        <v>1</v>
      </c>
      <c r="P32" s="888">
        <v>338868.76634999999</v>
      </c>
      <c r="Q32" s="889">
        <v>1</v>
      </c>
      <c r="R32" s="888">
        <v>1137860.3113600002</v>
      </c>
      <c r="S32" s="889">
        <v>1</v>
      </c>
    </row>
    <row r="33" spans="1:19" ht="19.5">
      <c r="A33" s="360" t="s">
        <v>432</v>
      </c>
      <c r="B33" s="371">
        <v>23.889860000000002</v>
      </c>
      <c r="C33" s="372">
        <v>1.5629306803108245E-4</v>
      </c>
      <c r="D33" s="371">
        <v>78.534800000000004</v>
      </c>
      <c r="E33" s="372">
        <v>2.0127062841112772E-4</v>
      </c>
      <c r="F33" s="371">
        <v>0</v>
      </c>
      <c r="G33" s="372">
        <v>0</v>
      </c>
      <c r="H33" s="371">
        <v>0</v>
      </c>
      <c r="I33" s="372">
        <v>0</v>
      </c>
      <c r="J33" s="371">
        <v>0</v>
      </c>
      <c r="K33" s="372">
        <v>0</v>
      </c>
      <c r="L33" s="371">
        <v>343.56382999999994</v>
      </c>
      <c r="M33" s="372">
        <v>4.041990883385309E-3</v>
      </c>
      <c r="N33" s="371">
        <v>0</v>
      </c>
      <c r="O33" s="372">
        <v>0</v>
      </c>
      <c r="P33" s="371">
        <v>981.35847000000001</v>
      </c>
      <c r="Q33" s="372">
        <v>2.8959838363692854E-3</v>
      </c>
      <c r="R33" s="371">
        <v>1427.3469599999999</v>
      </c>
      <c r="S33" s="372">
        <v>1.2544131698327694E-3</v>
      </c>
    </row>
    <row r="34" spans="1:19" ht="19.5">
      <c r="A34" s="360" t="s">
        <v>433</v>
      </c>
      <c r="B34" s="371">
        <v>0</v>
      </c>
      <c r="C34" s="372">
        <v>0</v>
      </c>
      <c r="D34" s="371">
        <v>0</v>
      </c>
      <c r="E34" s="372">
        <v>0</v>
      </c>
      <c r="F34" s="371">
        <v>0</v>
      </c>
      <c r="G34" s="372">
        <v>0</v>
      </c>
      <c r="H34" s="371">
        <v>0</v>
      </c>
      <c r="I34" s="372">
        <v>0</v>
      </c>
      <c r="J34" s="371">
        <v>0</v>
      </c>
      <c r="K34" s="372">
        <v>0</v>
      </c>
      <c r="L34" s="371">
        <v>0</v>
      </c>
      <c r="M34" s="372">
        <v>0</v>
      </c>
      <c r="N34" s="371">
        <v>0</v>
      </c>
      <c r="O34" s="372">
        <v>0</v>
      </c>
      <c r="P34" s="371">
        <v>0</v>
      </c>
      <c r="Q34" s="372">
        <v>0</v>
      </c>
      <c r="R34" s="371">
        <v>0</v>
      </c>
      <c r="S34" s="372">
        <v>0</v>
      </c>
    </row>
    <row r="35" spans="1:19" ht="12.75" customHeight="1">
      <c r="A35" s="22" t="s">
        <v>529</v>
      </c>
    </row>
    <row r="36" spans="1:19" ht="12.75" customHeight="1"/>
    <row r="37" spans="1:19" ht="12.75" customHeight="1">
      <c r="A37" s="593" t="s">
        <v>81</v>
      </c>
    </row>
    <row r="38" spans="1:19" ht="12.75" customHeight="1">
      <c r="S38" s="24" t="s">
        <v>791</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54" customWidth="1"/>
    <col min="2" max="2" width="15.140625" style="254" bestFit="1" customWidth="1"/>
    <col min="3" max="3" width="11.85546875" style="254" customWidth="1"/>
    <col min="4" max="4" width="12.5703125" style="254" bestFit="1" customWidth="1"/>
    <col min="5" max="5" width="12.5703125" style="254" customWidth="1"/>
    <col min="6" max="6" width="8.5703125" style="254" customWidth="1"/>
    <col min="7" max="7" width="12.140625" style="254" customWidth="1"/>
    <col min="8" max="8" width="6" style="254" customWidth="1"/>
    <col min="9" max="9" width="8" style="254" customWidth="1"/>
    <col min="10" max="10" width="8.140625" style="254" bestFit="1" customWidth="1"/>
    <col min="11" max="11" width="9" style="254" customWidth="1"/>
    <col min="12" max="12" width="8.85546875" style="254" customWidth="1"/>
    <col min="13" max="16384" width="8.85546875" style="254"/>
  </cols>
  <sheetData>
    <row r="1" spans="1:12" ht="12.75" customHeight="1">
      <c r="A1" s="983" t="s">
        <v>1008</v>
      </c>
      <c r="B1" s="965"/>
      <c r="C1" s="965"/>
      <c r="D1" s="965"/>
      <c r="E1" s="965"/>
      <c r="F1" s="965"/>
      <c r="G1" s="966" t="str">
        <f>Naslovnica!A20</f>
        <v>Rujan 2024.</v>
      </c>
      <c r="L1" s="130"/>
    </row>
    <row r="2" spans="1:12" ht="12.75" customHeight="1">
      <c r="A2" s="967" t="s">
        <v>1009</v>
      </c>
      <c r="B2" s="965"/>
      <c r="C2" s="965"/>
      <c r="D2" s="965"/>
      <c r="E2" s="965"/>
      <c r="F2" s="965"/>
      <c r="G2" s="968" t="str">
        <f>Naslovnica!A24</f>
        <v>September 2024</v>
      </c>
      <c r="L2" s="512"/>
    </row>
    <row r="3" spans="1:12" ht="12.75" customHeight="1">
      <c r="A3" s="965"/>
      <c r="B3" s="965"/>
      <c r="C3" s="965"/>
      <c r="D3" s="965"/>
      <c r="E3" s="965"/>
      <c r="F3" s="965"/>
      <c r="G3" s="965"/>
    </row>
    <row r="4" spans="1:12" s="63" customFormat="1" ht="14.45" customHeight="1">
      <c r="A4" s="1189" t="s">
        <v>1062</v>
      </c>
      <c r="B4" s="1190" t="s">
        <v>1064</v>
      </c>
      <c r="C4" s="1190"/>
      <c r="D4" s="1190"/>
      <c r="E4" s="1190"/>
      <c r="F4" s="1190"/>
      <c r="G4" s="1190"/>
      <c r="H4" s="870"/>
    </row>
    <row r="5" spans="1:12" s="63" customFormat="1" ht="22.15" customHeight="1">
      <c r="A5" s="1189"/>
      <c r="B5" s="1191" t="str">
        <f>G1</f>
        <v>Rujan 2024.</v>
      </c>
      <c r="C5" s="1191"/>
      <c r="D5" s="1192" t="s">
        <v>17</v>
      </c>
      <c r="E5" s="1192"/>
      <c r="F5" s="1189" t="s">
        <v>218</v>
      </c>
      <c r="G5" s="1189"/>
    </row>
    <row r="6" spans="1:12" s="63" customFormat="1">
      <c r="A6" s="1189"/>
      <c r="B6" s="1193" t="str">
        <f>G2</f>
        <v>September 2024</v>
      </c>
      <c r="C6" s="1194"/>
      <c r="D6" s="1185" t="s">
        <v>45</v>
      </c>
      <c r="E6" s="1185"/>
      <c r="F6" s="1185" t="s">
        <v>51</v>
      </c>
      <c r="G6" s="1185"/>
    </row>
    <row r="7" spans="1:12" s="63" customFormat="1">
      <c r="A7" s="1189"/>
      <c r="B7" s="984" t="s">
        <v>27</v>
      </c>
      <c r="C7" s="984" t="s">
        <v>28</v>
      </c>
      <c r="D7" s="984" t="s">
        <v>1060</v>
      </c>
      <c r="E7" s="984" t="s">
        <v>142</v>
      </c>
      <c r="F7" s="984" t="s">
        <v>1060</v>
      </c>
      <c r="G7" s="984" t="s">
        <v>142</v>
      </c>
    </row>
    <row r="8" spans="1:12" s="63" customFormat="1">
      <c r="A8" s="1189"/>
      <c r="B8" s="984" t="s">
        <v>29</v>
      </c>
      <c r="C8" s="984" t="s">
        <v>30</v>
      </c>
      <c r="D8" s="985" t="s">
        <v>1061</v>
      </c>
      <c r="E8" s="985" t="s">
        <v>143</v>
      </c>
      <c r="F8" s="985" t="s">
        <v>1061</v>
      </c>
      <c r="G8" s="985" t="s">
        <v>143</v>
      </c>
    </row>
    <row r="9" spans="1:12" s="63" customFormat="1">
      <c r="A9" s="986" t="s">
        <v>1347</v>
      </c>
      <c r="B9" s="987">
        <v>531</v>
      </c>
      <c r="C9" s="988">
        <v>1.0812902174798404E-2</v>
      </c>
      <c r="D9" s="987">
        <v>1</v>
      </c>
      <c r="E9" s="988">
        <v>1.8867924528302993E-3</v>
      </c>
      <c r="F9" s="987">
        <v>23</v>
      </c>
      <c r="G9" s="988">
        <v>4.5275590551181022E-2</v>
      </c>
    </row>
    <row r="10" spans="1:12" s="63" customFormat="1">
      <c r="A10" s="986" t="s">
        <v>840</v>
      </c>
      <c r="B10" s="987">
        <v>618</v>
      </c>
      <c r="C10" s="989">
        <v>1.2584507615867069E-2</v>
      </c>
      <c r="D10" s="987">
        <v>2</v>
      </c>
      <c r="E10" s="989">
        <v>3.2467532467532756E-3</v>
      </c>
      <c r="F10" s="987">
        <v>26</v>
      </c>
      <c r="G10" s="989">
        <v>4.3918918918918859E-2</v>
      </c>
    </row>
    <row r="11" spans="1:12" s="63" customFormat="1">
      <c r="A11" s="986" t="s">
        <v>827</v>
      </c>
      <c r="B11" s="987">
        <v>1611</v>
      </c>
      <c r="C11" s="989">
        <v>3.2805245581168041E-2</v>
      </c>
      <c r="D11" s="987">
        <v>-3</v>
      </c>
      <c r="E11" s="989">
        <v>-1.8587360594795044E-3</v>
      </c>
      <c r="F11" s="987">
        <v>-7</v>
      </c>
      <c r="G11" s="989">
        <v>-4.3263288009888212E-3</v>
      </c>
    </row>
    <row r="12" spans="1:12" s="63" customFormat="1">
      <c r="A12" s="986" t="s">
        <v>175</v>
      </c>
      <c r="B12" s="987">
        <v>313</v>
      </c>
      <c r="C12" s="989">
        <v>6.373706931660829E-3</v>
      </c>
      <c r="D12" s="987">
        <v>0</v>
      </c>
      <c r="E12" s="989">
        <v>0</v>
      </c>
      <c r="F12" s="987">
        <v>6</v>
      </c>
      <c r="G12" s="989">
        <v>1.9543973941368087E-2</v>
      </c>
    </row>
    <row r="13" spans="1:12" s="63" customFormat="1">
      <c r="A13" s="986" t="s">
        <v>842</v>
      </c>
      <c r="B13" s="987">
        <v>935</v>
      </c>
      <c r="C13" s="989">
        <v>1.9039667671255193E-2</v>
      </c>
      <c r="D13" s="987">
        <v>-1</v>
      </c>
      <c r="E13" s="989">
        <v>-1.0683760683760646E-3</v>
      </c>
      <c r="F13" s="987">
        <v>31</v>
      </c>
      <c r="G13" s="989">
        <v>3.4292035398230114E-2</v>
      </c>
    </row>
    <row r="14" spans="1:12" s="63" customFormat="1">
      <c r="A14" s="986" t="s">
        <v>176</v>
      </c>
      <c r="B14" s="987">
        <v>356</v>
      </c>
      <c r="C14" s="989">
        <v>7.2493280117292497E-3</v>
      </c>
      <c r="D14" s="987">
        <v>-1</v>
      </c>
      <c r="E14" s="989">
        <v>-2.8011204481792618E-3</v>
      </c>
      <c r="F14" s="987">
        <v>-2</v>
      </c>
      <c r="G14" s="989">
        <v>-5.5865921787709993E-3</v>
      </c>
    </row>
    <row r="15" spans="1:12" s="63" customFormat="1">
      <c r="A15" s="986" t="s">
        <v>177</v>
      </c>
      <c r="B15" s="987">
        <v>3743</v>
      </c>
      <c r="C15" s="989">
        <v>7.6219760527816247E-2</v>
      </c>
      <c r="D15" s="987">
        <v>-7</v>
      </c>
      <c r="E15" s="989">
        <v>-1.8666666666666831E-3</v>
      </c>
      <c r="F15" s="987">
        <v>66</v>
      </c>
      <c r="G15" s="989">
        <v>1.7949415284199022E-2</v>
      </c>
    </row>
    <row r="16" spans="1:12" s="63" customFormat="1">
      <c r="A16" s="986" t="s">
        <v>178</v>
      </c>
      <c r="B16" s="987">
        <v>1973</v>
      </c>
      <c r="C16" s="989">
        <v>4.0176753278488228E-2</v>
      </c>
      <c r="D16" s="987">
        <v>10</v>
      </c>
      <c r="E16" s="989">
        <v>5.0942435048395573E-3</v>
      </c>
      <c r="F16" s="987">
        <v>66</v>
      </c>
      <c r="G16" s="989">
        <v>3.4609334032511763E-2</v>
      </c>
    </row>
    <row r="17" spans="1:12" s="63" customFormat="1">
      <c r="A17" s="990" t="s">
        <v>179</v>
      </c>
      <c r="B17" s="987">
        <v>4401</v>
      </c>
      <c r="C17" s="989">
        <v>8.9618799380956266E-2</v>
      </c>
      <c r="D17" s="987">
        <v>-1</v>
      </c>
      <c r="E17" s="989">
        <v>-2.2716946842349373E-4</v>
      </c>
      <c r="F17" s="987">
        <v>-15</v>
      </c>
      <c r="G17" s="989">
        <v>-3.3967391304348116E-3</v>
      </c>
    </row>
    <row r="18" spans="1:12" s="63" customFormat="1">
      <c r="A18" s="986" t="s">
        <v>180</v>
      </c>
      <c r="B18" s="987">
        <v>4054</v>
      </c>
      <c r="C18" s="989">
        <v>8.2552740897613427E-2</v>
      </c>
      <c r="D18" s="987">
        <v>-3</v>
      </c>
      <c r="E18" s="989">
        <v>-7.3946265713586978E-4</v>
      </c>
      <c r="F18" s="987">
        <v>89</v>
      </c>
      <c r="G18" s="989">
        <v>2.2446406052963441E-2</v>
      </c>
    </row>
    <row r="19" spans="1:12" s="63" customFormat="1">
      <c r="A19" s="986" t="s">
        <v>181</v>
      </c>
      <c r="B19" s="987">
        <v>4764</v>
      </c>
      <c r="C19" s="989">
        <v>9.7010670359208281E-2</v>
      </c>
      <c r="D19" s="987">
        <v>3</v>
      </c>
      <c r="E19" s="989">
        <v>6.3011972274740202E-4</v>
      </c>
      <c r="F19" s="987">
        <v>147</v>
      </c>
      <c r="G19" s="989">
        <v>3.1838856400259852E-2</v>
      </c>
    </row>
    <row r="20" spans="1:12" s="63" customFormat="1">
      <c r="A20" s="986" t="s">
        <v>616</v>
      </c>
      <c r="B20" s="987">
        <v>3352</v>
      </c>
      <c r="C20" s="989">
        <v>6.8257717683473162E-2</v>
      </c>
      <c r="D20" s="987">
        <v>1</v>
      </c>
      <c r="E20" s="989">
        <v>2.9841838257227415E-4</v>
      </c>
      <c r="F20" s="987">
        <v>124</v>
      </c>
      <c r="G20" s="989">
        <v>3.8413878562577386E-2</v>
      </c>
    </row>
    <row r="21" spans="1:12" s="63" customFormat="1">
      <c r="A21" s="986" t="s">
        <v>182</v>
      </c>
      <c r="B21" s="987">
        <v>1039</v>
      </c>
      <c r="C21" s="989">
        <v>2.115744888816486E-2</v>
      </c>
      <c r="D21" s="987">
        <v>9</v>
      </c>
      <c r="E21" s="989">
        <v>8.7378640776698546E-3</v>
      </c>
      <c r="F21" s="987">
        <v>26</v>
      </c>
      <c r="G21" s="989">
        <v>2.5666337611056189E-2</v>
      </c>
    </row>
    <row r="22" spans="1:12" s="63" customFormat="1">
      <c r="A22" s="986" t="s">
        <v>183</v>
      </c>
      <c r="B22" s="987">
        <v>4238</v>
      </c>
      <c r="C22" s="989">
        <v>8.6299584589068987E-2</v>
      </c>
      <c r="D22" s="987">
        <v>-4</v>
      </c>
      <c r="E22" s="989">
        <v>-9.429514380009385E-4</v>
      </c>
      <c r="F22" s="987">
        <v>-33</v>
      </c>
      <c r="G22" s="989">
        <v>-7.7265277452587267E-3</v>
      </c>
    </row>
    <row r="23" spans="1:12" s="63" customFormat="1">
      <c r="A23" s="986" t="s">
        <v>187</v>
      </c>
      <c r="B23" s="987">
        <v>98</v>
      </c>
      <c r="C23" s="989">
        <v>1.9956015313187261E-3</v>
      </c>
      <c r="D23" s="987">
        <v>0</v>
      </c>
      <c r="E23" s="989">
        <v>0</v>
      </c>
      <c r="F23" s="987">
        <v>-1</v>
      </c>
      <c r="G23" s="989">
        <v>-1.0101010101010055E-2</v>
      </c>
    </row>
    <row r="24" spans="1:12" s="63" customFormat="1">
      <c r="A24" s="986" t="s">
        <v>217</v>
      </c>
      <c r="B24" s="987">
        <v>248</v>
      </c>
      <c r="C24" s="989">
        <v>5.0500936710922862E-3</v>
      </c>
      <c r="D24" s="987">
        <v>0</v>
      </c>
      <c r="E24" s="989">
        <v>0</v>
      </c>
      <c r="F24" s="987">
        <v>1</v>
      </c>
      <c r="G24" s="989">
        <v>4.0485829959513442E-3</v>
      </c>
    </row>
    <row r="25" spans="1:12" s="63" customFormat="1">
      <c r="A25" s="986" t="s">
        <v>216</v>
      </c>
      <c r="B25" s="987">
        <v>9827</v>
      </c>
      <c r="C25" s="989">
        <v>0.20010996171703185</v>
      </c>
      <c r="D25" s="987">
        <v>-41</v>
      </c>
      <c r="E25" s="989">
        <v>-4.1548439400080905E-3</v>
      </c>
      <c r="F25" s="987">
        <v>-248</v>
      </c>
      <c r="G25" s="989">
        <v>-2.4615384615384595E-2</v>
      </c>
    </row>
    <row r="26" spans="1:12" s="63" customFormat="1">
      <c r="A26" s="990" t="s">
        <v>184</v>
      </c>
      <c r="B26" s="987">
        <v>2315</v>
      </c>
      <c r="C26" s="989">
        <v>4.714099535717195E-2</v>
      </c>
      <c r="D26" s="987">
        <v>3</v>
      </c>
      <c r="E26" s="989">
        <v>1.2975778546713279E-3</v>
      </c>
      <c r="F26" s="987">
        <v>11</v>
      </c>
      <c r="G26" s="989">
        <v>4.7743055555555802E-3</v>
      </c>
    </row>
    <row r="27" spans="1:12" s="63" customFormat="1">
      <c r="A27" s="990" t="s">
        <v>846</v>
      </c>
      <c r="B27" s="987">
        <v>719</v>
      </c>
      <c r="C27" s="989">
        <v>1.4641198989981266E-2</v>
      </c>
      <c r="D27" s="987">
        <v>-2</v>
      </c>
      <c r="E27" s="989">
        <v>-2.7739251040221902E-3</v>
      </c>
      <c r="F27" s="987">
        <v>-9</v>
      </c>
      <c r="G27" s="989">
        <v>-1.2362637362637319E-2</v>
      </c>
    </row>
    <row r="28" spans="1:12" s="63" customFormat="1">
      <c r="A28" s="986" t="s">
        <v>186</v>
      </c>
      <c r="B28" s="987">
        <v>2891</v>
      </c>
      <c r="C28" s="989">
        <v>5.8870245173902422E-2</v>
      </c>
      <c r="D28" s="987">
        <v>-1</v>
      </c>
      <c r="E28" s="989">
        <v>-3.4578146611341509E-4</v>
      </c>
      <c r="F28" s="987">
        <v>89</v>
      </c>
      <c r="G28" s="989">
        <v>3.1763026409707296E-2</v>
      </c>
    </row>
    <row r="29" spans="1:12" s="63" customFormat="1">
      <c r="A29" s="986" t="s">
        <v>1385</v>
      </c>
      <c r="B29" s="987">
        <v>1082</v>
      </c>
      <c r="C29" s="989">
        <v>2.2033069968233281E-2</v>
      </c>
      <c r="D29" s="987">
        <v>-2</v>
      </c>
      <c r="E29" s="989">
        <v>-1.8450184501844769E-3</v>
      </c>
      <c r="F29" s="987">
        <v>35</v>
      </c>
      <c r="G29" s="989">
        <v>3.3428844317096473E-2</v>
      </c>
    </row>
    <row r="30" spans="1:12" s="63" customFormat="1" ht="18" customHeight="1">
      <c r="A30" s="991" t="s">
        <v>1007</v>
      </c>
      <c r="B30" s="992">
        <v>49108</v>
      </c>
      <c r="C30" s="993">
        <v>0.98918709782520153</v>
      </c>
      <c r="D30" s="992">
        <v>-37</v>
      </c>
      <c r="E30" s="993">
        <v>-7.5287414792957197E-4</v>
      </c>
      <c r="F30" s="992">
        <v>425</v>
      </c>
      <c r="G30" s="993">
        <v>8.7299467986772239E-3</v>
      </c>
    </row>
    <row r="31" spans="1:12">
      <c r="A31" s="994" t="s">
        <v>526</v>
      </c>
      <c r="B31" s="965"/>
      <c r="C31" s="965"/>
      <c r="D31" s="965"/>
      <c r="E31" s="965"/>
      <c r="F31" s="965"/>
      <c r="G31" s="965"/>
      <c r="I31" s="878"/>
      <c r="J31" s="878"/>
      <c r="K31" s="878"/>
      <c r="L31" s="879"/>
    </row>
    <row r="32" spans="1:12">
      <c r="A32" s="1047" t="s">
        <v>1393</v>
      </c>
      <c r="B32" s="996"/>
      <c r="C32" s="997"/>
      <c r="D32" s="998"/>
      <c r="E32" s="999"/>
      <c r="F32" s="999"/>
      <c r="G32" s="999"/>
      <c r="I32" s="878"/>
      <c r="J32" s="878"/>
      <c r="K32" s="878"/>
      <c r="L32" s="879"/>
    </row>
    <row r="33" spans="1:8" ht="12.75" customHeight="1"/>
    <row r="34" spans="1:8">
      <c r="A34" s="983" t="s">
        <v>1036</v>
      </c>
      <c r="B34" s="965"/>
      <c r="C34" s="965"/>
      <c r="D34" s="965"/>
      <c r="E34" s="965"/>
      <c r="F34" s="965"/>
      <c r="G34" s="965"/>
      <c r="H34" s="866"/>
    </row>
    <row r="35" spans="1:8">
      <c r="A35" s="967" t="s">
        <v>1037</v>
      </c>
      <c r="B35" s="965"/>
      <c r="C35" s="965"/>
      <c r="D35" s="965"/>
      <c r="E35" s="965"/>
      <c r="F35" s="965"/>
      <c r="G35" s="965"/>
      <c r="H35" s="867"/>
    </row>
    <row r="36" spans="1:8">
      <c r="A36" s="965"/>
      <c r="B36" s="965"/>
      <c r="C36" s="965"/>
      <c r="D36" s="1000"/>
      <c r="E36" s="1000" t="s">
        <v>43</v>
      </c>
      <c r="F36" s="965"/>
      <c r="G36" s="1001" t="s">
        <v>1660</v>
      </c>
      <c r="H36" s="301"/>
    </row>
    <row r="37" spans="1:8" ht="12.75" customHeight="1">
      <c r="A37" s="965"/>
      <c r="B37" s="965"/>
      <c r="C37" s="965"/>
      <c r="D37" s="1002"/>
      <c r="E37" s="1002" t="s">
        <v>44</v>
      </c>
      <c r="F37" s="1003"/>
      <c r="G37" s="968" t="s">
        <v>1661</v>
      </c>
      <c r="H37" s="302"/>
    </row>
    <row r="38" spans="1:8" ht="12.75" customHeight="1">
      <c r="A38" s="965"/>
      <c r="B38" s="965"/>
      <c r="C38" s="965"/>
      <c r="D38" s="1002"/>
      <c r="E38" s="1002"/>
      <c r="F38" s="1003"/>
      <c r="G38" s="968"/>
      <c r="H38" s="302"/>
    </row>
    <row r="39" spans="1:8" ht="23.45" customHeight="1">
      <c r="A39" s="1004"/>
      <c r="B39" s="1005"/>
      <c r="C39" s="1005" t="s">
        <v>1639</v>
      </c>
      <c r="D39" s="1005"/>
      <c r="E39" s="1186" t="s">
        <v>518</v>
      </c>
      <c r="F39" s="1186"/>
      <c r="G39" s="1186"/>
      <c r="H39" s="302"/>
    </row>
    <row r="40" spans="1:8" ht="24">
      <c r="A40" s="1004"/>
      <c r="B40" s="1006"/>
      <c r="C40" s="1007" t="s">
        <v>1640</v>
      </c>
      <c r="D40" s="1006"/>
      <c r="E40" s="1187" t="s">
        <v>519</v>
      </c>
      <c r="F40" s="1187"/>
      <c r="G40" s="1050" t="s">
        <v>520</v>
      </c>
      <c r="H40" s="302"/>
    </row>
    <row r="41" spans="1:8" ht="24">
      <c r="A41" s="1008" t="s">
        <v>1065</v>
      </c>
      <c r="B41" s="1009" t="s">
        <v>1066</v>
      </c>
      <c r="C41" s="1009" t="s">
        <v>1067</v>
      </c>
      <c r="D41" s="1009" t="s">
        <v>1068</v>
      </c>
      <c r="E41" s="1009" t="s">
        <v>1066</v>
      </c>
      <c r="F41" s="1009" t="s">
        <v>1067</v>
      </c>
      <c r="G41" s="1009" t="s">
        <v>1068</v>
      </c>
      <c r="H41" s="302"/>
    </row>
    <row r="42" spans="1:8" ht="15" customHeight="1">
      <c r="A42" s="1010" t="s">
        <v>6</v>
      </c>
      <c r="B42" s="1011">
        <v>6</v>
      </c>
      <c r="C42" s="1011">
        <v>0</v>
      </c>
      <c r="D42" s="1011">
        <v>6</v>
      </c>
      <c r="E42" s="1011">
        <v>3</v>
      </c>
      <c r="F42" s="1011">
        <v>0</v>
      </c>
      <c r="G42" s="1048">
        <v>1</v>
      </c>
      <c r="H42" s="302"/>
    </row>
    <row r="43" spans="1:8" ht="15" customHeight="1">
      <c r="A43" s="1010" t="s">
        <v>7</v>
      </c>
      <c r="B43" s="1011">
        <v>298</v>
      </c>
      <c r="C43" s="1011">
        <v>139</v>
      </c>
      <c r="D43" s="1011">
        <v>437</v>
      </c>
      <c r="E43" s="1011">
        <v>14</v>
      </c>
      <c r="F43" s="1011">
        <v>0</v>
      </c>
      <c r="G43" s="1048">
        <v>3.3096926713948038E-2</v>
      </c>
      <c r="H43" s="302"/>
    </row>
    <row r="44" spans="1:8" ht="15" customHeight="1">
      <c r="A44" s="1010" t="s">
        <v>8</v>
      </c>
      <c r="B44" s="1011">
        <v>1272</v>
      </c>
      <c r="C44" s="1011">
        <v>885</v>
      </c>
      <c r="D44" s="1011">
        <v>2157</v>
      </c>
      <c r="E44" s="1011">
        <v>16</v>
      </c>
      <c r="F44" s="1011">
        <v>7</v>
      </c>
      <c r="G44" s="1048">
        <v>1.0777881911902432E-2</v>
      </c>
      <c r="H44" s="302"/>
    </row>
    <row r="45" spans="1:8" ht="15" customHeight="1">
      <c r="A45" s="1010" t="s">
        <v>9</v>
      </c>
      <c r="B45" s="1011">
        <v>2013</v>
      </c>
      <c r="C45" s="1011">
        <v>1722</v>
      </c>
      <c r="D45" s="1011">
        <v>3735</v>
      </c>
      <c r="E45" s="1011">
        <v>-27</v>
      </c>
      <c r="F45" s="1011">
        <v>-6</v>
      </c>
      <c r="G45" s="1048">
        <v>-8.7579617834394607E-3</v>
      </c>
      <c r="H45" s="302"/>
    </row>
    <row r="46" spans="1:8" ht="15" customHeight="1">
      <c r="A46" s="1010" t="s">
        <v>10</v>
      </c>
      <c r="B46" s="1011">
        <v>3036</v>
      </c>
      <c r="C46" s="1011">
        <v>2879</v>
      </c>
      <c r="D46" s="1011">
        <v>5915</v>
      </c>
      <c r="E46" s="1011">
        <v>-12</v>
      </c>
      <c r="F46" s="1011">
        <v>-40</v>
      </c>
      <c r="G46" s="1048">
        <v>-8.7145969498910736E-3</v>
      </c>
      <c r="H46" s="302"/>
    </row>
    <row r="47" spans="1:8" ht="15" customHeight="1">
      <c r="A47" s="1010" t="s">
        <v>11</v>
      </c>
      <c r="B47" s="1011">
        <v>4022</v>
      </c>
      <c r="C47" s="1011">
        <v>3878</v>
      </c>
      <c r="D47" s="1011">
        <v>7900</v>
      </c>
      <c r="E47" s="1011">
        <v>5</v>
      </c>
      <c r="F47" s="1011">
        <v>10</v>
      </c>
      <c r="G47" s="1048">
        <v>1.9023462270133518E-3</v>
      </c>
      <c r="H47" s="302"/>
    </row>
    <row r="48" spans="1:8" ht="15" customHeight="1">
      <c r="A48" s="1010" t="s">
        <v>12</v>
      </c>
      <c r="B48" s="1011">
        <v>4382</v>
      </c>
      <c r="C48" s="1011">
        <v>4461</v>
      </c>
      <c r="D48" s="1011">
        <v>8843</v>
      </c>
      <c r="E48" s="1011">
        <v>-9</v>
      </c>
      <c r="F48" s="1011">
        <v>19</v>
      </c>
      <c r="G48" s="1048">
        <v>1.1321181931394086E-3</v>
      </c>
      <c r="H48" s="302"/>
    </row>
    <row r="49" spans="1:8" ht="15" customHeight="1">
      <c r="A49" s="1010" t="s">
        <v>39</v>
      </c>
      <c r="B49" s="1011">
        <v>7295</v>
      </c>
      <c r="C49" s="1011">
        <v>6896</v>
      </c>
      <c r="D49" s="1011">
        <v>14191</v>
      </c>
      <c r="E49" s="1011">
        <v>81</v>
      </c>
      <c r="F49" s="1011">
        <v>55</v>
      </c>
      <c r="G49" s="1048">
        <v>9.6762717893987826E-3</v>
      </c>
      <c r="H49" s="304"/>
    </row>
    <row r="50" spans="1:8" ht="15" customHeight="1">
      <c r="A50" s="1010" t="s">
        <v>40</v>
      </c>
      <c r="B50" s="1011">
        <v>3153</v>
      </c>
      <c r="C50" s="1011">
        <v>2338</v>
      </c>
      <c r="D50" s="1011">
        <v>5491</v>
      </c>
      <c r="E50" s="1011">
        <v>54</v>
      </c>
      <c r="F50" s="1011">
        <v>13</v>
      </c>
      <c r="G50" s="1048">
        <v>1.2352507374631339E-2</v>
      </c>
    </row>
    <row r="51" spans="1:8" ht="15" customHeight="1">
      <c r="A51" s="1010" t="s">
        <v>41</v>
      </c>
      <c r="B51" s="1011">
        <v>293</v>
      </c>
      <c r="C51" s="1011">
        <v>142</v>
      </c>
      <c r="D51" s="1011">
        <v>435</v>
      </c>
      <c r="E51" s="1011">
        <v>12</v>
      </c>
      <c r="F51" s="1011">
        <v>7</v>
      </c>
      <c r="G51" s="1048">
        <v>4.5673076923076872E-2</v>
      </c>
    </row>
    <row r="52" spans="1:8" ht="15" customHeight="1">
      <c r="A52" s="1010" t="s">
        <v>42</v>
      </c>
      <c r="B52" s="1011">
        <v>2</v>
      </c>
      <c r="C52" s="1011">
        <v>0</v>
      </c>
      <c r="D52" s="1011">
        <v>2</v>
      </c>
      <c r="E52" s="1011">
        <v>1</v>
      </c>
      <c r="F52" s="1011">
        <v>0</v>
      </c>
      <c r="G52" s="1048">
        <v>1</v>
      </c>
    </row>
    <row r="53" spans="1:8" ht="24">
      <c r="A53" s="1012" t="s">
        <v>525</v>
      </c>
      <c r="B53" s="1013">
        <v>25772</v>
      </c>
      <c r="C53" s="1013">
        <v>23340</v>
      </c>
      <c r="D53" s="1013">
        <v>49112</v>
      </c>
      <c r="E53" s="1013">
        <v>138</v>
      </c>
      <c r="F53" s="1013">
        <v>65</v>
      </c>
      <c r="G53" s="1049">
        <v>4.1505653356233019E-3</v>
      </c>
      <c r="H53" s="173"/>
    </row>
    <row r="54" spans="1:8" ht="12.75" customHeight="1">
      <c r="A54" s="995" t="s">
        <v>904</v>
      </c>
      <c r="B54" s="965"/>
      <c r="C54" s="965"/>
      <c r="D54" s="965"/>
      <c r="E54" s="965"/>
      <c r="F54" s="965"/>
      <c r="G54" s="965"/>
      <c r="H54" s="173"/>
    </row>
    <row r="55" spans="1:8" ht="12.75" customHeight="1">
      <c r="B55" s="173"/>
      <c r="C55" s="173"/>
      <c r="D55" s="173"/>
      <c r="E55" s="173"/>
      <c r="F55" s="173"/>
      <c r="G55" s="173"/>
      <c r="H55" s="173"/>
    </row>
    <row r="56" spans="1:8">
      <c r="A56" s="594" t="s">
        <v>81</v>
      </c>
    </row>
    <row r="57" spans="1:8">
      <c r="G57" s="766" t="s">
        <v>792</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0"/>
      <c r="J66" s="190"/>
      <c r="K66" s="190"/>
      <c r="L66" s="190"/>
    </row>
    <row r="67" spans="9:12" ht="12.75" customHeight="1">
      <c r="I67" s="190"/>
      <c r="J67" s="190"/>
      <c r="K67" s="190"/>
      <c r="L67" s="190"/>
    </row>
    <row r="68" spans="9:12" ht="12.75" customHeight="1">
      <c r="I68" s="190"/>
      <c r="J68" s="190"/>
      <c r="K68" s="190"/>
      <c r="L68" s="190"/>
    </row>
    <row r="69" spans="9:12" ht="12.75" customHeight="1">
      <c r="I69" s="1188"/>
      <c r="J69" s="1188"/>
      <c r="K69" s="190"/>
      <c r="L69" s="190"/>
    </row>
    <row r="70" spans="9:12" ht="12.75" customHeight="1">
      <c r="I70" s="318"/>
      <c r="J70" s="1183"/>
      <c r="K70" s="190"/>
      <c r="L70" s="190"/>
    </row>
    <row r="71" spans="9:12" ht="12.75" customHeight="1">
      <c r="I71" s="319"/>
      <c r="J71" s="1184"/>
      <c r="K71" s="190"/>
      <c r="L71" s="190"/>
    </row>
    <row r="72" spans="9:12" ht="12.75" customHeight="1">
      <c r="I72" s="321"/>
      <c r="J72" s="322"/>
      <c r="K72" s="190"/>
      <c r="L72" s="190"/>
    </row>
    <row r="73" spans="9:12" ht="12.75" customHeight="1">
      <c r="I73" s="321"/>
      <c r="J73" s="322"/>
      <c r="K73" s="190"/>
      <c r="L73" s="190"/>
    </row>
    <row r="74" spans="9:12" ht="12.75" customHeight="1">
      <c r="I74" s="321"/>
      <c r="J74" s="322"/>
      <c r="K74" s="190"/>
      <c r="L74" s="190"/>
    </row>
    <row r="75" spans="9:12" ht="12.75" customHeight="1">
      <c r="I75" s="321"/>
      <c r="J75" s="322"/>
      <c r="K75" s="190"/>
      <c r="L75" s="190"/>
    </row>
    <row r="76" spans="9:12" ht="12.75" customHeight="1">
      <c r="I76" s="321"/>
      <c r="J76" s="322"/>
      <c r="K76" s="190"/>
      <c r="L76" s="190"/>
    </row>
    <row r="77" spans="9:12" ht="12.75" customHeight="1">
      <c r="I77" s="190"/>
      <c r="J77" s="190"/>
      <c r="K77" s="190"/>
      <c r="L77" s="190"/>
    </row>
    <row r="78" spans="9:12" ht="12.75" customHeight="1">
      <c r="I78" s="190"/>
      <c r="J78" s="190"/>
      <c r="K78" s="190"/>
      <c r="L78" s="190"/>
    </row>
    <row r="79" spans="9:12" ht="12.75" customHeight="1">
      <c r="I79" s="190"/>
      <c r="J79" s="190"/>
      <c r="K79" s="190"/>
      <c r="L79" s="190"/>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527</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54" customWidth="1"/>
    <col min="2" max="2" width="11.7109375" style="254" customWidth="1"/>
    <col min="3" max="3" width="10.85546875" style="254" customWidth="1"/>
    <col min="4" max="4" width="11.28515625" style="254" customWidth="1"/>
    <col min="5" max="5" width="11.140625" style="254" customWidth="1"/>
    <col min="6" max="6" width="11.28515625" style="254" customWidth="1"/>
    <col min="7" max="8" width="11.140625" style="254" customWidth="1"/>
    <col min="9" max="9" width="11.28515625" style="254" customWidth="1"/>
    <col min="10" max="10" width="11" style="254" bestFit="1" customWidth="1"/>
    <col min="11" max="11" width="10.140625" style="254" customWidth="1"/>
    <col min="12" max="12" width="11" style="254" customWidth="1"/>
    <col min="13" max="16384" width="8.85546875" style="254"/>
  </cols>
  <sheetData>
    <row r="1" spans="1:12">
      <c r="A1" s="143" t="s">
        <v>1010</v>
      </c>
      <c r="I1" s="130" t="str">
        <f>Naslovnica!A20</f>
        <v>Rujan 2024.</v>
      </c>
      <c r="L1" s="130"/>
    </row>
    <row r="2" spans="1:12">
      <c r="A2" s="536" t="s">
        <v>1011</v>
      </c>
      <c r="I2" s="512" t="str">
        <f>Naslovnica!A24</f>
        <v>September 2024</v>
      </c>
      <c r="L2" s="512"/>
    </row>
    <row r="3" spans="1:12" ht="10.15" customHeight="1">
      <c r="A3" s="536"/>
      <c r="I3" s="512"/>
      <c r="L3" s="512"/>
    </row>
    <row r="4" spans="1:12" ht="12.75" customHeight="1">
      <c r="I4" s="13" t="s">
        <v>1371</v>
      </c>
    </row>
    <row r="5" spans="1:12" ht="19.899999999999999" customHeight="1">
      <c r="A5" s="1166" t="s">
        <v>1069</v>
      </c>
      <c r="B5" s="1170" t="s">
        <v>1048</v>
      </c>
      <c r="C5" s="1170"/>
      <c r="D5" s="1170"/>
      <c r="E5" s="1170"/>
      <c r="F5" s="1168" t="s">
        <v>1050</v>
      </c>
      <c r="G5" s="1165" t="s">
        <v>1047</v>
      </c>
      <c r="H5" s="1166" t="s">
        <v>1049</v>
      </c>
      <c r="I5" s="1166" t="s">
        <v>1071</v>
      </c>
    </row>
    <row r="6" spans="1:12" s="63" customFormat="1" ht="69" customHeight="1">
      <c r="A6" s="1166"/>
      <c r="B6" s="894" t="s">
        <v>1043</v>
      </c>
      <c r="C6" s="894" t="s">
        <v>1044</v>
      </c>
      <c r="D6" s="894" t="s">
        <v>1045</v>
      </c>
      <c r="E6" s="894" t="s">
        <v>1046</v>
      </c>
      <c r="F6" s="1168"/>
      <c r="G6" s="1165"/>
      <c r="H6" s="1166"/>
      <c r="I6" s="1166"/>
      <c r="J6" s="870"/>
    </row>
    <row r="7" spans="1:12" s="63" customFormat="1">
      <c r="A7" s="890" t="s">
        <v>1347</v>
      </c>
      <c r="B7" s="902">
        <v>12.027149999999999</v>
      </c>
      <c r="C7" s="902">
        <v>1.7164300000000001</v>
      </c>
      <c r="D7" s="902">
        <v>0</v>
      </c>
      <c r="E7" s="902">
        <v>0</v>
      </c>
      <c r="F7" s="903">
        <v>13.74358</v>
      </c>
      <c r="G7" s="906">
        <v>2.1305087063271611E-2</v>
      </c>
      <c r="H7" s="903">
        <v>485.06680999999992</v>
      </c>
      <c r="I7" s="903">
        <v>724.74409434202664</v>
      </c>
    </row>
    <row r="8" spans="1:12" s="63" customFormat="1">
      <c r="A8" s="890" t="s">
        <v>840</v>
      </c>
      <c r="B8" s="902">
        <v>21.74616</v>
      </c>
      <c r="C8" s="902">
        <v>2.5969499999999996</v>
      </c>
      <c r="D8" s="902">
        <v>0</v>
      </c>
      <c r="E8" s="902">
        <v>0</v>
      </c>
      <c r="F8" s="903">
        <v>24.343109999999999</v>
      </c>
      <c r="G8" s="904">
        <v>3.7229391853889293E-2</v>
      </c>
      <c r="H8" s="903">
        <v>214.98668999999927</v>
      </c>
      <c r="I8" s="903">
        <v>3995.9208257170335</v>
      </c>
    </row>
    <row r="9" spans="1:12" s="63" customFormat="1">
      <c r="A9" s="890" t="s">
        <v>827</v>
      </c>
      <c r="B9" s="902">
        <v>0.35457</v>
      </c>
      <c r="C9" s="902">
        <v>6.9251300000000002</v>
      </c>
      <c r="D9" s="902">
        <v>0</v>
      </c>
      <c r="E9" s="902">
        <v>0</v>
      </c>
      <c r="F9" s="903">
        <v>7.2797000000000001</v>
      </c>
      <c r="G9" s="904">
        <v>2.1786853215954194E-2</v>
      </c>
      <c r="H9" s="903">
        <v>139.47078999999985</v>
      </c>
      <c r="I9" s="903">
        <v>3240.7777768989286</v>
      </c>
    </row>
    <row r="10" spans="1:12" s="63" customFormat="1">
      <c r="A10" s="890" t="s">
        <v>175</v>
      </c>
      <c r="B10" s="902">
        <v>2.3395700000000001</v>
      </c>
      <c r="C10" s="902">
        <v>7.6101000000000001</v>
      </c>
      <c r="D10" s="902">
        <v>0</v>
      </c>
      <c r="E10" s="902">
        <v>0</v>
      </c>
      <c r="F10" s="903">
        <v>9.9496700000000011</v>
      </c>
      <c r="G10" s="904">
        <v>-1.2702328313659472E-2</v>
      </c>
      <c r="H10" s="903">
        <v>95.001799999999093</v>
      </c>
      <c r="I10" s="903">
        <v>5491.4343454568998</v>
      </c>
    </row>
    <row r="11" spans="1:12" s="63" customFormat="1">
      <c r="A11" s="890" t="s">
        <v>842</v>
      </c>
      <c r="B11" s="902">
        <v>92.370710000000003</v>
      </c>
      <c r="C11" s="902">
        <v>3.1853500000000001</v>
      </c>
      <c r="D11" s="902">
        <v>0</v>
      </c>
      <c r="E11" s="902">
        <v>0</v>
      </c>
      <c r="F11" s="903">
        <v>95.556060000000002</v>
      </c>
      <c r="G11" s="904">
        <v>-7.0952598169762293E-3</v>
      </c>
      <c r="H11" s="903">
        <v>867.26634999999987</v>
      </c>
      <c r="I11" s="903">
        <v>16172.52317691751</v>
      </c>
    </row>
    <row r="12" spans="1:12" s="63" customFormat="1">
      <c r="A12" s="890" t="s">
        <v>176</v>
      </c>
      <c r="B12" s="902">
        <v>0.97841999999999996</v>
      </c>
      <c r="C12" s="902">
        <v>8.3666499999999999</v>
      </c>
      <c r="D12" s="902">
        <v>0</v>
      </c>
      <c r="E12" s="902">
        <v>0</v>
      </c>
      <c r="F12" s="903">
        <v>9.3450699999999998</v>
      </c>
      <c r="G12" s="904">
        <v>-0.13589827994651771</v>
      </c>
      <c r="H12" s="903">
        <v>91.952819999999974</v>
      </c>
      <c r="I12" s="903">
        <v>1387.3469547348857</v>
      </c>
    </row>
    <row r="13" spans="1:12" s="63" customFormat="1">
      <c r="A13" s="890" t="s">
        <v>177</v>
      </c>
      <c r="B13" s="902">
        <v>125.84989999999999</v>
      </c>
      <c r="C13" s="902">
        <v>15.377420000000001</v>
      </c>
      <c r="D13" s="902">
        <v>0</v>
      </c>
      <c r="E13" s="902">
        <v>0</v>
      </c>
      <c r="F13" s="903">
        <v>141.22731999999999</v>
      </c>
      <c r="G13" s="904">
        <v>6.0924748264712392E-4</v>
      </c>
      <c r="H13" s="903">
        <v>1230.6143999999986</v>
      </c>
      <c r="I13" s="903">
        <v>27182.282837619608</v>
      </c>
    </row>
    <row r="14" spans="1:12" s="63" customFormat="1">
      <c r="A14" s="891" t="s">
        <v>178</v>
      </c>
      <c r="B14" s="902">
        <v>34.411339999999996</v>
      </c>
      <c r="C14" s="902">
        <v>67.402470000000008</v>
      </c>
      <c r="D14" s="902">
        <v>0</v>
      </c>
      <c r="E14" s="902">
        <v>0</v>
      </c>
      <c r="F14" s="903">
        <v>101.81381</v>
      </c>
      <c r="G14" s="904">
        <v>-0.12898064092683037</v>
      </c>
      <c r="H14" s="903">
        <v>948.56382000000667</v>
      </c>
      <c r="I14" s="903">
        <v>19417.076889847369</v>
      </c>
    </row>
    <row r="15" spans="1:12" s="63" customFormat="1">
      <c r="A15" s="892" t="s">
        <v>179</v>
      </c>
      <c r="B15" s="902">
        <v>11.505090000000001</v>
      </c>
      <c r="C15" s="902">
        <v>37.441029999999998</v>
      </c>
      <c r="D15" s="902">
        <v>0</v>
      </c>
      <c r="E15" s="902">
        <v>0</v>
      </c>
      <c r="F15" s="903">
        <v>48.946120000000001</v>
      </c>
      <c r="G15" s="904">
        <v>1.0814194319290094E-2</v>
      </c>
      <c r="H15" s="903">
        <v>426.07956999999988</v>
      </c>
      <c r="I15" s="903">
        <v>14878.971623200614</v>
      </c>
    </row>
    <row r="16" spans="1:12" s="63" customFormat="1">
      <c r="A16" s="892" t="s">
        <v>180</v>
      </c>
      <c r="B16" s="902">
        <v>184.65199999999999</v>
      </c>
      <c r="C16" s="902">
        <v>20.372490000000003</v>
      </c>
      <c r="D16" s="902">
        <v>0</v>
      </c>
      <c r="E16" s="902">
        <v>0</v>
      </c>
      <c r="F16" s="903">
        <v>205.02448999999999</v>
      </c>
      <c r="G16" s="904">
        <v>-1.9970331212223469E-3</v>
      </c>
      <c r="H16" s="903">
        <v>1845.1288300000015</v>
      </c>
      <c r="I16" s="903">
        <v>30396.268968403347</v>
      </c>
    </row>
    <row r="17" spans="1:12" s="63" customFormat="1">
      <c r="A17" s="892" t="s">
        <v>181</v>
      </c>
      <c r="B17" s="902">
        <v>0.18</v>
      </c>
      <c r="C17" s="902">
        <v>185.34110999999999</v>
      </c>
      <c r="D17" s="902">
        <v>0</v>
      </c>
      <c r="E17" s="902">
        <v>3.7479299999999998</v>
      </c>
      <c r="F17" s="903">
        <v>189.26903999999999</v>
      </c>
      <c r="G17" s="904">
        <v>1.2018144020852217E-2</v>
      </c>
      <c r="H17" s="903">
        <v>1606.0656699999963</v>
      </c>
      <c r="I17" s="903">
        <v>44657.141903856253</v>
      </c>
    </row>
    <row r="18" spans="1:12" s="63" customFormat="1">
      <c r="A18" s="892" t="s">
        <v>616</v>
      </c>
      <c r="B18" s="902">
        <v>35.924999999999997</v>
      </c>
      <c r="C18" s="902">
        <v>4.1221800000000002</v>
      </c>
      <c r="D18" s="902">
        <v>0</v>
      </c>
      <c r="E18" s="902">
        <v>0</v>
      </c>
      <c r="F18" s="903">
        <v>40.047179999999997</v>
      </c>
      <c r="G18" s="904">
        <v>-2.1520251681246827E-2</v>
      </c>
      <c r="H18" s="903">
        <v>348.53743000000213</v>
      </c>
      <c r="I18" s="903">
        <v>8956.2643455411799</v>
      </c>
    </row>
    <row r="19" spans="1:12" s="63" customFormat="1">
      <c r="A19" s="891" t="s">
        <v>182</v>
      </c>
      <c r="B19" s="902">
        <v>39.448920000000001</v>
      </c>
      <c r="C19" s="902">
        <v>3.9162699999999999</v>
      </c>
      <c r="D19" s="902">
        <v>0</v>
      </c>
      <c r="E19" s="902">
        <v>0</v>
      </c>
      <c r="F19" s="903">
        <v>43.365189999999998</v>
      </c>
      <c r="G19" s="904">
        <v>9.2384352358597877E-2</v>
      </c>
      <c r="H19" s="903">
        <v>416.88396000000103</v>
      </c>
      <c r="I19" s="903">
        <v>5170.1778892268885</v>
      </c>
    </row>
    <row r="20" spans="1:12" s="63" customFormat="1">
      <c r="A20" s="891" t="s">
        <v>183</v>
      </c>
      <c r="B20" s="902">
        <v>0</v>
      </c>
      <c r="C20" s="902">
        <v>15.796749999999999</v>
      </c>
      <c r="D20" s="902">
        <v>0</v>
      </c>
      <c r="E20" s="902">
        <v>0</v>
      </c>
      <c r="F20" s="903">
        <v>15.796749999999999</v>
      </c>
      <c r="G20" s="904">
        <v>-1.5606470665580741E-2</v>
      </c>
      <c r="H20" s="903">
        <v>429.29687999999805</v>
      </c>
      <c r="I20" s="903">
        <v>9155.7378468219486</v>
      </c>
    </row>
    <row r="21" spans="1:12" s="63" customFormat="1">
      <c r="A21" s="891" t="s">
        <v>187</v>
      </c>
      <c r="B21" s="902">
        <v>3.1597</v>
      </c>
      <c r="C21" s="902">
        <v>0.73845000000000005</v>
      </c>
      <c r="D21" s="902">
        <v>0</v>
      </c>
      <c r="E21" s="902">
        <v>0</v>
      </c>
      <c r="F21" s="903">
        <v>3.8981500000000002</v>
      </c>
      <c r="G21" s="904">
        <v>9.0599640190001107E-3</v>
      </c>
      <c r="H21" s="903">
        <v>39.265380000000107</v>
      </c>
      <c r="I21" s="903">
        <v>497.46500825204055</v>
      </c>
    </row>
    <row r="22" spans="1:12" s="63" customFormat="1">
      <c r="A22" s="891" t="s">
        <v>217</v>
      </c>
      <c r="B22" s="902">
        <v>3.7373099999999999</v>
      </c>
      <c r="C22" s="902">
        <v>2.03593</v>
      </c>
      <c r="D22" s="902">
        <v>0</v>
      </c>
      <c r="E22" s="902">
        <v>0</v>
      </c>
      <c r="F22" s="903">
        <v>5.7732399999999995</v>
      </c>
      <c r="G22" s="904">
        <v>-2.7471564875208854E-2</v>
      </c>
      <c r="H22" s="903">
        <v>54.507560000000069</v>
      </c>
      <c r="I22" s="903">
        <v>455.60539271285421</v>
      </c>
    </row>
    <row r="23" spans="1:12" s="63" customFormat="1">
      <c r="A23" s="891" t="s">
        <v>216</v>
      </c>
      <c r="B23" s="902">
        <v>6</v>
      </c>
      <c r="C23" s="902">
        <v>2.1534499999999999</v>
      </c>
      <c r="D23" s="902">
        <v>0</v>
      </c>
      <c r="E23" s="902">
        <v>0</v>
      </c>
      <c r="F23" s="903">
        <v>8.1534499999999994</v>
      </c>
      <c r="G23" s="904">
        <v>4.5108006542574044</v>
      </c>
      <c r="H23" s="903">
        <v>479.97782999999981</v>
      </c>
      <c r="I23" s="903">
        <v>10940.092416421796</v>
      </c>
    </row>
    <row r="24" spans="1:12" s="63" customFormat="1">
      <c r="A24" s="891" t="s">
        <v>184</v>
      </c>
      <c r="B24" s="902">
        <v>0</v>
      </c>
      <c r="C24" s="902">
        <v>80.128770000000003</v>
      </c>
      <c r="D24" s="902">
        <v>0</v>
      </c>
      <c r="E24" s="902">
        <v>0</v>
      </c>
      <c r="F24" s="903">
        <v>80.128770000000003</v>
      </c>
      <c r="G24" s="904">
        <v>1.2991982790629075E-2</v>
      </c>
      <c r="H24" s="903">
        <v>752.72891999999592</v>
      </c>
      <c r="I24" s="903">
        <v>8682.2382067774852</v>
      </c>
    </row>
    <row r="25" spans="1:12" s="63" customFormat="1">
      <c r="A25" s="890" t="s">
        <v>185</v>
      </c>
      <c r="B25" s="902">
        <v>0</v>
      </c>
      <c r="C25" s="902">
        <v>28.276799999999998</v>
      </c>
      <c r="D25" s="902">
        <v>0</v>
      </c>
      <c r="E25" s="902">
        <v>0</v>
      </c>
      <c r="F25" s="903">
        <v>28.276799999999998</v>
      </c>
      <c r="G25" s="904">
        <v>0.14662853871039139</v>
      </c>
      <c r="H25" s="903">
        <v>267.8131999999996</v>
      </c>
      <c r="I25" s="903">
        <v>6235.1672031860053</v>
      </c>
    </row>
    <row r="26" spans="1:12" s="63" customFormat="1">
      <c r="A26" s="891" t="s">
        <v>186</v>
      </c>
      <c r="B26" s="902">
        <v>0</v>
      </c>
      <c r="C26" s="902">
        <v>40.911519999999996</v>
      </c>
      <c r="D26" s="902">
        <v>0</v>
      </c>
      <c r="E26" s="902">
        <v>0</v>
      </c>
      <c r="F26" s="903">
        <v>40.911519999999996</v>
      </c>
      <c r="G26" s="904">
        <v>0.15470300313234375</v>
      </c>
      <c r="H26" s="903">
        <v>472.89837999999963</v>
      </c>
      <c r="I26" s="903">
        <v>6767.0330586767523</v>
      </c>
    </row>
    <row r="27" spans="1:12" s="63" customFormat="1">
      <c r="A27" s="891" t="s">
        <v>1385</v>
      </c>
      <c r="B27" s="902">
        <v>0</v>
      </c>
      <c r="C27" s="902">
        <v>22.084569999999999</v>
      </c>
      <c r="D27" s="902">
        <v>0</v>
      </c>
      <c r="E27" s="902">
        <v>0</v>
      </c>
      <c r="F27" s="903">
        <v>22.084569999999999</v>
      </c>
      <c r="G27" s="904">
        <v>4.0520058140219639E-2</v>
      </c>
      <c r="H27" s="903">
        <v>376.51623000000109</v>
      </c>
      <c r="I27" s="903">
        <v>7327.6354156062125</v>
      </c>
    </row>
    <row r="28" spans="1:12" s="63" customFormat="1" ht="18.75" customHeight="1">
      <c r="A28" s="872" t="s">
        <v>1005</v>
      </c>
      <c r="B28" s="905">
        <v>574.68583999999998</v>
      </c>
      <c r="C28" s="905">
        <v>556.49982</v>
      </c>
      <c r="D28" s="905">
        <v>0</v>
      </c>
      <c r="E28" s="905">
        <v>3.7479299999999998</v>
      </c>
      <c r="F28" s="905">
        <v>1134.9335900000001</v>
      </c>
      <c r="G28" s="921">
        <v>5.7356517011803998E-3</v>
      </c>
      <c r="H28" s="905">
        <v>11588.623319999999</v>
      </c>
      <c r="I28" s="905">
        <v>238590.61079233521</v>
      </c>
    </row>
    <row r="29" spans="1:12">
      <c r="A29" s="28" t="s">
        <v>526</v>
      </c>
      <c r="I29" s="878"/>
      <c r="J29" s="878"/>
      <c r="K29" s="878"/>
      <c r="L29" s="879"/>
    </row>
    <row r="30" spans="1:12">
      <c r="A30" s="32" t="s">
        <v>904</v>
      </c>
      <c r="B30" s="776"/>
      <c r="C30" s="869"/>
      <c r="D30" s="711"/>
      <c r="E30" s="775"/>
      <c r="F30" s="775"/>
      <c r="G30" s="775"/>
      <c r="I30" s="878"/>
      <c r="J30" s="878"/>
      <c r="K30" s="878"/>
      <c r="L30" s="879"/>
    </row>
    <row r="31" spans="1:12" ht="12.75" customHeight="1">
      <c r="A31" s="254" t="s">
        <v>1107</v>
      </c>
    </row>
    <row r="32" spans="1:12" ht="12.75" customHeight="1">
      <c r="A32" s="901" t="s">
        <v>1075</v>
      </c>
    </row>
    <row r="33" spans="1:13" ht="12.75" customHeight="1"/>
    <row r="34" spans="1:13">
      <c r="A34" s="143" t="s">
        <v>1012</v>
      </c>
      <c r="H34" s="866"/>
      <c r="L34" s="130" t="str">
        <f>I1</f>
        <v>Rujan 2024.</v>
      </c>
    </row>
    <row r="35" spans="1:13">
      <c r="A35" s="536" t="s">
        <v>1013</v>
      </c>
      <c r="H35" s="867"/>
      <c r="L35" s="512" t="str">
        <f>I2</f>
        <v>September 2024</v>
      </c>
    </row>
    <row r="36" spans="1:13" ht="10.15" customHeight="1">
      <c r="A36" s="536"/>
      <c r="H36" s="867"/>
    </row>
    <row r="37" spans="1:13" ht="10.15" customHeight="1">
      <c r="A37" s="536"/>
      <c r="H37" s="867"/>
      <c r="L37" s="13" t="s">
        <v>1371</v>
      </c>
    </row>
    <row r="38" spans="1:13" s="63" customFormat="1" ht="14.45" customHeight="1">
      <c r="A38" s="1166" t="s">
        <v>1069</v>
      </c>
      <c r="B38" s="1169" t="s">
        <v>1106</v>
      </c>
      <c r="C38" s="1169"/>
      <c r="D38" s="1169"/>
      <c r="E38" s="1169"/>
      <c r="F38" s="1167" t="s">
        <v>1053</v>
      </c>
      <c r="G38" s="1167"/>
      <c r="H38" s="1167"/>
      <c r="I38" s="1168" t="s">
        <v>1052</v>
      </c>
      <c r="J38" s="1168" t="s">
        <v>1047</v>
      </c>
      <c r="K38" s="1166" t="s">
        <v>1049</v>
      </c>
      <c r="L38" s="1166" t="s">
        <v>1072</v>
      </c>
      <c r="M38" s="870"/>
    </row>
    <row r="39" spans="1:13" s="63" customFormat="1" ht="94.9" customHeight="1">
      <c r="A39" s="1166"/>
      <c r="B39" s="894" t="s">
        <v>1055</v>
      </c>
      <c r="C39" s="894" t="s">
        <v>1056</v>
      </c>
      <c r="D39" s="894" t="s">
        <v>1057</v>
      </c>
      <c r="E39" s="894" t="s">
        <v>1058</v>
      </c>
      <c r="F39" s="894" t="s">
        <v>1054</v>
      </c>
      <c r="G39" s="894" t="s">
        <v>1059</v>
      </c>
      <c r="H39" s="894" t="s">
        <v>1006</v>
      </c>
      <c r="I39" s="1168"/>
      <c r="J39" s="1168"/>
      <c r="K39" s="1166"/>
      <c r="L39" s="1166"/>
    </row>
    <row r="40" spans="1:13" s="63" customFormat="1">
      <c r="A40" s="890" t="s">
        <v>1347</v>
      </c>
      <c r="B40" s="902">
        <v>0</v>
      </c>
      <c r="C40" s="902">
        <v>0</v>
      </c>
      <c r="D40" s="902">
        <v>0</v>
      </c>
      <c r="E40" s="902">
        <v>0</v>
      </c>
      <c r="F40" s="902">
        <v>0</v>
      </c>
      <c r="G40" s="902">
        <v>0</v>
      </c>
      <c r="H40" s="902">
        <v>0</v>
      </c>
      <c r="I40" s="903">
        <v>0</v>
      </c>
      <c r="J40" s="1082">
        <v>-1</v>
      </c>
      <c r="K40" s="903">
        <v>35.157510000000002</v>
      </c>
      <c r="L40" s="903">
        <v>35.157510000000002</v>
      </c>
    </row>
    <row r="41" spans="1:13" s="63" customFormat="1">
      <c r="A41" s="890" t="s">
        <v>840</v>
      </c>
      <c r="B41" s="902">
        <v>0</v>
      </c>
      <c r="C41" s="902">
        <v>0</v>
      </c>
      <c r="D41" s="902">
        <v>0</v>
      </c>
      <c r="E41" s="902">
        <v>0</v>
      </c>
      <c r="F41" s="902">
        <v>0</v>
      </c>
      <c r="G41" s="902">
        <v>0</v>
      </c>
      <c r="H41" s="902">
        <v>0</v>
      </c>
      <c r="I41" s="903">
        <v>0</v>
      </c>
      <c r="J41" s="1082" t="s">
        <v>138</v>
      </c>
      <c r="K41" s="903">
        <v>14.248679999999979</v>
      </c>
      <c r="L41" s="903">
        <v>516.74574305594251</v>
      </c>
    </row>
    <row r="42" spans="1:13" s="63" customFormat="1">
      <c r="A42" s="890" t="s">
        <v>827</v>
      </c>
      <c r="B42" s="902">
        <v>0</v>
      </c>
      <c r="C42" s="902">
        <v>0</v>
      </c>
      <c r="D42" s="902">
        <v>0</v>
      </c>
      <c r="E42" s="902">
        <v>0</v>
      </c>
      <c r="F42" s="902">
        <v>0</v>
      </c>
      <c r="G42" s="902">
        <v>4.7099799999999998</v>
      </c>
      <c r="H42" s="902">
        <v>0</v>
      </c>
      <c r="I42" s="903">
        <v>4.7099799999999998</v>
      </c>
      <c r="J42" s="1082">
        <v>1</v>
      </c>
      <c r="K42" s="903">
        <v>49.876199999999926</v>
      </c>
      <c r="L42" s="903">
        <v>815.19662779281987</v>
      </c>
    </row>
    <row r="43" spans="1:13" s="63" customFormat="1">
      <c r="A43" s="890" t="s">
        <v>175</v>
      </c>
      <c r="B43" s="902">
        <v>0</v>
      </c>
      <c r="C43" s="902">
        <v>0</v>
      </c>
      <c r="D43" s="902">
        <v>0</v>
      </c>
      <c r="E43" s="902">
        <v>0</v>
      </c>
      <c r="F43" s="902">
        <v>0</v>
      </c>
      <c r="G43" s="902">
        <v>0</v>
      </c>
      <c r="H43" s="902">
        <v>0</v>
      </c>
      <c r="I43" s="903">
        <v>0</v>
      </c>
      <c r="J43" s="1082">
        <v>-1</v>
      </c>
      <c r="K43" s="903">
        <v>115.68963000000076</v>
      </c>
      <c r="L43" s="903">
        <v>4278.2216075817914</v>
      </c>
    </row>
    <row r="44" spans="1:13" s="63" customFormat="1">
      <c r="A44" s="890" t="s">
        <v>842</v>
      </c>
      <c r="B44" s="902">
        <v>0</v>
      </c>
      <c r="C44" s="902">
        <v>0</v>
      </c>
      <c r="D44" s="902">
        <v>0</v>
      </c>
      <c r="E44" s="902">
        <v>0</v>
      </c>
      <c r="F44" s="902">
        <v>0</v>
      </c>
      <c r="G44" s="902">
        <v>40.991800000000005</v>
      </c>
      <c r="H44" s="902">
        <v>0</v>
      </c>
      <c r="I44" s="903">
        <v>40.991800000000005</v>
      </c>
      <c r="J44" s="1051">
        <v>4.2912991059788155</v>
      </c>
      <c r="K44" s="903">
        <v>653.03783999999996</v>
      </c>
      <c r="L44" s="903">
        <v>6466.9432016066112</v>
      </c>
      <c r="M44" s="918"/>
    </row>
    <row r="45" spans="1:13" s="63" customFormat="1">
      <c r="A45" s="890" t="s">
        <v>176</v>
      </c>
      <c r="B45" s="902">
        <v>0</v>
      </c>
      <c r="C45" s="902">
        <v>0</v>
      </c>
      <c r="D45" s="902">
        <v>0</v>
      </c>
      <c r="E45" s="902">
        <v>0</v>
      </c>
      <c r="F45" s="902">
        <v>0</v>
      </c>
      <c r="G45" s="902">
        <v>8.27895</v>
      </c>
      <c r="H45" s="902">
        <v>0</v>
      </c>
      <c r="I45" s="903">
        <v>8.27895</v>
      </c>
      <c r="J45" s="1082">
        <v>1</v>
      </c>
      <c r="K45" s="903">
        <v>61.75775999999999</v>
      </c>
      <c r="L45" s="903">
        <v>253.72370201207778</v>
      </c>
    </row>
    <row r="46" spans="1:13" s="63" customFormat="1">
      <c r="A46" s="890" t="s">
        <v>177</v>
      </c>
      <c r="B46" s="902">
        <v>17.21208</v>
      </c>
      <c r="C46" s="902">
        <v>0</v>
      </c>
      <c r="D46" s="902">
        <v>0</v>
      </c>
      <c r="E46" s="902">
        <v>0</v>
      </c>
      <c r="F46" s="902">
        <v>0</v>
      </c>
      <c r="G46" s="902">
        <v>115.58633</v>
      </c>
      <c r="H46" s="902">
        <v>0</v>
      </c>
      <c r="I46" s="903">
        <v>132.79840999999999</v>
      </c>
      <c r="J46" s="1051">
        <v>1.0359941397009198</v>
      </c>
      <c r="K46" s="903">
        <v>698.16060999999991</v>
      </c>
      <c r="L46" s="903">
        <v>6483.8149766952019</v>
      </c>
    </row>
    <row r="47" spans="1:13" s="63" customFormat="1">
      <c r="A47" s="891" t="s">
        <v>178</v>
      </c>
      <c r="B47" s="902">
        <v>0</v>
      </c>
      <c r="C47" s="902">
        <v>0</v>
      </c>
      <c r="D47" s="902">
        <v>0</v>
      </c>
      <c r="E47" s="902">
        <v>0</v>
      </c>
      <c r="F47" s="902">
        <v>0</v>
      </c>
      <c r="G47" s="902">
        <v>57.691110000000002</v>
      </c>
      <c r="H47" s="902">
        <v>0</v>
      </c>
      <c r="I47" s="903">
        <v>57.691110000000002</v>
      </c>
      <c r="J47" s="1051">
        <v>-0.27023309083291769</v>
      </c>
      <c r="K47" s="903">
        <v>876.37507000000005</v>
      </c>
      <c r="L47" s="903">
        <v>9750.063261584708</v>
      </c>
    </row>
    <row r="48" spans="1:13" s="63" customFormat="1">
      <c r="A48" s="892" t="s">
        <v>179</v>
      </c>
      <c r="B48" s="902">
        <v>0</v>
      </c>
      <c r="C48" s="902">
        <v>0</v>
      </c>
      <c r="D48" s="902">
        <v>18.082000000000001</v>
      </c>
      <c r="E48" s="902">
        <v>15.43876</v>
      </c>
      <c r="F48" s="902">
        <v>0</v>
      </c>
      <c r="G48" s="902">
        <v>1.0248699999999999</v>
      </c>
      <c r="H48" s="902">
        <v>0</v>
      </c>
      <c r="I48" s="903">
        <v>34.545630000000003</v>
      </c>
      <c r="J48" s="1051">
        <v>0.117468747351539</v>
      </c>
      <c r="K48" s="903">
        <v>308.72858000000087</v>
      </c>
      <c r="L48" s="903">
        <v>6577.6578420366313</v>
      </c>
    </row>
    <row r="49" spans="1:12" s="63" customFormat="1">
      <c r="A49" s="892" t="s">
        <v>180</v>
      </c>
      <c r="B49" s="902">
        <v>0</v>
      </c>
      <c r="C49" s="902">
        <v>0</v>
      </c>
      <c r="D49" s="902">
        <v>67.332009999999997</v>
      </c>
      <c r="E49" s="902">
        <v>40.460989999999995</v>
      </c>
      <c r="F49" s="902">
        <v>0</v>
      </c>
      <c r="G49" s="902">
        <v>0</v>
      </c>
      <c r="H49" s="902">
        <v>0</v>
      </c>
      <c r="I49" s="903">
        <v>107.79299999999999</v>
      </c>
      <c r="J49" s="1051">
        <v>1.1150771807661108E-2</v>
      </c>
      <c r="K49" s="903">
        <v>907.95918000000074</v>
      </c>
      <c r="L49" s="903">
        <v>6440.3637306058808</v>
      </c>
    </row>
    <row r="50" spans="1:12" s="63" customFormat="1">
      <c r="A50" s="892" t="s">
        <v>181</v>
      </c>
      <c r="B50" s="902">
        <v>20.991589999999999</v>
      </c>
      <c r="C50" s="902">
        <v>0</v>
      </c>
      <c r="D50" s="902">
        <v>74.322240000000008</v>
      </c>
      <c r="E50" s="902">
        <v>78.884910000000005</v>
      </c>
      <c r="F50" s="902">
        <v>0</v>
      </c>
      <c r="G50" s="902">
        <v>0</v>
      </c>
      <c r="H50" s="902">
        <v>0</v>
      </c>
      <c r="I50" s="903">
        <v>174.19874000000002</v>
      </c>
      <c r="J50" s="1051">
        <v>0.34707665625316841</v>
      </c>
      <c r="K50" s="903">
        <v>1563.4134599999998</v>
      </c>
      <c r="L50" s="903">
        <v>21665.244564697714</v>
      </c>
    </row>
    <row r="51" spans="1:12" s="63" customFormat="1">
      <c r="A51" s="892" t="s">
        <v>616</v>
      </c>
      <c r="B51" s="902">
        <v>0</v>
      </c>
      <c r="C51" s="902">
        <v>0</v>
      </c>
      <c r="D51" s="902">
        <v>12.513299999999999</v>
      </c>
      <c r="E51" s="902">
        <v>4.5628299999999999</v>
      </c>
      <c r="F51" s="902">
        <v>0.81240999999999997</v>
      </c>
      <c r="G51" s="902">
        <v>0</v>
      </c>
      <c r="H51" s="902">
        <v>0</v>
      </c>
      <c r="I51" s="903">
        <v>17.888539999999999</v>
      </c>
      <c r="J51" s="1051">
        <v>6.9843326031011843E-2</v>
      </c>
      <c r="K51" s="903">
        <v>203.20943000000011</v>
      </c>
      <c r="L51" s="903">
        <v>661.4677038390073</v>
      </c>
    </row>
    <row r="52" spans="1:12" s="63" customFormat="1">
      <c r="A52" s="891" t="s">
        <v>182</v>
      </c>
      <c r="B52" s="902">
        <v>0</v>
      </c>
      <c r="C52" s="902">
        <v>0</v>
      </c>
      <c r="D52" s="902">
        <v>0</v>
      </c>
      <c r="E52" s="902">
        <v>3.4778600000000002</v>
      </c>
      <c r="F52" s="902">
        <v>0</v>
      </c>
      <c r="G52" s="902">
        <v>8.1150000000000002</v>
      </c>
      <c r="H52" s="902">
        <v>0</v>
      </c>
      <c r="I52" s="903">
        <v>11.59286</v>
      </c>
      <c r="J52" s="1082">
        <v>1</v>
      </c>
      <c r="K52" s="903">
        <v>152.44292000000019</v>
      </c>
      <c r="L52" s="903">
        <v>1390.6115615959918</v>
      </c>
    </row>
    <row r="53" spans="1:12" s="63" customFormat="1">
      <c r="A53" s="891" t="s">
        <v>183</v>
      </c>
      <c r="B53" s="902">
        <v>0</v>
      </c>
      <c r="C53" s="902">
        <v>0</v>
      </c>
      <c r="D53" s="902">
        <v>0</v>
      </c>
      <c r="E53" s="902">
        <v>4.8861400000000001</v>
      </c>
      <c r="F53" s="902">
        <v>0</v>
      </c>
      <c r="G53" s="902">
        <v>9.8190400000000011</v>
      </c>
      <c r="H53" s="902">
        <v>0</v>
      </c>
      <c r="I53" s="903">
        <v>14.705180000000002</v>
      </c>
      <c r="J53" s="1051">
        <v>1.0744595608773428</v>
      </c>
      <c r="K53" s="903">
        <v>128.54937000000001</v>
      </c>
      <c r="L53" s="903">
        <v>459.81002069082217</v>
      </c>
    </row>
    <row r="54" spans="1:12" s="63" customFormat="1">
      <c r="A54" s="891" t="s">
        <v>187</v>
      </c>
      <c r="B54" s="902">
        <v>0</v>
      </c>
      <c r="C54" s="902">
        <v>0</v>
      </c>
      <c r="D54" s="902">
        <v>0</v>
      </c>
      <c r="E54" s="902">
        <v>0</v>
      </c>
      <c r="F54" s="902">
        <v>0</v>
      </c>
      <c r="G54" s="902">
        <v>0</v>
      </c>
      <c r="H54" s="902">
        <v>0</v>
      </c>
      <c r="I54" s="903">
        <v>0</v>
      </c>
      <c r="J54" s="1082" t="s">
        <v>138</v>
      </c>
      <c r="K54" s="903">
        <v>7.1063299999999998</v>
      </c>
      <c r="L54" s="903">
        <v>17.786724772712191</v>
      </c>
    </row>
    <row r="55" spans="1:12" s="63" customFormat="1">
      <c r="A55" s="891" t="s">
        <v>217</v>
      </c>
      <c r="B55" s="902">
        <v>0</v>
      </c>
      <c r="C55" s="902">
        <v>0</v>
      </c>
      <c r="D55" s="902">
        <v>0</v>
      </c>
      <c r="E55" s="902">
        <v>0</v>
      </c>
      <c r="F55" s="902">
        <v>0</v>
      </c>
      <c r="G55" s="902">
        <v>0</v>
      </c>
      <c r="H55" s="902">
        <v>0</v>
      </c>
      <c r="I55" s="903">
        <v>0</v>
      </c>
      <c r="J55" s="1082" t="s">
        <v>138</v>
      </c>
      <c r="K55" s="903">
        <v>1.0489800000000002</v>
      </c>
      <c r="L55" s="903">
        <v>19.734781949034442</v>
      </c>
    </row>
    <row r="56" spans="1:12" s="63" customFormat="1">
      <c r="A56" s="891" t="s">
        <v>216</v>
      </c>
      <c r="B56" s="902">
        <v>0</v>
      </c>
      <c r="C56" s="902">
        <v>0</v>
      </c>
      <c r="D56" s="902">
        <v>0</v>
      </c>
      <c r="E56" s="902">
        <v>41.956050000000005</v>
      </c>
      <c r="F56" s="902">
        <v>0</v>
      </c>
      <c r="G56" s="902">
        <v>24.897729999999999</v>
      </c>
      <c r="H56" s="902">
        <v>0</v>
      </c>
      <c r="I56" s="903">
        <v>66.85378</v>
      </c>
      <c r="J56" s="1051">
        <v>0.79543751008785457</v>
      </c>
      <c r="K56" s="903">
        <v>457.69178999999986</v>
      </c>
      <c r="L56" s="903">
        <v>2864.3732121023295</v>
      </c>
    </row>
    <row r="57" spans="1:12" s="63" customFormat="1">
      <c r="A57" s="891" t="s">
        <v>184</v>
      </c>
      <c r="B57" s="902">
        <v>0</v>
      </c>
      <c r="C57" s="902">
        <v>0</v>
      </c>
      <c r="D57" s="902">
        <v>4.2814700000000006</v>
      </c>
      <c r="E57" s="902">
        <v>0.76776999999999995</v>
      </c>
      <c r="F57" s="902">
        <v>0</v>
      </c>
      <c r="G57" s="902">
        <v>0</v>
      </c>
      <c r="H57" s="902">
        <v>0</v>
      </c>
      <c r="I57" s="903">
        <v>5.0492400000000002</v>
      </c>
      <c r="J57" s="1051">
        <v>-0.70180661522007326</v>
      </c>
      <c r="K57" s="903">
        <v>197.32828000000018</v>
      </c>
      <c r="L57" s="903">
        <v>2233.3361484803231</v>
      </c>
    </row>
    <row r="58" spans="1:12" s="63" customFormat="1">
      <c r="A58" s="890" t="s">
        <v>185</v>
      </c>
      <c r="B58" s="902">
        <v>18.79494</v>
      </c>
      <c r="C58" s="902">
        <v>0</v>
      </c>
      <c r="D58" s="902">
        <v>7.6190899999999999</v>
      </c>
      <c r="E58" s="902">
        <v>19.828340000000001</v>
      </c>
      <c r="F58" s="902">
        <v>0</v>
      </c>
      <c r="G58" s="902">
        <v>0</v>
      </c>
      <c r="H58" s="902">
        <v>0</v>
      </c>
      <c r="I58" s="903">
        <v>46.242370000000001</v>
      </c>
      <c r="J58" s="1051">
        <v>2.8283878958274866</v>
      </c>
      <c r="K58" s="903">
        <v>234.06997999999976</v>
      </c>
      <c r="L58" s="903">
        <v>2291.1508312694946</v>
      </c>
    </row>
    <row r="59" spans="1:12" s="63" customFormat="1">
      <c r="A59" s="891" t="s">
        <v>186</v>
      </c>
      <c r="B59" s="902">
        <v>0</v>
      </c>
      <c r="C59" s="902">
        <v>0</v>
      </c>
      <c r="D59" s="902">
        <v>2.0379499999999999</v>
      </c>
      <c r="E59" s="902">
        <v>4.6377100000000002</v>
      </c>
      <c r="F59" s="902">
        <v>0</v>
      </c>
      <c r="G59" s="902">
        <v>0</v>
      </c>
      <c r="H59" s="902">
        <v>0</v>
      </c>
      <c r="I59" s="903">
        <v>6.6756600000000006</v>
      </c>
      <c r="J59" s="1051">
        <v>1.4974223911530777</v>
      </c>
      <c r="K59" s="903">
        <v>85.887970000000109</v>
      </c>
      <c r="L59" s="903">
        <v>743.02640911672927</v>
      </c>
    </row>
    <row r="60" spans="1:12" s="63" customFormat="1">
      <c r="A60" s="891" t="s">
        <v>1385</v>
      </c>
      <c r="B60" s="902">
        <v>20.360400000000002</v>
      </c>
      <c r="C60" s="902">
        <v>0</v>
      </c>
      <c r="D60" s="902">
        <v>8.7882099999999994</v>
      </c>
      <c r="E60" s="902">
        <v>0</v>
      </c>
      <c r="F60" s="902">
        <v>0</v>
      </c>
      <c r="G60" s="902">
        <v>0</v>
      </c>
      <c r="H60" s="902">
        <v>0</v>
      </c>
      <c r="I60" s="903">
        <v>29.148610000000001</v>
      </c>
      <c r="J60" s="1051">
        <v>-0.28494691182913656</v>
      </c>
      <c r="K60" s="903">
        <v>273.80192000000034</v>
      </c>
      <c r="L60" s="903">
        <v>3395.5827964675832</v>
      </c>
    </row>
    <row r="61" spans="1:12" s="63" customFormat="1" ht="18.75" customHeight="1">
      <c r="A61" s="872" t="s">
        <v>1005</v>
      </c>
      <c r="B61" s="905">
        <v>77.359009999999998</v>
      </c>
      <c r="C61" s="905">
        <v>0</v>
      </c>
      <c r="D61" s="905">
        <v>194.97626999999997</v>
      </c>
      <c r="E61" s="905">
        <v>214.90136000000001</v>
      </c>
      <c r="F61" s="905">
        <v>0.81240999999999997</v>
      </c>
      <c r="G61" s="905">
        <v>271.11481000000003</v>
      </c>
      <c r="H61" s="905">
        <v>0</v>
      </c>
      <c r="I61" s="905">
        <v>759.16386000000011</v>
      </c>
      <c r="J61" s="921">
        <v>0.36632027215112739</v>
      </c>
      <c r="K61" s="905">
        <v>7025.5414900000014</v>
      </c>
      <c r="L61" s="905">
        <v>80329.705232158725</v>
      </c>
    </row>
    <row r="62" spans="1:12" ht="12.75" customHeight="1">
      <c r="A62" s="32" t="s">
        <v>904</v>
      </c>
      <c r="H62" s="173"/>
    </row>
    <row r="63" spans="1:12" ht="12.75" customHeight="1">
      <c r="A63" s="254" t="s">
        <v>1108</v>
      </c>
      <c r="B63" s="173"/>
      <c r="C63" s="173"/>
      <c r="D63" s="173"/>
      <c r="E63" s="173"/>
      <c r="F63" s="173"/>
      <c r="G63" s="173"/>
      <c r="H63" s="173"/>
      <c r="J63" s="76"/>
    </row>
    <row r="64" spans="1:12">
      <c r="A64" s="901" t="s">
        <v>1076</v>
      </c>
    </row>
    <row r="65" spans="1:12">
      <c r="A65" s="594" t="s">
        <v>81</v>
      </c>
      <c r="J65" s="1052"/>
    </row>
    <row r="66" spans="1:12">
      <c r="L66" s="766" t="s">
        <v>1019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0"/>
      <c r="J74" s="190"/>
      <c r="K74" s="190"/>
      <c r="L74" s="190"/>
    </row>
    <row r="75" spans="1:12" ht="12.75" customHeight="1">
      <c r="I75" s="190"/>
      <c r="J75" s="190"/>
      <c r="K75" s="190"/>
      <c r="L75" s="190"/>
    </row>
    <row r="76" spans="1:12" ht="12.75" customHeight="1">
      <c r="I76" s="190"/>
      <c r="J76" s="190"/>
      <c r="K76" s="190"/>
      <c r="L76" s="190"/>
    </row>
    <row r="77" spans="1:12" ht="12.75" customHeight="1">
      <c r="I77" s="1188"/>
      <c r="J77" s="1188"/>
      <c r="K77" s="190"/>
      <c r="L77" s="190"/>
    </row>
    <row r="78" spans="1:12" ht="12.75" customHeight="1">
      <c r="I78" s="318"/>
      <c r="J78" s="1183"/>
      <c r="K78" s="190"/>
      <c r="L78" s="190"/>
    </row>
    <row r="79" spans="1:12" ht="12.75" customHeight="1">
      <c r="I79" s="319"/>
      <c r="J79" s="1184"/>
      <c r="K79" s="190"/>
      <c r="L79" s="190"/>
    </row>
    <row r="80" spans="1:12" ht="12.75" customHeight="1">
      <c r="I80" s="321"/>
      <c r="J80" s="322"/>
      <c r="K80" s="190"/>
      <c r="L80" s="190"/>
    </row>
    <row r="81" spans="1:12" ht="12.75" customHeight="1">
      <c r="I81" s="321"/>
      <c r="J81" s="322"/>
      <c r="K81" s="190"/>
      <c r="L81" s="190"/>
    </row>
    <row r="82" spans="1:12" ht="12.75" customHeight="1">
      <c r="I82" s="321"/>
      <c r="J82" s="322"/>
      <c r="K82" s="190"/>
      <c r="L82" s="190"/>
    </row>
    <row r="83" spans="1:12" ht="12.75" customHeight="1">
      <c r="I83" s="321"/>
      <c r="J83" s="322"/>
      <c r="K83" s="190"/>
      <c r="L83" s="190"/>
    </row>
    <row r="84" spans="1:12" ht="12.75" customHeight="1">
      <c r="I84" s="321"/>
      <c r="J84" s="322"/>
      <c r="K84" s="190"/>
      <c r="L84" s="190"/>
    </row>
    <row r="85" spans="1:12" ht="12.75" customHeight="1">
      <c r="I85" s="190"/>
      <c r="J85" s="190"/>
      <c r="K85" s="190"/>
      <c r="L85" s="190"/>
    </row>
    <row r="86" spans="1:12" ht="12.75" customHeight="1">
      <c r="I86" s="190"/>
      <c r="J86" s="190"/>
      <c r="K86" s="190"/>
      <c r="L86" s="190"/>
    </row>
    <row r="87" spans="1:12" ht="12.75" customHeight="1">
      <c r="I87" s="190"/>
      <c r="J87" s="190"/>
      <c r="K87" s="190"/>
      <c r="L87" s="190"/>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54" customWidth="1"/>
    <col min="2" max="2" width="17" style="254" customWidth="1"/>
    <col min="3" max="3" width="8.28515625" style="254" bestFit="1" customWidth="1"/>
    <col min="4" max="4" width="9.140625" style="254" customWidth="1"/>
    <col min="5" max="5" width="9.28515625" style="254" bestFit="1" customWidth="1"/>
    <col min="6" max="6" width="9.85546875" style="254" customWidth="1"/>
    <col min="7" max="7" width="9.28515625" style="254" customWidth="1"/>
    <col min="8" max="8" width="10.7109375" style="254" customWidth="1"/>
    <col min="9" max="9" width="11.140625" style="254" customWidth="1"/>
    <col min="10" max="10" width="12.7109375" style="254" bestFit="1" customWidth="1"/>
    <col min="11" max="11" width="8.140625" style="254" bestFit="1" customWidth="1"/>
    <col min="12" max="12" width="9" style="254" customWidth="1"/>
    <col min="13" max="13" width="8.85546875" style="254" customWidth="1"/>
    <col min="14" max="16384" width="8.85546875" style="254"/>
  </cols>
  <sheetData>
    <row r="1" spans="1:8">
      <c r="A1" s="716" t="s">
        <v>1014</v>
      </c>
      <c r="B1" s="965"/>
      <c r="C1" s="965"/>
      <c r="D1" s="965"/>
      <c r="E1" s="965"/>
      <c r="F1" s="965"/>
      <c r="G1" s="966" t="str">
        <f>Naslovnica!A20</f>
        <v>Rujan 2024.</v>
      </c>
    </row>
    <row r="2" spans="1:8">
      <c r="A2" s="967" t="s">
        <v>1015</v>
      </c>
      <c r="B2" s="965"/>
      <c r="C2" s="965"/>
      <c r="D2" s="965"/>
      <c r="E2" s="965"/>
      <c r="F2" s="965"/>
      <c r="G2" s="968" t="str">
        <f>Naslovnica!A24</f>
        <v>September 2024</v>
      </c>
    </row>
    <row r="3" spans="1:8">
      <c r="A3" s="965"/>
      <c r="B3" s="965"/>
      <c r="C3" s="965"/>
      <c r="D3" s="965"/>
      <c r="E3" s="965"/>
      <c r="F3" s="965"/>
      <c r="G3" s="965"/>
    </row>
    <row r="4" spans="1:8">
      <c r="A4" s="1014"/>
      <c r="B4" s="1014"/>
      <c r="C4" s="1015"/>
      <c r="D4" s="1015"/>
      <c r="E4" s="1016"/>
      <c r="F4" s="1016"/>
      <c r="G4" s="1017" t="s">
        <v>1371</v>
      </c>
    </row>
    <row r="5" spans="1:8" s="63" customFormat="1" ht="14.45" customHeight="1">
      <c r="A5" s="1189" t="s">
        <v>1074</v>
      </c>
      <c r="B5" s="1190" t="s">
        <v>1016</v>
      </c>
      <c r="C5" s="1190"/>
      <c r="D5" s="1190"/>
      <c r="E5" s="1190"/>
      <c r="F5" s="1190"/>
      <c r="G5" s="1190"/>
      <c r="H5" s="870"/>
    </row>
    <row r="6" spans="1:8" s="63" customFormat="1" ht="22.9" customHeight="1">
      <c r="A6" s="1189"/>
      <c r="B6" s="1191" t="str">
        <f>G1</f>
        <v>Rujan 2024.</v>
      </c>
      <c r="C6" s="1191"/>
      <c r="D6" s="1192" t="s">
        <v>17</v>
      </c>
      <c r="E6" s="1192"/>
      <c r="F6" s="1195" t="s">
        <v>218</v>
      </c>
      <c r="G6" s="1195"/>
    </row>
    <row r="7" spans="1:8" s="63" customFormat="1">
      <c r="A7" s="1189"/>
      <c r="B7" s="1193" t="str">
        <f>G2</f>
        <v>September 2024</v>
      </c>
      <c r="C7" s="1194"/>
      <c r="D7" s="1197" t="s">
        <v>45</v>
      </c>
      <c r="E7" s="1197"/>
      <c r="F7" s="1197" t="s">
        <v>51</v>
      </c>
      <c r="G7" s="1197"/>
    </row>
    <row r="8" spans="1:8" s="63" customFormat="1">
      <c r="A8" s="1189"/>
      <c r="B8" s="1018" t="s">
        <v>27</v>
      </c>
      <c r="C8" s="1018" t="s">
        <v>28</v>
      </c>
      <c r="D8" s="984" t="s">
        <v>1060</v>
      </c>
      <c r="E8" s="984" t="s">
        <v>142</v>
      </c>
      <c r="F8" s="984" t="s">
        <v>1060</v>
      </c>
      <c r="G8" s="984" t="s">
        <v>142</v>
      </c>
    </row>
    <row r="9" spans="1:8" s="63" customFormat="1">
      <c r="A9" s="1189"/>
      <c r="B9" s="1019" t="s">
        <v>29</v>
      </c>
      <c r="C9" s="1019" t="s">
        <v>30</v>
      </c>
      <c r="D9" s="985" t="s">
        <v>1061</v>
      </c>
      <c r="E9" s="985" t="s">
        <v>143</v>
      </c>
      <c r="F9" s="985" t="s">
        <v>1061</v>
      </c>
      <c r="G9" s="985" t="s">
        <v>143</v>
      </c>
    </row>
    <row r="10" spans="1:8" s="63" customFormat="1" ht="15" customHeight="1">
      <c r="A10" s="1020" t="s">
        <v>1347</v>
      </c>
      <c r="B10" s="1021">
        <v>742.63522</v>
      </c>
      <c r="C10" s="1022">
        <v>3.1565392490705197E-3</v>
      </c>
      <c r="D10" s="1023">
        <v>16.274890000000028</v>
      </c>
      <c r="E10" s="1024">
        <v>2.2406083217678008E-2</v>
      </c>
      <c r="F10" s="1023">
        <v>485.43970000000002</v>
      </c>
      <c r="G10" s="1024">
        <v>1.887434508968119</v>
      </c>
    </row>
    <row r="11" spans="1:8" s="63" customFormat="1" ht="15" customHeight="1">
      <c r="A11" s="1020" t="s">
        <v>840</v>
      </c>
      <c r="B11" s="1021">
        <v>4696.70064</v>
      </c>
      <c r="C11" s="1022">
        <v>1.9963125249156149E-2</v>
      </c>
      <c r="D11" s="1023">
        <v>59.939750000000458</v>
      </c>
      <c r="E11" s="1022">
        <v>1.2927073752988072E-2</v>
      </c>
      <c r="F11" s="1023">
        <v>521.05630999999994</v>
      </c>
      <c r="G11" s="1022">
        <v>0.12478464850477344</v>
      </c>
    </row>
    <row r="12" spans="1:8" s="63" customFormat="1" ht="15" customHeight="1">
      <c r="A12" s="1020" t="s">
        <v>827</v>
      </c>
      <c r="B12" s="1021">
        <v>4422.12284</v>
      </c>
      <c r="C12" s="1022">
        <v>1.8796044050632552E-2</v>
      </c>
      <c r="D12" s="1023">
        <v>36.686749999999847</v>
      </c>
      <c r="E12" s="1022">
        <v>8.3655876512842564E-3</v>
      </c>
      <c r="F12" s="1023">
        <v>384.99454999999989</v>
      </c>
      <c r="G12" s="1022">
        <v>9.5363466886507986E-2</v>
      </c>
    </row>
    <row r="13" spans="1:8" s="63" customFormat="1" ht="15" customHeight="1">
      <c r="A13" s="1020" t="s">
        <v>175</v>
      </c>
      <c r="B13" s="1021">
        <v>4154.4931200000001</v>
      </c>
      <c r="C13" s="1022">
        <v>1.7658495369063484E-2</v>
      </c>
      <c r="D13" s="1023">
        <v>41.424879999999575</v>
      </c>
      <c r="E13" s="1022">
        <v>1.0071527527099722E-2</v>
      </c>
      <c r="F13" s="1023">
        <v>254.09343000000035</v>
      </c>
      <c r="G13" s="1022">
        <v>6.514548512847429E-2</v>
      </c>
    </row>
    <row r="14" spans="1:8" s="63" customFormat="1" ht="15" customHeight="1">
      <c r="A14" s="1020" t="s">
        <v>842</v>
      </c>
      <c r="B14" s="1021">
        <v>16373.049150000001</v>
      </c>
      <c r="C14" s="1022">
        <v>6.9592945334501805E-2</v>
      </c>
      <c r="D14" s="1023">
        <v>182.89148999999998</v>
      </c>
      <c r="E14" s="1022">
        <v>1.1296461334151076E-2</v>
      </c>
      <c r="F14" s="1023">
        <v>1331.2715400000016</v>
      </c>
      <c r="G14" s="1022">
        <v>8.8504934357954701E-2</v>
      </c>
    </row>
    <row r="15" spans="1:8" s="63" customFormat="1" ht="15" customHeight="1">
      <c r="A15" s="1020" t="s">
        <v>176</v>
      </c>
      <c r="B15" s="1021">
        <v>1216.8452199999999</v>
      </c>
      <c r="C15" s="1022">
        <v>5.1721485778359012E-3</v>
      </c>
      <c r="D15" s="1023">
        <v>10.521979999999985</v>
      </c>
      <c r="E15" s="1022">
        <v>8.7223553779831597E-3</v>
      </c>
      <c r="F15" s="1023">
        <v>70.205139999999801</v>
      </c>
      <c r="G15" s="1022">
        <v>6.1226832398881159E-2</v>
      </c>
    </row>
    <row r="16" spans="1:8" s="63" customFormat="1" ht="15" customHeight="1">
      <c r="A16" s="1020" t="s">
        <v>177</v>
      </c>
      <c r="B16" s="1021">
        <v>29993.88984</v>
      </c>
      <c r="C16" s="1022">
        <v>0.12748774628849072</v>
      </c>
      <c r="D16" s="1023">
        <v>250.09757999999783</v>
      </c>
      <c r="E16" s="1022">
        <v>8.4083958700966743E-3</v>
      </c>
      <c r="F16" s="1023">
        <v>2662.3931200000006</v>
      </c>
      <c r="G16" s="1022">
        <v>9.7411171706955013E-2</v>
      </c>
    </row>
    <row r="17" spans="1:7" s="63" customFormat="1" ht="15" customHeight="1">
      <c r="A17" s="1020" t="s">
        <v>178</v>
      </c>
      <c r="B17" s="1021">
        <v>16157.130800000001</v>
      </c>
      <c r="C17" s="1022">
        <v>6.8675193620046968E-2</v>
      </c>
      <c r="D17" s="1023">
        <v>169.60059000000001</v>
      </c>
      <c r="E17" s="1022">
        <v>1.060830458315043E-2</v>
      </c>
      <c r="F17" s="1023">
        <v>1163.7413500000021</v>
      </c>
      <c r="G17" s="1022">
        <v>7.761696272086116E-2</v>
      </c>
    </row>
    <row r="18" spans="1:7" s="63" customFormat="1" ht="15" customHeight="1">
      <c r="A18" s="1020" t="s">
        <v>179</v>
      </c>
      <c r="B18" s="1021">
        <v>13417.83034</v>
      </c>
      <c r="C18" s="1022">
        <v>5.7031914141614827E-2</v>
      </c>
      <c r="D18" s="1023">
        <v>5.8520800000005693</v>
      </c>
      <c r="E18" s="1022">
        <v>4.3633235057161102E-4</v>
      </c>
      <c r="F18" s="1023">
        <v>1089.1095100000002</v>
      </c>
      <c r="G18" s="1022">
        <v>8.8339214182693082E-2</v>
      </c>
    </row>
    <row r="19" spans="1:7" s="63" customFormat="1" ht="15" customHeight="1">
      <c r="A19" s="1020" t="s">
        <v>180</v>
      </c>
      <c r="B19" s="1021">
        <v>33128.622230000001</v>
      </c>
      <c r="C19" s="1022">
        <v>0.1408117922775399</v>
      </c>
      <c r="D19" s="1023">
        <v>99.747479999998177</v>
      </c>
      <c r="E19" s="1022">
        <v>3.0200084245981529E-3</v>
      </c>
      <c r="F19" s="1023">
        <v>3225.4643399999986</v>
      </c>
      <c r="G19" s="1022">
        <v>0.10786366951159487</v>
      </c>
    </row>
    <row r="20" spans="1:7" s="63" customFormat="1" ht="15" customHeight="1">
      <c r="A20" s="1020" t="s">
        <v>181</v>
      </c>
      <c r="B20" s="1021">
        <v>41521.431490000003</v>
      </c>
      <c r="C20" s="1022">
        <v>0.17648506917807863</v>
      </c>
      <c r="D20" s="1023">
        <v>16.475210000004154</v>
      </c>
      <c r="E20" s="1022">
        <v>3.9694560545644464E-4</v>
      </c>
      <c r="F20" s="1023">
        <v>3182.4752900000021</v>
      </c>
      <c r="G20" s="1022">
        <v>8.3008918484849259E-2</v>
      </c>
    </row>
    <row r="21" spans="1:7" s="63" customFormat="1" ht="15" customHeight="1">
      <c r="A21" s="1020" t="s">
        <v>616</v>
      </c>
      <c r="B21" s="1021">
        <v>10211.89711</v>
      </c>
      <c r="C21" s="1022">
        <v>4.3405232026545698E-2</v>
      </c>
      <c r="D21" s="1023">
        <v>27.815380000000005</v>
      </c>
      <c r="E21" s="1022">
        <v>2.7312604844933475E-3</v>
      </c>
      <c r="F21" s="1023">
        <v>901.60588999999891</v>
      </c>
      <c r="G21" s="1022">
        <v>9.6839708736844221E-2</v>
      </c>
    </row>
    <row r="22" spans="1:7" s="63" customFormat="1" ht="15" customHeight="1">
      <c r="A22" s="1020" t="s">
        <v>182</v>
      </c>
      <c r="B22" s="1021">
        <v>5364.28917</v>
      </c>
      <c r="C22" s="1022">
        <v>2.2800681751222251E-2</v>
      </c>
      <c r="D22" s="1023">
        <v>48.545780000000377</v>
      </c>
      <c r="E22" s="1022">
        <v>9.1324536265848799E-3</v>
      </c>
      <c r="F22" s="1023">
        <v>640.73226999999952</v>
      </c>
      <c r="G22" s="1022">
        <v>0.135646141999475</v>
      </c>
    </row>
    <row r="23" spans="1:7" s="63" customFormat="1" ht="15" customHeight="1">
      <c r="A23" s="1020" t="s">
        <v>183</v>
      </c>
      <c r="B23" s="1021">
        <v>11541.342490000001</v>
      </c>
      <c r="C23" s="1022">
        <v>4.9055982769912646E-2</v>
      </c>
      <c r="D23" s="1023">
        <v>58.171480000000884</v>
      </c>
      <c r="E23" s="1022">
        <v>5.0658028125978305E-3</v>
      </c>
      <c r="F23" s="1023">
        <v>1196.5254700000005</v>
      </c>
      <c r="G23" s="1022">
        <v>0.11566424690612842</v>
      </c>
    </row>
    <row r="24" spans="1:7" s="63" customFormat="1" ht="15" customHeight="1">
      <c r="A24" s="1020" t="s">
        <v>187</v>
      </c>
      <c r="B24" s="1021">
        <v>641.47537999999997</v>
      </c>
      <c r="C24" s="1022">
        <v>2.7265636745351591E-3</v>
      </c>
      <c r="D24" s="1023">
        <v>6.4255299999999806</v>
      </c>
      <c r="E24" s="1022">
        <v>1.0118150567234974E-2</v>
      </c>
      <c r="F24" s="1023">
        <v>91.318209999999908</v>
      </c>
      <c r="G24" s="1022">
        <v>0.16598567642043083</v>
      </c>
    </row>
    <row r="25" spans="1:7" s="63" customFormat="1" ht="15" customHeight="1">
      <c r="A25" s="1020" t="s">
        <v>217</v>
      </c>
      <c r="B25" s="1021">
        <v>478.09224</v>
      </c>
      <c r="C25" s="1022">
        <v>2.0321106238888626E-3</v>
      </c>
      <c r="D25" s="1023">
        <v>7.6691200000000208</v>
      </c>
      <c r="E25" s="1022">
        <v>1.6302600093294872E-2</v>
      </c>
      <c r="F25" s="1023">
        <v>76.415549999999996</v>
      </c>
      <c r="G25" s="1022">
        <v>0.19024143521995263</v>
      </c>
    </row>
    <row r="26" spans="1:7" s="63" customFormat="1" ht="15" customHeight="1">
      <c r="A26" s="1020" t="s">
        <v>216</v>
      </c>
      <c r="B26" s="1021">
        <v>9394.6958599999998</v>
      </c>
      <c r="C26" s="1022">
        <v>3.9931753055248743E-2</v>
      </c>
      <c r="D26" s="1023">
        <v>-21.424009999998816</v>
      </c>
      <c r="E26" s="1022">
        <v>-2.2752482228116655E-3</v>
      </c>
      <c r="F26" s="1023">
        <v>531.95539999999892</v>
      </c>
      <c r="G26" s="1022">
        <v>6.0021547782072693E-2</v>
      </c>
    </row>
    <row r="27" spans="1:7" s="63" customFormat="1" ht="15" customHeight="1">
      <c r="A27" s="1020" t="s">
        <v>184</v>
      </c>
      <c r="B27" s="1021">
        <v>9364.9776300000012</v>
      </c>
      <c r="C27" s="1022">
        <v>3.9805436989323532E-2</v>
      </c>
      <c r="D27" s="1023">
        <v>119.48685000000114</v>
      </c>
      <c r="E27" s="1022">
        <v>1.2923797431984685E-2</v>
      </c>
      <c r="F27" s="1023">
        <v>921.68217000000004</v>
      </c>
      <c r="G27" s="1022">
        <v>0.10916142569763876</v>
      </c>
    </row>
    <row r="28" spans="1:7" s="63" customFormat="1" ht="15" customHeight="1">
      <c r="A28" s="1020" t="s">
        <v>846</v>
      </c>
      <c r="B28" s="1021">
        <v>6088.8809000000001</v>
      </c>
      <c r="C28" s="1022">
        <v>2.5880527917549925E-2</v>
      </c>
      <c r="D28" s="1023">
        <v>15.674149999999827</v>
      </c>
      <c r="E28" s="1022">
        <v>2.5808688301283134E-3</v>
      </c>
      <c r="F28" s="1023">
        <v>272.21598999999969</v>
      </c>
      <c r="G28" s="1022">
        <v>4.6799324735383507E-2</v>
      </c>
    </row>
    <row r="29" spans="1:7" s="63" customFormat="1" ht="15" customHeight="1">
      <c r="A29" s="1020" t="s">
        <v>186</v>
      </c>
      <c r="B29" s="1021">
        <v>7637.5368099999996</v>
      </c>
      <c r="C29" s="1022">
        <v>3.2463023645694929E-2</v>
      </c>
      <c r="D29" s="1023">
        <v>73.439179999999396</v>
      </c>
      <c r="E29" s="1022">
        <v>9.7089148755473698E-3</v>
      </c>
      <c r="F29" s="1023">
        <v>680.94190999999955</v>
      </c>
      <c r="G29" s="1022">
        <v>9.7884370124814879E-2</v>
      </c>
    </row>
    <row r="30" spans="1:7" s="63" customFormat="1" ht="15" customHeight="1">
      <c r="A30" s="1020" t="s">
        <v>1385</v>
      </c>
      <c r="B30" s="1021">
        <v>8720.8674499999997</v>
      </c>
      <c r="C30" s="1022">
        <v>3.7067674210046947E-2</v>
      </c>
      <c r="D30" s="1023">
        <v>56.076970000000074</v>
      </c>
      <c r="E30" s="1022">
        <v>6.4718206550333779E-3</v>
      </c>
      <c r="F30" s="1023">
        <v>483.58153999999922</v>
      </c>
      <c r="G30" s="1022">
        <v>5.8706416808105955E-2</v>
      </c>
    </row>
    <row r="31" spans="1:7" s="63" customFormat="1" ht="18.75" customHeight="1">
      <c r="A31" s="1025" t="s">
        <v>1007</v>
      </c>
      <c r="B31" s="1026">
        <v>235268.80593</v>
      </c>
      <c r="C31" s="1027">
        <v>1.0000000000000002</v>
      </c>
      <c r="D31" s="1028">
        <v>1281.3931100000045</v>
      </c>
      <c r="E31" s="1027">
        <v>5.4763335110925571E-3</v>
      </c>
      <c r="F31" s="1028">
        <v>20167.21868000002</v>
      </c>
      <c r="G31" s="1027">
        <v>9.3756717176432636E-2</v>
      </c>
    </row>
    <row r="32" spans="1:7">
      <c r="A32" s="1029" t="s">
        <v>517</v>
      </c>
      <c r="B32" s="1030"/>
      <c r="C32" s="1030"/>
      <c r="D32" s="1031"/>
      <c r="E32" s="1032"/>
      <c r="F32" s="1032"/>
      <c r="G32" s="1032"/>
    </row>
    <row r="34" spans="1:13">
      <c r="A34" s="510"/>
      <c r="H34" s="867"/>
    </row>
    <row r="35" spans="1:13" ht="12.75" customHeight="1">
      <c r="A35" s="1033" t="s">
        <v>1017</v>
      </c>
      <c r="B35" s="965"/>
      <c r="C35" s="965"/>
      <c r="D35" s="965"/>
      <c r="E35" s="965"/>
      <c r="F35" s="965"/>
      <c r="G35" s="965"/>
      <c r="H35" s="965"/>
      <c r="I35" s="965"/>
      <c r="J35" s="966" t="str">
        <f>G1</f>
        <v>Rujan 2024.</v>
      </c>
    </row>
    <row r="36" spans="1:13">
      <c r="A36" s="1034" t="s">
        <v>1018</v>
      </c>
      <c r="B36" s="965"/>
      <c r="C36" s="965"/>
      <c r="D36" s="965"/>
      <c r="E36" s="965"/>
      <c r="F36" s="965"/>
      <c r="G36" s="965"/>
      <c r="H36" s="965"/>
      <c r="I36" s="965"/>
      <c r="J36" s="968" t="str">
        <f>G2</f>
        <v>September 2024</v>
      </c>
      <c r="M36" s="766"/>
    </row>
    <row r="37" spans="1:13">
      <c r="A37" s="965"/>
      <c r="B37" s="965"/>
      <c r="C37" s="965"/>
      <c r="D37" s="965"/>
      <c r="E37" s="965"/>
      <c r="F37" s="965"/>
      <c r="G37" s="965"/>
      <c r="H37" s="965"/>
      <c r="I37" s="965"/>
      <c r="J37" s="965"/>
    </row>
    <row r="38" spans="1:13" ht="30" customHeight="1">
      <c r="A38" s="1196" t="s">
        <v>1073</v>
      </c>
      <c r="B38" s="970" t="s">
        <v>1397</v>
      </c>
      <c r="C38" s="1186" t="s">
        <v>1315</v>
      </c>
      <c r="D38" s="1186"/>
      <c r="E38" s="1186"/>
      <c r="F38" s="1186"/>
      <c r="G38" s="1186"/>
      <c r="H38" s="1186"/>
      <c r="I38" s="1186"/>
      <c r="J38" s="970"/>
    </row>
    <row r="39" spans="1:13" ht="42.75" customHeight="1">
      <c r="A39" s="1196"/>
      <c r="B39" s="1035" t="str">
        <f>J35</f>
        <v>Rujan 2024.</v>
      </c>
      <c r="C39" s="1009" t="s">
        <v>617</v>
      </c>
      <c r="D39" s="1009" t="s">
        <v>59</v>
      </c>
      <c r="E39" s="1009" t="s">
        <v>60</v>
      </c>
      <c r="F39" s="969" t="s">
        <v>1305</v>
      </c>
      <c r="G39" s="969" t="s">
        <v>1306</v>
      </c>
      <c r="H39" s="969" t="s">
        <v>1307</v>
      </c>
      <c r="I39" s="969" t="s">
        <v>1311</v>
      </c>
      <c r="J39" s="969" t="s">
        <v>61</v>
      </c>
    </row>
    <row r="40" spans="1:13" ht="48" customHeight="1">
      <c r="A40" s="1196"/>
      <c r="B40" s="1036" t="str">
        <f>J36</f>
        <v>September 2024</v>
      </c>
      <c r="C40" s="1037" t="s">
        <v>229</v>
      </c>
      <c r="D40" s="1037" t="s">
        <v>1254</v>
      </c>
      <c r="E40" s="1037" t="s">
        <v>805</v>
      </c>
      <c r="F40" s="972" t="s">
        <v>1308</v>
      </c>
      <c r="G40" s="972" t="s">
        <v>1309</v>
      </c>
      <c r="H40" s="972" t="s">
        <v>1310</v>
      </c>
      <c r="I40" s="972" t="s">
        <v>1312</v>
      </c>
      <c r="J40" s="972" t="s">
        <v>804</v>
      </c>
    </row>
    <row r="41" spans="1:13" ht="15" customHeight="1">
      <c r="A41" s="1020" t="s">
        <v>1347</v>
      </c>
      <c r="B41" s="893">
        <v>15.9079</v>
      </c>
      <c r="C41" s="1038">
        <v>3.342815154936174E-3</v>
      </c>
      <c r="D41" s="1038">
        <v>7.4226637044439991E-2</v>
      </c>
      <c r="E41" s="1038">
        <v>0.12830788217520506</v>
      </c>
      <c r="F41" s="1038" t="s">
        <v>138</v>
      </c>
      <c r="G41" s="1038" t="s">
        <v>138</v>
      </c>
      <c r="H41" s="1038" t="s">
        <v>138</v>
      </c>
      <c r="I41" s="1038">
        <v>0.10706904799599681</v>
      </c>
      <c r="J41" s="1065">
        <v>44915</v>
      </c>
    </row>
    <row r="42" spans="1:13" ht="15" customHeight="1">
      <c r="A42" s="1020" t="s">
        <v>840</v>
      </c>
      <c r="B42" s="893">
        <v>26.4438</v>
      </c>
      <c r="C42" s="1038">
        <v>7.7053228461678724E-3</v>
      </c>
      <c r="D42" s="1038">
        <v>7.5484589918577427E-2</v>
      </c>
      <c r="E42" s="1038">
        <v>0.12264539437654154</v>
      </c>
      <c r="F42" s="1038">
        <v>5.1584431347449833E-2</v>
      </c>
      <c r="G42" s="1038">
        <v>4.0812214794862856E-2</v>
      </c>
      <c r="H42" s="1038">
        <v>3.7717609029849442E-2</v>
      </c>
      <c r="I42" s="1038">
        <v>5.5490167265013657E-2</v>
      </c>
      <c r="J42" s="1065">
        <v>40906</v>
      </c>
    </row>
    <row r="43" spans="1:13" ht="15" customHeight="1">
      <c r="A43" s="1020" t="s">
        <v>827</v>
      </c>
      <c r="B43" s="893">
        <v>46.478299999999997</v>
      </c>
      <c r="C43" s="1038">
        <v>7.7885301317675015E-3</v>
      </c>
      <c r="D43" s="1038">
        <v>7.2341888387460029E-2</v>
      </c>
      <c r="E43" s="1038">
        <v>0.12028567365424592</v>
      </c>
      <c r="F43" s="1038">
        <v>5.156666859891712E-2</v>
      </c>
      <c r="G43" s="1038">
        <v>4.2419822337557811E-2</v>
      </c>
      <c r="H43" s="1038">
        <v>3.7722707271469869E-2</v>
      </c>
      <c r="I43" s="1038">
        <v>6.279792953859431E-2</v>
      </c>
      <c r="J43" s="1065">
        <v>38054</v>
      </c>
    </row>
    <row r="44" spans="1:13" ht="15" customHeight="1">
      <c r="A44" s="1020" t="s">
        <v>175</v>
      </c>
      <c r="B44" s="893">
        <v>44.586100000000002</v>
      </c>
      <c r="C44" s="1038">
        <v>7.6524097406633906E-3</v>
      </c>
      <c r="D44" s="1038">
        <v>7.1469596583686013E-2</v>
      </c>
      <c r="E44" s="1038">
        <v>0.11863764661606968</v>
      </c>
      <c r="F44" s="1038">
        <v>5.5023458337478681E-2</v>
      </c>
      <c r="G44" s="1038">
        <v>4.5524260569463237E-2</v>
      </c>
      <c r="H44" s="1038">
        <v>3.9311167235847044E-2</v>
      </c>
      <c r="I44" s="1038">
        <v>6.3083683528819767E-2</v>
      </c>
      <c r="J44" s="1065">
        <v>38335</v>
      </c>
    </row>
    <row r="45" spans="1:13" ht="15" customHeight="1">
      <c r="A45" s="1020" t="s">
        <v>842</v>
      </c>
      <c r="B45" s="893">
        <v>43.178400000000003</v>
      </c>
      <c r="C45" s="1038">
        <v>7.9062178306570363E-3</v>
      </c>
      <c r="D45" s="1038">
        <v>7.4017416740666864E-2</v>
      </c>
      <c r="E45" s="1038">
        <v>0.12308336562946254</v>
      </c>
      <c r="F45" s="1038">
        <v>5.3603260138955777E-2</v>
      </c>
      <c r="G45" s="1038">
        <v>4.3880995155192171E-2</v>
      </c>
      <c r="H45" s="1038">
        <v>3.8170054421246435E-2</v>
      </c>
      <c r="I45" s="1038">
        <v>6.2160332589546785E-2</v>
      </c>
      <c r="J45" s="1065">
        <v>38425</v>
      </c>
    </row>
    <row r="46" spans="1:13" ht="15" customHeight="1">
      <c r="A46" s="1039" t="s">
        <v>176</v>
      </c>
      <c r="B46" s="893">
        <v>15.2774</v>
      </c>
      <c r="C46" s="1038">
        <v>7.8238382985460486E-3</v>
      </c>
      <c r="D46" s="1038">
        <v>3.4332410309878547E-2</v>
      </c>
      <c r="E46" s="1038">
        <v>7.0333134830279809E-2</v>
      </c>
      <c r="F46" s="1038">
        <v>8.452196225664288E-3</v>
      </c>
      <c r="G46" s="1038">
        <v>6.8355608831338621E-3</v>
      </c>
      <c r="H46" s="1038" t="s">
        <v>138</v>
      </c>
      <c r="I46" s="1038">
        <v>1.8305539315554009E-2</v>
      </c>
      <c r="J46" s="1065">
        <v>42734</v>
      </c>
    </row>
    <row r="47" spans="1:13" ht="15" customHeight="1">
      <c r="A47" s="1039" t="s">
        <v>177</v>
      </c>
      <c r="B47" s="893">
        <v>23.301300000000001</v>
      </c>
      <c r="C47" s="1038">
        <v>8.1120369649301249E-3</v>
      </c>
      <c r="D47" s="1038">
        <v>7.6998807509914391E-2</v>
      </c>
      <c r="E47" s="1038">
        <v>0.12524809611883514</v>
      </c>
      <c r="F47" s="1038">
        <v>5.4761011063612752E-2</v>
      </c>
      <c r="G47" s="1038">
        <v>4.3821395291765652E-2</v>
      </c>
      <c r="H47" s="1038">
        <v>4.1594516964464923E-2</v>
      </c>
      <c r="I47" s="1038">
        <v>4.8008727964700793E-2</v>
      </c>
      <c r="J47" s="1065">
        <v>41184</v>
      </c>
      <c r="K47" s="190"/>
      <c r="L47" s="190"/>
      <c r="M47" s="190"/>
    </row>
    <row r="48" spans="1:13" ht="15" customHeight="1">
      <c r="A48" s="1039" t="s">
        <v>178</v>
      </c>
      <c r="B48" s="893">
        <v>34.367899999999999</v>
      </c>
      <c r="C48" s="1038">
        <v>7.8592605843419427E-3</v>
      </c>
      <c r="D48" s="1038">
        <v>7.307135095979711E-2</v>
      </c>
      <c r="E48" s="1038">
        <v>0.12067655565736568</v>
      </c>
      <c r="F48" s="1038">
        <v>5.2624666699860434E-2</v>
      </c>
      <c r="G48" s="1038">
        <v>4.3640019840095912E-2</v>
      </c>
      <c r="H48" s="1038">
        <v>3.8165909845013335E-2</v>
      </c>
      <c r="I48" s="1038">
        <v>6.1323044993265352E-2</v>
      </c>
      <c r="J48" s="1065">
        <v>39730</v>
      </c>
      <c r="K48" s="190"/>
      <c r="L48" s="190"/>
      <c r="M48" s="190"/>
    </row>
    <row r="49" spans="1:15" ht="15" customHeight="1">
      <c r="A49" s="1039" t="s">
        <v>179</v>
      </c>
      <c r="B49" s="893">
        <v>25.093299999999999</v>
      </c>
      <c r="C49" s="1038">
        <v>-6.3721409995509681E-4</v>
      </c>
      <c r="D49" s="1038">
        <v>7.8622948564747608E-2</v>
      </c>
      <c r="E49" s="1038">
        <v>0.10882658359293873</v>
      </c>
      <c r="F49" s="1038">
        <v>4.2042394189457655E-2</v>
      </c>
      <c r="G49" s="1038">
        <v>3.8160881956790682E-2</v>
      </c>
      <c r="H49" s="1038">
        <v>3.9302267295157733E-2</v>
      </c>
      <c r="I49" s="1038">
        <v>3.4015660602073394E-2</v>
      </c>
      <c r="J49" s="1065">
        <v>38615</v>
      </c>
      <c r="K49" s="190"/>
      <c r="L49" s="190"/>
      <c r="M49" s="190"/>
    </row>
    <row r="50" spans="1:15" ht="15" customHeight="1">
      <c r="A50" s="1039" t="s">
        <v>180</v>
      </c>
      <c r="B50" s="893">
        <v>29.836300000000001</v>
      </c>
      <c r="C50" s="1038">
        <v>8.0445399361250836E-5</v>
      </c>
      <c r="D50" s="1038">
        <v>7.5817780598263607E-2</v>
      </c>
      <c r="E50" s="1038">
        <v>0.10662611501585606</v>
      </c>
      <c r="F50" s="1038">
        <v>4.2414391763626602E-2</v>
      </c>
      <c r="G50" s="1038">
        <v>3.9326503109003985E-2</v>
      </c>
      <c r="H50" s="1038">
        <v>4.2430961566159997E-2</v>
      </c>
      <c r="I50" s="1038">
        <v>5.0833532509991786E-2</v>
      </c>
      <c r="J50" s="1065">
        <v>39602</v>
      </c>
      <c r="K50" s="932"/>
      <c r="L50" s="190"/>
      <c r="M50" s="190"/>
    </row>
    <row r="51" spans="1:15" ht="15" customHeight="1">
      <c r="A51" s="1039" t="s">
        <v>181</v>
      </c>
      <c r="B51" s="893">
        <v>28.445499999999999</v>
      </c>
      <c r="C51" s="1038">
        <v>3.1640451966241656E-5</v>
      </c>
      <c r="D51" s="1038">
        <v>8.2005812184285709E-2</v>
      </c>
      <c r="E51" s="1038">
        <v>0.11456133408040992</v>
      </c>
      <c r="F51" s="1038">
        <v>4.7752678980500063E-2</v>
      </c>
      <c r="G51" s="1038">
        <v>4.4108198521864317E-2</v>
      </c>
      <c r="H51" s="1038">
        <v>4.6126990872382478E-2</v>
      </c>
      <c r="I51" s="1038">
        <v>4.2280932567712481E-2</v>
      </c>
      <c r="J51" s="1065">
        <v>38846</v>
      </c>
      <c r="K51" s="1183"/>
      <c r="L51" s="190"/>
      <c r="M51" s="190"/>
    </row>
    <row r="52" spans="1:15" ht="15" customHeight="1">
      <c r="A52" s="1039" t="s">
        <v>616</v>
      </c>
      <c r="B52" s="893">
        <v>17.769300000000001</v>
      </c>
      <c r="C52" s="1038">
        <v>5.5181733719988912E-4</v>
      </c>
      <c r="D52" s="1038">
        <v>8.0936564712752901E-2</v>
      </c>
      <c r="E52" s="1038">
        <v>0.11490149328648513</v>
      </c>
      <c r="F52" s="1038">
        <v>5.0565268444297873E-2</v>
      </c>
      <c r="G52" s="1038">
        <v>4.5771176695924343E-2</v>
      </c>
      <c r="H52" s="1038" t="s">
        <v>138</v>
      </c>
      <c r="I52" s="1038">
        <v>5.2772172838287945E-2</v>
      </c>
      <c r="J52" s="1065">
        <v>43494</v>
      </c>
      <c r="K52" s="1184"/>
      <c r="L52" s="190"/>
      <c r="M52" s="190"/>
    </row>
    <row r="53" spans="1:15" ht="15" customHeight="1">
      <c r="A53" s="1020" t="s">
        <v>182</v>
      </c>
      <c r="B53" s="893">
        <v>36.963999999999999</v>
      </c>
      <c r="C53" s="1038">
        <v>3.164402373030395E-3</v>
      </c>
      <c r="D53" s="1038">
        <v>7.8755829495642748E-2</v>
      </c>
      <c r="E53" s="1038">
        <v>0.1176184241955136</v>
      </c>
      <c r="F53" s="1038">
        <v>5.3355407202482663E-2</v>
      </c>
      <c r="G53" s="1038">
        <v>4.7720409980356537E-2</v>
      </c>
      <c r="H53" s="1038">
        <v>5.9589343284034868E-2</v>
      </c>
      <c r="I53" s="1038">
        <v>6.7142768523284824E-2</v>
      </c>
      <c r="J53" s="1065">
        <v>39812</v>
      </c>
      <c r="K53" s="322"/>
      <c r="L53" s="190"/>
      <c r="M53" s="190"/>
    </row>
    <row r="54" spans="1:15" ht="15" customHeight="1">
      <c r="A54" s="1020" t="s">
        <v>183</v>
      </c>
      <c r="B54" s="893">
        <v>23.796700000000001</v>
      </c>
      <c r="C54" s="1038">
        <v>4.9621608838137377E-3</v>
      </c>
      <c r="D54" s="1038">
        <v>8.5477220063130854E-2</v>
      </c>
      <c r="E54" s="1038">
        <v>0.12887035640248379</v>
      </c>
      <c r="F54" s="1038">
        <v>5.7494067016406358E-2</v>
      </c>
      <c r="G54" s="1038">
        <v>5.3223179143327748E-2</v>
      </c>
      <c r="H54" s="1038" t="s">
        <v>138</v>
      </c>
      <c r="I54" s="1038">
        <v>6.8909778481132555E-2</v>
      </c>
      <c r="J54" s="1065">
        <v>42367</v>
      </c>
      <c r="K54" s="322"/>
      <c r="L54" s="190"/>
      <c r="M54" s="190"/>
    </row>
    <row r="55" spans="1:15" ht="15" customHeight="1">
      <c r="A55" s="1020" t="s">
        <v>187</v>
      </c>
      <c r="B55" s="893">
        <v>20.411899999999999</v>
      </c>
      <c r="C55" s="1038">
        <v>3.9742070030641674E-3</v>
      </c>
      <c r="D55" s="1038">
        <v>0.10561694290976065</v>
      </c>
      <c r="E55" s="1038">
        <v>0.15299321034377589</v>
      </c>
      <c r="F55" s="1038">
        <v>6.8140171029609231E-2</v>
      </c>
      <c r="G55" s="1038">
        <v>6.1546501517248053E-2</v>
      </c>
      <c r="H55" s="1038" t="s">
        <v>138</v>
      </c>
      <c r="I55" s="1038">
        <v>6.1751800676340896E-2</v>
      </c>
      <c r="J55" s="1065">
        <v>42943</v>
      </c>
      <c r="K55" s="322"/>
      <c r="L55" s="190"/>
      <c r="M55" s="190"/>
    </row>
    <row r="56" spans="1:15" ht="15" customHeight="1">
      <c r="A56" s="1020" t="s">
        <v>217</v>
      </c>
      <c r="B56" s="893">
        <v>15.8474</v>
      </c>
      <c r="C56" s="1038">
        <v>3.9531200506810471E-3</v>
      </c>
      <c r="D56" s="1038">
        <v>5.4047942107643632E-2</v>
      </c>
      <c r="E56" s="1038">
        <v>9.5962599759332745E-2</v>
      </c>
      <c r="F56" s="1038">
        <v>1.5318233550748683E-2</v>
      </c>
      <c r="G56" s="1038">
        <v>2.0563541777456562E-2</v>
      </c>
      <c r="H56" s="1038" t="s">
        <v>138</v>
      </c>
      <c r="I56" s="1038">
        <v>3.0037453261881009E-2</v>
      </c>
      <c r="J56" s="1065">
        <v>43378</v>
      </c>
      <c r="K56" s="322"/>
      <c r="L56" s="190"/>
      <c r="M56" s="190"/>
    </row>
    <row r="57" spans="1:15" ht="15" customHeight="1">
      <c r="A57" s="1020" t="s">
        <v>216</v>
      </c>
      <c r="B57" s="893">
        <v>16.383299999999998</v>
      </c>
      <c r="C57" s="1038">
        <v>3.9771055985879933E-3</v>
      </c>
      <c r="D57" s="1038">
        <v>5.7881176994750261E-2</v>
      </c>
      <c r="E57" s="1038">
        <v>9.7936589844456634E-2</v>
      </c>
      <c r="F57" s="1038">
        <v>2.3233888685111115E-2</v>
      </c>
      <c r="G57" s="1038">
        <v>2.420610306663562E-2</v>
      </c>
      <c r="H57" s="1038" t="s">
        <v>138</v>
      </c>
      <c r="I57" s="1038">
        <v>3.5181168388420891E-2</v>
      </c>
      <c r="J57" s="1065">
        <v>43342</v>
      </c>
      <c r="K57" s="322"/>
      <c r="L57" s="190"/>
      <c r="M57" s="190"/>
    </row>
    <row r="58" spans="1:15" ht="15" customHeight="1">
      <c r="A58" s="1020" t="s">
        <v>184</v>
      </c>
      <c r="B58" s="893">
        <v>43.234200000000001</v>
      </c>
      <c r="C58" s="1038">
        <v>4.7618715619357488E-3</v>
      </c>
      <c r="D58" s="1038">
        <v>4.1978772016080024E-2</v>
      </c>
      <c r="E58" s="1038">
        <v>7.3610811052423841E-2</v>
      </c>
      <c r="F58" s="1038">
        <v>2.7759933550616012E-2</v>
      </c>
      <c r="G58" s="1038">
        <v>3.3630570000941162E-2</v>
      </c>
      <c r="H58" s="1038">
        <v>4.5769743002978425E-2</v>
      </c>
      <c r="I58" s="1038">
        <v>6.2042418290179757E-2</v>
      </c>
      <c r="J58" s="1065">
        <v>38404</v>
      </c>
      <c r="K58" s="190"/>
      <c r="L58" s="190"/>
      <c r="M58" s="190"/>
    </row>
    <row r="59" spans="1:15" ht="15" customHeight="1">
      <c r="A59" s="1020" t="s">
        <v>185</v>
      </c>
      <c r="B59" s="893">
        <v>44.713200000000001</v>
      </c>
      <c r="C59" s="1038">
        <v>5.5660880184051909E-3</v>
      </c>
      <c r="D59" s="1038">
        <v>4.0873050976083292E-2</v>
      </c>
      <c r="E59" s="1038">
        <v>8.0665899709007283E-2</v>
      </c>
      <c r="F59" s="1038">
        <v>2.5959660312493194E-2</v>
      </c>
      <c r="G59" s="1038">
        <v>3.2621783317146047E-2</v>
      </c>
      <c r="H59" s="1038">
        <v>4.3094717483401768E-2</v>
      </c>
      <c r="I59" s="1038">
        <v>6.1774200958651715E-2</v>
      </c>
      <c r="J59" s="1065">
        <v>38169</v>
      </c>
      <c r="K59" s="190"/>
      <c r="L59" s="190"/>
      <c r="M59" s="190"/>
    </row>
    <row r="60" spans="1:15" ht="15" customHeight="1">
      <c r="A60" s="1039" t="s">
        <v>186</v>
      </c>
      <c r="B60" s="893">
        <v>20.613</v>
      </c>
      <c r="C60" s="1038">
        <v>5.1542621407985045E-3</v>
      </c>
      <c r="D60" s="1038">
        <v>4.1234145084786844E-2</v>
      </c>
      <c r="E60" s="1038">
        <v>7.5543171999248759E-2</v>
      </c>
      <c r="F60" s="1038">
        <v>2.7716986414508593E-2</v>
      </c>
      <c r="G60" s="1038">
        <v>3.4019494941713191E-2</v>
      </c>
      <c r="H60" s="1038" t="s">
        <v>138</v>
      </c>
      <c r="I60" s="1038">
        <v>5.0669526461142089E-2</v>
      </c>
      <c r="J60" s="1065">
        <v>42314</v>
      </c>
      <c r="K60" s="190"/>
      <c r="L60" s="190"/>
      <c r="M60" s="190"/>
    </row>
    <row r="61" spans="1:15" ht="15" customHeight="1">
      <c r="A61" s="1020" t="s">
        <v>1385</v>
      </c>
      <c r="B61" s="893">
        <v>37.7117</v>
      </c>
      <c r="C61" s="1038">
        <v>7.2973009068206807E-3</v>
      </c>
      <c r="D61" s="1038">
        <v>4.5888327125586992E-2</v>
      </c>
      <c r="E61" s="1038">
        <v>8.6257204662831821E-2</v>
      </c>
      <c r="F61" s="1038">
        <v>2.1568951145198412E-2</v>
      </c>
      <c r="G61" s="1038">
        <v>2.7484241138184595E-2</v>
      </c>
      <c r="H61" s="1038">
        <v>4.7668484962031465E-2</v>
      </c>
      <c r="I61" s="1038">
        <v>6.0451998159994691E-2</v>
      </c>
      <c r="J61" s="1065">
        <v>39071</v>
      </c>
    </row>
    <row r="62" spans="1:15" ht="12.75" customHeight="1">
      <c r="A62" s="33" t="s">
        <v>517</v>
      </c>
      <c r="O62" s="254"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1020</v>
      </c>
    </row>
    <row r="67" spans="1:10" ht="12.75" customHeight="1"/>
    <row r="68" spans="1:10" ht="12.75" customHeight="1">
      <c r="B68" s="907"/>
      <c r="C68" s="76"/>
      <c r="D68" s="76"/>
      <c r="E68" s="76"/>
      <c r="F68" s="76"/>
      <c r="G68" s="908"/>
    </row>
    <row r="69" spans="1:10" ht="12.75" customHeight="1">
      <c r="B69" s="907"/>
      <c r="C69" s="76"/>
      <c r="D69" s="76"/>
      <c r="E69" s="76"/>
      <c r="F69" s="76"/>
      <c r="G69" s="908"/>
    </row>
    <row r="70" spans="1:10" ht="12.75" customHeight="1">
      <c r="B70" s="907"/>
      <c r="C70" s="76"/>
      <c r="D70" s="76"/>
      <c r="E70" s="76"/>
      <c r="F70" s="76"/>
      <c r="G70" s="908"/>
    </row>
    <row r="71" spans="1:10" ht="12.75" customHeight="1">
      <c r="B71" s="907"/>
      <c r="C71" s="76"/>
      <c r="D71" s="76"/>
      <c r="E71" s="76"/>
      <c r="F71" s="76"/>
      <c r="G71" s="908"/>
    </row>
    <row r="72" spans="1:10" ht="12.75" customHeight="1">
      <c r="B72" s="907"/>
      <c r="C72" s="76"/>
      <c r="D72" s="76"/>
      <c r="E72" s="76"/>
      <c r="F72" s="76"/>
      <c r="G72" s="908"/>
    </row>
    <row r="73" spans="1:10" ht="12.75" customHeight="1">
      <c r="B73" s="907"/>
      <c r="C73" s="76"/>
      <c r="D73" s="76"/>
      <c r="E73" s="76"/>
      <c r="F73" s="76"/>
      <c r="G73" s="908"/>
    </row>
    <row r="74" spans="1:10" ht="12.75" customHeight="1">
      <c r="B74" s="907"/>
      <c r="C74" s="76"/>
      <c r="D74" s="76"/>
      <c r="E74" s="76"/>
      <c r="F74" s="76"/>
      <c r="G74" s="908"/>
    </row>
    <row r="75" spans="1:10" ht="12.75" customHeight="1">
      <c r="B75" s="907"/>
      <c r="C75" s="76"/>
      <c r="D75" s="76"/>
      <c r="E75" s="76"/>
      <c r="F75" s="76"/>
      <c r="G75" s="908"/>
    </row>
    <row r="76" spans="1:10" ht="12.75" customHeight="1">
      <c r="B76" s="907"/>
      <c r="C76" s="76"/>
      <c r="D76" s="76"/>
      <c r="E76" s="76"/>
      <c r="F76" s="76"/>
      <c r="G76" s="908"/>
    </row>
    <row r="77" spans="1:10" ht="12.75" customHeight="1">
      <c r="B77" s="907"/>
      <c r="C77" s="76"/>
      <c r="D77" s="76"/>
      <c r="E77" s="76"/>
      <c r="F77" s="76"/>
      <c r="G77" s="908"/>
    </row>
    <row r="78" spans="1:10" ht="12.75" customHeight="1">
      <c r="B78" s="907"/>
      <c r="C78" s="76"/>
      <c r="D78" s="76"/>
      <c r="E78" s="76"/>
      <c r="F78" s="76"/>
      <c r="G78" s="908"/>
    </row>
    <row r="79" spans="1:10" ht="12.75" customHeight="1">
      <c r="B79" s="907"/>
      <c r="C79" s="76"/>
      <c r="D79" s="76"/>
      <c r="E79" s="76"/>
      <c r="F79" s="76"/>
      <c r="G79" s="908"/>
    </row>
    <row r="80" spans="1:10" ht="12.75" customHeight="1">
      <c r="A80" s="320"/>
      <c r="B80" s="907"/>
      <c r="C80" s="76"/>
      <c r="D80" s="76"/>
      <c r="E80" s="76"/>
      <c r="F80" s="76"/>
      <c r="G80" s="908"/>
    </row>
    <row r="81" spans="1:7" ht="12.75" customHeight="1">
      <c r="A81" s="320"/>
      <c r="B81" s="907"/>
      <c r="C81" s="76"/>
      <c r="D81" s="76"/>
      <c r="E81" s="76"/>
      <c r="F81" s="76"/>
      <c r="G81" s="908"/>
    </row>
    <row r="82" spans="1:7" ht="12.75" customHeight="1">
      <c r="A82" s="320"/>
      <c r="B82" s="907"/>
      <c r="C82" s="76"/>
      <c r="D82" s="76"/>
      <c r="E82" s="76"/>
      <c r="F82" s="76"/>
      <c r="G82" s="908"/>
    </row>
    <row r="83" spans="1:7" ht="12.75" customHeight="1">
      <c r="A83" s="877"/>
      <c r="B83" s="907"/>
      <c r="C83" s="76"/>
      <c r="D83" s="76"/>
      <c r="E83" s="76"/>
      <c r="F83" s="76"/>
      <c r="G83" s="908"/>
    </row>
    <row r="84" spans="1:7">
      <c r="A84" s="877"/>
      <c r="B84" s="907"/>
      <c r="C84" s="76"/>
      <c r="D84" s="76"/>
      <c r="E84" s="76"/>
      <c r="F84" s="76"/>
      <c r="G84" s="908"/>
    </row>
    <row r="85" spans="1:7">
      <c r="A85" s="877"/>
      <c r="B85" s="907"/>
      <c r="C85" s="76"/>
      <c r="D85" s="76"/>
      <c r="E85" s="76"/>
      <c r="F85" s="76"/>
      <c r="G85" s="908"/>
    </row>
    <row r="86" spans="1:7">
      <c r="A86" s="877"/>
      <c r="B86" s="907"/>
      <c r="C86" s="76"/>
      <c r="D86" s="76"/>
      <c r="E86" s="76"/>
      <c r="F86" s="76"/>
      <c r="G86" s="908"/>
    </row>
    <row r="87" spans="1:7">
      <c r="A87" s="877"/>
      <c r="B87" s="907"/>
      <c r="C87" s="76"/>
      <c r="D87" s="76"/>
      <c r="E87" s="76"/>
      <c r="F87" s="76"/>
      <c r="G87" s="908"/>
    </row>
    <row r="88" spans="1:7">
      <c r="A88" s="877"/>
    </row>
    <row r="89" spans="1:7">
      <c r="A89" s="877"/>
    </row>
    <row r="90" spans="1:7">
      <c r="A90" s="880"/>
    </row>
    <row r="91" spans="1:7">
      <c r="A91" s="880"/>
    </row>
    <row r="92" spans="1:7">
      <c r="A92" s="880"/>
    </row>
    <row r="93" spans="1:7">
      <c r="A93" s="880"/>
    </row>
    <row r="94" spans="1:7">
      <c r="A94" s="877"/>
    </row>
    <row r="95" spans="1:7">
      <c r="A95" s="877"/>
    </row>
    <row r="96" spans="1:7">
      <c r="A96" s="877"/>
    </row>
    <row r="97" spans="1:1">
      <c r="A97" s="877"/>
    </row>
    <row r="98" spans="1:1">
      <c r="A98" s="877"/>
    </row>
    <row r="99" spans="1:1">
      <c r="A99" s="880"/>
    </row>
    <row r="100" spans="1:1">
      <c r="A100" s="880"/>
    </row>
    <row r="101" spans="1:1">
      <c r="A101" s="880"/>
    </row>
    <row r="102" spans="1:1">
      <c r="A102" s="880"/>
    </row>
    <row r="103" spans="1:1">
      <c r="A103" s="190"/>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54" bestFit="1" customWidth="1"/>
    <col min="3" max="3" width="7" style="254"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4" t="s">
        <v>1041</v>
      </c>
      <c r="B1" s="134"/>
      <c r="C1" s="134"/>
      <c r="AS1" s="130" t="str">
        <f>Naslovnica!A20</f>
        <v>Rujan 2024.</v>
      </c>
    </row>
    <row r="2" spans="1:45" ht="12.75" customHeight="1">
      <c r="A2" s="535" t="s">
        <v>1042</v>
      </c>
      <c r="B2" s="535"/>
      <c r="C2" s="535"/>
      <c r="I2" s="501"/>
      <c r="AS2" s="512" t="str">
        <f>Naslovnica!A24</f>
        <v>September 2024</v>
      </c>
    </row>
    <row r="3" spans="1:45" ht="12.75" customHeight="1">
      <c r="B3" s="960"/>
      <c r="AS3" s="24"/>
    </row>
    <row r="4" spans="1:45" ht="12.75" customHeight="1">
      <c r="A4" s="320"/>
      <c r="B4" s="320"/>
      <c r="C4" s="320"/>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254"/>
      <c r="AS4" s="13" t="s">
        <v>1371</v>
      </c>
    </row>
    <row r="5" spans="1:45" s="1052" customFormat="1" ht="28.5" customHeight="1">
      <c r="A5" s="1083" t="s">
        <v>1600</v>
      </c>
      <c r="B5" s="1200" t="s">
        <v>1596</v>
      </c>
      <c r="C5" s="1201"/>
      <c r="D5" s="1201"/>
      <c r="E5" s="1201"/>
      <c r="F5" s="1201"/>
      <c r="G5" s="1201"/>
      <c r="H5" s="1201"/>
      <c r="I5" s="1201"/>
      <c r="J5" s="1201"/>
      <c r="K5" s="1201"/>
      <c r="L5" s="1201"/>
      <c r="M5" s="1201"/>
      <c r="N5" s="1201"/>
      <c r="O5" s="1202"/>
      <c r="P5" s="1200" t="s">
        <v>1597</v>
      </c>
      <c r="Q5" s="1201"/>
      <c r="R5" s="1201"/>
      <c r="S5" s="1201"/>
      <c r="T5" s="1201"/>
      <c r="U5" s="1201"/>
      <c r="V5" s="1201"/>
      <c r="W5" s="1202"/>
      <c r="X5" s="1203" t="s">
        <v>1598</v>
      </c>
      <c r="Y5" s="1204"/>
      <c r="Z5" s="1204"/>
      <c r="AA5" s="1204"/>
      <c r="AB5" s="1204"/>
      <c r="AC5" s="1204"/>
      <c r="AD5" s="1204"/>
      <c r="AE5" s="1204"/>
      <c r="AF5" s="1204"/>
      <c r="AG5" s="1204"/>
      <c r="AH5" s="1204"/>
      <c r="AI5" s="1205"/>
      <c r="AJ5" s="1203" t="s">
        <v>1599</v>
      </c>
      <c r="AK5" s="1204"/>
      <c r="AL5" s="1204"/>
      <c r="AM5" s="1204"/>
      <c r="AN5" s="1204"/>
      <c r="AO5" s="1204"/>
      <c r="AP5" s="1204"/>
      <c r="AQ5" s="1205"/>
      <c r="AR5" s="1198"/>
      <c r="AS5" s="1199"/>
    </row>
    <row r="6" spans="1:45" ht="56.25" customHeight="1">
      <c r="A6" s="1179" t="s">
        <v>528</v>
      </c>
      <c r="B6" s="1153" t="s">
        <v>840</v>
      </c>
      <c r="C6" s="1153"/>
      <c r="D6" s="1153" t="s">
        <v>827</v>
      </c>
      <c r="E6" s="1153"/>
      <c r="F6" s="1153" t="s">
        <v>841</v>
      </c>
      <c r="G6" s="1153"/>
      <c r="H6" s="1181" t="s">
        <v>842</v>
      </c>
      <c r="I6" s="1181"/>
      <c r="J6" s="1153" t="s">
        <v>176</v>
      </c>
      <c r="K6" s="1153"/>
      <c r="L6" s="1153" t="s">
        <v>177</v>
      </c>
      <c r="M6" s="1153"/>
      <c r="N6" s="1153" t="s">
        <v>178</v>
      </c>
      <c r="O6" s="1153"/>
      <c r="P6" s="1153" t="s">
        <v>179</v>
      </c>
      <c r="Q6" s="1153"/>
      <c r="R6" s="1153" t="s">
        <v>181</v>
      </c>
      <c r="S6" s="1153"/>
      <c r="T6" s="1153" t="s">
        <v>845</v>
      </c>
      <c r="U6" s="1153"/>
      <c r="V6" s="1153" t="s">
        <v>616</v>
      </c>
      <c r="W6" s="1153"/>
      <c r="X6" s="1153" t="s">
        <v>1347</v>
      </c>
      <c r="Y6" s="1153"/>
      <c r="Z6" s="1153" t="s">
        <v>182</v>
      </c>
      <c r="AA6" s="1153"/>
      <c r="AB6" s="1153" t="s">
        <v>844</v>
      </c>
      <c r="AC6" s="1153"/>
      <c r="AD6" s="1153" t="s">
        <v>847</v>
      </c>
      <c r="AE6" s="1153"/>
      <c r="AF6" s="1153" t="s">
        <v>217</v>
      </c>
      <c r="AG6" s="1153"/>
      <c r="AH6" s="1153" t="s">
        <v>216</v>
      </c>
      <c r="AI6" s="1153"/>
      <c r="AJ6" s="1153" t="s">
        <v>843</v>
      </c>
      <c r="AK6" s="1153"/>
      <c r="AL6" s="1153" t="s">
        <v>846</v>
      </c>
      <c r="AM6" s="1153"/>
      <c r="AN6" s="1153" t="s">
        <v>1601</v>
      </c>
      <c r="AO6" s="1153"/>
      <c r="AP6" s="1153" t="s">
        <v>1385</v>
      </c>
      <c r="AQ6" s="1153"/>
      <c r="AR6" s="1153" t="s">
        <v>410</v>
      </c>
      <c r="AS6" s="1153"/>
    </row>
    <row r="7" spans="1:45">
      <c r="A7" s="1179"/>
      <c r="B7" s="683" t="s">
        <v>31</v>
      </c>
      <c r="C7" s="683" t="s">
        <v>32</v>
      </c>
      <c r="D7" s="683" t="s">
        <v>31</v>
      </c>
      <c r="E7" s="683" t="s">
        <v>32</v>
      </c>
      <c r="F7" s="683" t="s">
        <v>31</v>
      </c>
      <c r="G7" s="683" t="s">
        <v>32</v>
      </c>
      <c r="H7" s="683" t="s">
        <v>31</v>
      </c>
      <c r="I7" s="683" t="s">
        <v>32</v>
      </c>
      <c r="J7" s="683" t="s">
        <v>31</v>
      </c>
      <c r="K7" s="683" t="s">
        <v>32</v>
      </c>
      <c r="L7" s="683" t="s">
        <v>32</v>
      </c>
      <c r="M7" s="683" t="s">
        <v>32</v>
      </c>
      <c r="N7" s="683" t="s">
        <v>31</v>
      </c>
      <c r="O7" s="683" t="s">
        <v>32</v>
      </c>
      <c r="P7" s="683" t="s">
        <v>31</v>
      </c>
      <c r="Q7" s="683" t="s">
        <v>32</v>
      </c>
      <c r="R7" s="683" t="s">
        <v>31</v>
      </c>
      <c r="S7" s="683" t="s">
        <v>32</v>
      </c>
      <c r="T7" s="683" t="s">
        <v>31</v>
      </c>
      <c r="U7" s="683" t="s">
        <v>32</v>
      </c>
      <c r="V7" s="683" t="s">
        <v>31</v>
      </c>
      <c r="W7" s="683" t="s">
        <v>32</v>
      </c>
      <c r="X7" s="683" t="s">
        <v>31</v>
      </c>
      <c r="Y7" s="683" t="s">
        <v>32</v>
      </c>
      <c r="Z7" s="683" t="s">
        <v>31</v>
      </c>
      <c r="AA7" s="683" t="s">
        <v>32</v>
      </c>
      <c r="AB7" s="683" t="s">
        <v>31</v>
      </c>
      <c r="AC7" s="683" t="s">
        <v>32</v>
      </c>
      <c r="AD7" s="683" t="s">
        <v>31</v>
      </c>
      <c r="AE7" s="683" t="s">
        <v>32</v>
      </c>
      <c r="AF7" s="683" t="s">
        <v>31</v>
      </c>
      <c r="AG7" s="683" t="s">
        <v>32</v>
      </c>
      <c r="AH7" s="683" t="s">
        <v>31</v>
      </c>
      <c r="AI7" s="683" t="s">
        <v>32</v>
      </c>
      <c r="AJ7" s="683" t="s">
        <v>31</v>
      </c>
      <c r="AK7" s="683" t="s">
        <v>32</v>
      </c>
      <c r="AL7" s="683" t="s">
        <v>31</v>
      </c>
      <c r="AM7" s="683" t="s">
        <v>32</v>
      </c>
      <c r="AN7" s="683" t="s">
        <v>31</v>
      </c>
      <c r="AO7" s="683" t="s">
        <v>32</v>
      </c>
      <c r="AP7" s="683" t="s">
        <v>31</v>
      </c>
      <c r="AQ7" s="683" t="s">
        <v>32</v>
      </c>
      <c r="AR7" s="683" t="s">
        <v>31</v>
      </c>
      <c r="AS7" s="683" t="s">
        <v>32</v>
      </c>
    </row>
    <row r="8" spans="1:45">
      <c r="A8" s="1179"/>
      <c r="B8" s="684" t="s">
        <v>29</v>
      </c>
      <c r="C8" s="684" t="s">
        <v>30</v>
      </c>
      <c r="D8" s="684" t="s">
        <v>29</v>
      </c>
      <c r="E8" s="684" t="s">
        <v>30</v>
      </c>
      <c r="F8" s="684" t="s">
        <v>29</v>
      </c>
      <c r="G8" s="684" t="s">
        <v>30</v>
      </c>
      <c r="H8" s="684" t="s">
        <v>29</v>
      </c>
      <c r="I8" s="684" t="s">
        <v>30</v>
      </c>
      <c r="J8" s="684" t="s">
        <v>29</v>
      </c>
      <c r="K8" s="684" t="s">
        <v>30</v>
      </c>
      <c r="L8" s="684" t="s">
        <v>30</v>
      </c>
      <c r="M8" s="684" t="s">
        <v>30</v>
      </c>
      <c r="N8" s="684" t="s">
        <v>29</v>
      </c>
      <c r="O8" s="684" t="s">
        <v>30</v>
      </c>
      <c r="P8" s="684" t="s">
        <v>29</v>
      </c>
      <c r="Q8" s="684" t="s">
        <v>30</v>
      </c>
      <c r="R8" s="684" t="s">
        <v>29</v>
      </c>
      <c r="S8" s="684" t="s">
        <v>30</v>
      </c>
      <c r="T8" s="684" t="s">
        <v>29</v>
      </c>
      <c r="U8" s="684" t="s">
        <v>30</v>
      </c>
      <c r="V8" s="684" t="s">
        <v>29</v>
      </c>
      <c r="W8" s="684" t="s">
        <v>30</v>
      </c>
      <c r="X8" s="684" t="s">
        <v>29</v>
      </c>
      <c r="Y8" s="684" t="s">
        <v>30</v>
      </c>
      <c r="Z8" s="684" t="s">
        <v>29</v>
      </c>
      <c r="AA8" s="684" t="s">
        <v>30</v>
      </c>
      <c r="AB8" s="684" t="s">
        <v>29</v>
      </c>
      <c r="AC8" s="684" t="s">
        <v>30</v>
      </c>
      <c r="AD8" s="684" t="s">
        <v>29</v>
      </c>
      <c r="AE8" s="684" t="s">
        <v>30</v>
      </c>
      <c r="AF8" s="684" t="s">
        <v>29</v>
      </c>
      <c r="AG8" s="684" t="s">
        <v>30</v>
      </c>
      <c r="AH8" s="684" t="s">
        <v>29</v>
      </c>
      <c r="AI8" s="684" t="s">
        <v>30</v>
      </c>
      <c r="AJ8" s="684" t="s">
        <v>29</v>
      </c>
      <c r="AK8" s="684" t="s">
        <v>30</v>
      </c>
      <c r="AL8" s="684" t="s">
        <v>29</v>
      </c>
      <c r="AM8" s="684" t="s">
        <v>30</v>
      </c>
      <c r="AN8" s="684" t="s">
        <v>29</v>
      </c>
      <c r="AO8" s="684" t="s">
        <v>30</v>
      </c>
      <c r="AP8" s="684" t="s">
        <v>29</v>
      </c>
      <c r="AQ8" s="684" t="s">
        <v>30</v>
      </c>
      <c r="AR8" s="684" t="s">
        <v>29</v>
      </c>
      <c r="AS8" s="684" t="s">
        <v>30</v>
      </c>
    </row>
    <row r="9" spans="1:45" ht="18">
      <c r="A9" s="351" t="s">
        <v>411</v>
      </c>
      <c r="B9" s="369">
        <v>51.09335999999999</v>
      </c>
      <c r="C9" s="370">
        <v>1.0878565338277277E-2</v>
      </c>
      <c r="D9" s="369">
        <v>47.012319999999995</v>
      </c>
      <c r="E9" s="370">
        <v>1.0631166512883802E-2</v>
      </c>
      <c r="F9" s="369">
        <v>49.46396</v>
      </c>
      <c r="G9" s="370">
        <v>1.1906137008167512E-2</v>
      </c>
      <c r="H9" s="369">
        <v>191.17066000000003</v>
      </c>
      <c r="I9" s="370">
        <v>1.1675935458693203E-2</v>
      </c>
      <c r="J9" s="369">
        <v>12.79166</v>
      </c>
      <c r="K9" s="370">
        <v>1.0512152069191592E-2</v>
      </c>
      <c r="L9" s="369">
        <v>310.93784000000005</v>
      </c>
      <c r="M9" s="370">
        <v>1.0366706223045986E-2</v>
      </c>
      <c r="N9" s="369">
        <v>158.41486</v>
      </c>
      <c r="O9" s="370">
        <v>9.804640816422008E-3</v>
      </c>
      <c r="P9" s="369">
        <v>360.37763000000001</v>
      </c>
      <c r="Q9" s="370">
        <v>2.6858114975986509E-2</v>
      </c>
      <c r="R9" s="369">
        <v>990.06462999999997</v>
      </c>
      <c r="S9" s="370">
        <v>2.3844665139698906E-2</v>
      </c>
      <c r="T9" s="369">
        <v>744.82318000000009</v>
      </c>
      <c r="U9" s="370">
        <v>2.2482769576982798E-2</v>
      </c>
      <c r="V9" s="369">
        <v>246.71391999999994</v>
      </c>
      <c r="W9" s="370">
        <v>2.4159460024171735E-2</v>
      </c>
      <c r="X9" s="369">
        <v>34.071769999999994</v>
      </c>
      <c r="Y9" s="370">
        <v>4.5879550393529679E-2</v>
      </c>
      <c r="Z9" s="369">
        <v>348.75976000000003</v>
      </c>
      <c r="AA9" s="370">
        <v>6.5015093257948103E-2</v>
      </c>
      <c r="AB9" s="369">
        <v>259.49689000000001</v>
      </c>
      <c r="AC9" s="370">
        <v>2.2484116596460275E-2</v>
      </c>
      <c r="AD9" s="369">
        <v>34.750660000000003</v>
      </c>
      <c r="AE9" s="370">
        <v>5.417302304217856E-2</v>
      </c>
      <c r="AF9" s="369">
        <v>29.377500000000001</v>
      </c>
      <c r="AG9" s="370">
        <v>6.1447350053092264E-2</v>
      </c>
      <c r="AH9" s="369">
        <v>456.44319999999999</v>
      </c>
      <c r="AI9" s="370">
        <v>4.8585202416547416E-2</v>
      </c>
      <c r="AJ9" s="369">
        <v>176.16605999999999</v>
      </c>
      <c r="AK9" s="370">
        <v>1.8811157142236409E-2</v>
      </c>
      <c r="AL9" s="369">
        <v>166.37748000000002</v>
      </c>
      <c r="AM9" s="370">
        <v>2.7324805810775791E-2</v>
      </c>
      <c r="AN9" s="369">
        <v>161.85424000000003</v>
      </c>
      <c r="AO9" s="370">
        <v>2.1191943239813004E-2</v>
      </c>
      <c r="AP9" s="369">
        <v>147.16944000000001</v>
      </c>
      <c r="AQ9" s="370">
        <v>1.6875551130684695E-2</v>
      </c>
      <c r="AR9" s="369">
        <v>4977.3310199999996</v>
      </c>
      <c r="AS9" s="370">
        <v>2.1155933032669761E-2</v>
      </c>
    </row>
    <row r="10" spans="1:45" ht="18">
      <c r="A10" s="351" t="s">
        <v>412</v>
      </c>
      <c r="B10" s="369">
        <v>1.8087200000018253</v>
      </c>
      <c r="C10" s="370">
        <v>3.8510441863030224E-4</v>
      </c>
      <c r="D10" s="369">
        <v>1.8261599999985099</v>
      </c>
      <c r="E10" s="370">
        <v>4.1296007172485948E-4</v>
      </c>
      <c r="F10" s="369">
        <v>0.39196999999999999</v>
      </c>
      <c r="G10" s="370">
        <v>9.4348461447312732E-5</v>
      </c>
      <c r="H10" s="369">
        <v>5.3248300000026081</v>
      </c>
      <c r="I10" s="370">
        <v>3.2521921203046417E-4</v>
      </c>
      <c r="J10" s="369">
        <v>0.14397999999951572</v>
      </c>
      <c r="K10" s="370">
        <v>1.1832237996609624E-4</v>
      </c>
      <c r="L10" s="369">
        <v>12.823509999994933</v>
      </c>
      <c r="M10" s="370">
        <v>4.2753741686196787E-4</v>
      </c>
      <c r="N10" s="369">
        <v>3.9808399999951569</v>
      </c>
      <c r="O10" s="370">
        <v>2.4638286046901089E-4</v>
      </c>
      <c r="P10" s="369">
        <v>6.72079</v>
      </c>
      <c r="Q10" s="370">
        <v>5.0088500373749714E-4</v>
      </c>
      <c r="R10" s="369">
        <v>20.737069999999999</v>
      </c>
      <c r="S10" s="370">
        <v>4.994305171052277E-4</v>
      </c>
      <c r="T10" s="369">
        <v>16.335819999999998</v>
      </c>
      <c r="U10" s="370">
        <v>4.9310290921808725E-4</v>
      </c>
      <c r="V10" s="369">
        <v>6.6151099999999996</v>
      </c>
      <c r="W10" s="370">
        <v>6.4778463088138163E-4</v>
      </c>
      <c r="X10" s="369">
        <v>0</v>
      </c>
      <c r="Y10" s="370">
        <v>0</v>
      </c>
      <c r="Z10" s="369">
        <v>41.69802</v>
      </c>
      <c r="AA10" s="370">
        <v>7.7732610521689333E-3</v>
      </c>
      <c r="AB10" s="369">
        <v>112.26389999999999</v>
      </c>
      <c r="AC10" s="370">
        <v>9.7271093197816606E-3</v>
      </c>
      <c r="AD10" s="369">
        <v>5.3458999999999994</v>
      </c>
      <c r="AE10" s="370">
        <v>8.333757225939948E-3</v>
      </c>
      <c r="AF10" s="369">
        <v>1.06918</v>
      </c>
      <c r="AG10" s="370">
        <v>2.2363467868186599E-3</v>
      </c>
      <c r="AH10" s="369">
        <v>112.26389999999999</v>
      </c>
      <c r="AI10" s="370">
        <v>1.1949710951047221E-2</v>
      </c>
      <c r="AJ10" s="369">
        <v>23.12691000000164</v>
      </c>
      <c r="AK10" s="370">
        <v>2.4695105187934017E-3</v>
      </c>
      <c r="AL10" s="369">
        <v>14.847720000001079</v>
      </c>
      <c r="AM10" s="370">
        <v>2.4384974801445565E-3</v>
      </c>
      <c r="AN10" s="369">
        <v>19.094449999998098</v>
      </c>
      <c r="AO10" s="370">
        <v>2.5000797050198191E-3</v>
      </c>
      <c r="AP10" s="369">
        <v>22.023480000000816</v>
      </c>
      <c r="AQ10" s="370">
        <v>2.5253772985453062E-3</v>
      </c>
      <c r="AR10" s="369">
        <v>428.44225999990823</v>
      </c>
      <c r="AS10" s="370">
        <v>1.8210755371708721E-3</v>
      </c>
    </row>
    <row r="11" spans="1:45" ht="18">
      <c r="A11" s="351" t="s">
        <v>413</v>
      </c>
      <c r="B11" s="369">
        <v>4651.1463200000007</v>
      </c>
      <c r="C11" s="370">
        <v>0.99030087549552293</v>
      </c>
      <c r="D11" s="369">
        <v>4379.2274200000002</v>
      </c>
      <c r="E11" s="370">
        <v>0.99029990223427689</v>
      </c>
      <c r="F11" s="369">
        <v>4110.5561400000006</v>
      </c>
      <c r="G11" s="370">
        <v>0.98942431181418156</v>
      </c>
      <c r="H11" s="369">
        <v>16198.744439999997</v>
      </c>
      <c r="I11" s="370">
        <v>0.98935419584420181</v>
      </c>
      <c r="J11" s="369">
        <v>1204.8054000000002</v>
      </c>
      <c r="K11" s="370">
        <v>0.99010586417894209</v>
      </c>
      <c r="L11" s="369">
        <v>29709.614700000002</v>
      </c>
      <c r="M11" s="370">
        <v>0.99052224584434134</v>
      </c>
      <c r="N11" s="369">
        <v>16017.740990000002</v>
      </c>
      <c r="O11" s="370">
        <v>0.99137288697177695</v>
      </c>
      <c r="P11" s="369">
        <v>13131.08258</v>
      </c>
      <c r="Q11" s="370">
        <v>0.97862934969857462</v>
      </c>
      <c r="R11" s="369">
        <v>40718.962500000001</v>
      </c>
      <c r="S11" s="370">
        <v>0.98067337851313507</v>
      </c>
      <c r="T11" s="369">
        <v>32540.442179999998</v>
      </c>
      <c r="U11" s="370">
        <v>0.9822455625858364</v>
      </c>
      <c r="V11" s="369">
        <v>10012.23805</v>
      </c>
      <c r="W11" s="370">
        <v>0.98044838702845061</v>
      </c>
      <c r="X11" s="369">
        <v>709.19861000000003</v>
      </c>
      <c r="Y11" s="370">
        <v>0.95497572819129173</v>
      </c>
      <c r="Z11" s="369">
        <v>4981.7670599999992</v>
      </c>
      <c r="AA11" s="370">
        <v>0.92869099920034881</v>
      </c>
      <c r="AB11" s="369">
        <v>11198.317289999999</v>
      </c>
      <c r="AC11" s="370">
        <v>0.97027857109392335</v>
      </c>
      <c r="AD11" s="369">
        <v>601.96844999999996</v>
      </c>
      <c r="AE11" s="370">
        <v>0.93841241324666946</v>
      </c>
      <c r="AF11" s="369">
        <v>448.05447999999996</v>
      </c>
      <c r="AG11" s="370">
        <v>0.93717166114939066</v>
      </c>
      <c r="AH11" s="369">
        <v>8845.3571799999991</v>
      </c>
      <c r="AI11" s="370">
        <v>0.94152672016356254</v>
      </c>
      <c r="AJ11" s="369">
        <v>9229.51181</v>
      </c>
      <c r="AK11" s="370">
        <v>0.9855348811458734</v>
      </c>
      <c r="AL11" s="369">
        <v>5915.2907899999991</v>
      </c>
      <c r="AM11" s="370">
        <v>0.97149068582491138</v>
      </c>
      <c r="AN11" s="369">
        <v>7467.6019799999995</v>
      </c>
      <c r="AO11" s="370">
        <v>0.97775008734819158</v>
      </c>
      <c r="AP11" s="369">
        <v>8560.03262</v>
      </c>
      <c r="AQ11" s="370">
        <v>0.98155750378026085</v>
      </c>
      <c r="AR11" s="369">
        <v>230631.66098999997</v>
      </c>
      <c r="AS11" s="370">
        <v>0.98029003004060489</v>
      </c>
    </row>
    <row r="12" spans="1:45" ht="18.75">
      <c r="A12" s="351" t="s">
        <v>414</v>
      </c>
      <c r="B12" s="371">
        <v>3558.5088400000004</v>
      </c>
      <c r="C12" s="372">
        <v>0.75766148326861449</v>
      </c>
      <c r="D12" s="371">
        <v>3353.9284400000001</v>
      </c>
      <c r="E12" s="372">
        <v>0.758443142519591</v>
      </c>
      <c r="F12" s="371">
        <v>3311.4729300000008</v>
      </c>
      <c r="G12" s="372">
        <v>0.79708236872700677</v>
      </c>
      <c r="H12" s="371">
        <v>12576.743729999997</v>
      </c>
      <c r="I12" s="372">
        <v>0.76813695193605736</v>
      </c>
      <c r="J12" s="371">
        <v>1083.1053300000001</v>
      </c>
      <c r="K12" s="372">
        <v>0.89009307125986337</v>
      </c>
      <c r="L12" s="371">
        <v>22756.548970000003</v>
      </c>
      <c r="M12" s="372">
        <v>0.75870617041126198</v>
      </c>
      <c r="N12" s="371">
        <v>12614.91178</v>
      </c>
      <c r="O12" s="372">
        <v>0.78076437358055173</v>
      </c>
      <c r="P12" s="371">
        <v>4672.1774299999997</v>
      </c>
      <c r="Q12" s="372">
        <v>0.34820662593055274</v>
      </c>
      <c r="R12" s="371">
        <v>15171.939120000001</v>
      </c>
      <c r="S12" s="372">
        <v>0.36540019396137619</v>
      </c>
      <c r="T12" s="371">
        <v>12002.987140000001</v>
      </c>
      <c r="U12" s="372">
        <v>0.3623147095181809</v>
      </c>
      <c r="V12" s="371">
        <v>4148.46137</v>
      </c>
      <c r="W12" s="372">
        <v>0.40623806970573745</v>
      </c>
      <c r="X12" s="371">
        <v>280.51661999999999</v>
      </c>
      <c r="Y12" s="372">
        <v>0.37773137126461631</v>
      </c>
      <c r="Z12" s="371">
        <v>3186.7506100000001</v>
      </c>
      <c r="AA12" s="372">
        <v>0.59406764157359493</v>
      </c>
      <c r="AB12" s="371">
        <v>5944.4109600000002</v>
      </c>
      <c r="AC12" s="372">
        <v>0.51505368377214988</v>
      </c>
      <c r="AD12" s="371">
        <v>324.62432999999999</v>
      </c>
      <c r="AE12" s="372">
        <v>0.50605891540309667</v>
      </c>
      <c r="AF12" s="371">
        <v>308.57870999999994</v>
      </c>
      <c r="AG12" s="372">
        <v>0.64543763125867204</v>
      </c>
      <c r="AH12" s="371">
        <v>6845.8426299999992</v>
      </c>
      <c r="AI12" s="372">
        <v>0.72869231021599024</v>
      </c>
      <c r="AJ12" s="371">
        <v>5997.4859900000001</v>
      </c>
      <c r="AK12" s="372">
        <v>0.64041649916136689</v>
      </c>
      <c r="AL12" s="371">
        <v>3666.5793799999997</v>
      </c>
      <c r="AM12" s="372">
        <v>0.60217626537133917</v>
      </c>
      <c r="AN12" s="371">
        <v>4734.4825700000001</v>
      </c>
      <c r="AO12" s="372">
        <v>0.6198965556498488</v>
      </c>
      <c r="AP12" s="371">
        <v>5356.3723599999994</v>
      </c>
      <c r="AQ12" s="372">
        <v>0.61420180464209306</v>
      </c>
      <c r="AR12" s="371">
        <v>131896.42923999997</v>
      </c>
      <c r="AS12" s="372">
        <v>0.560620142208204</v>
      </c>
    </row>
    <row r="13" spans="1:45" ht="19.5">
      <c r="A13" s="358" t="s">
        <v>415</v>
      </c>
      <c r="B13" s="371">
        <v>1030.1787200000001</v>
      </c>
      <c r="C13" s="372">
        <v>0.21934095772176376</v>
      </c>
      <c r="D13" s="371">
        <v>1050.1064100000001</v>
      </c>
      <c r="E13" s="372">
        <v>0.23746660664601602</v>
      </c>
      <c r="F13" s="371">
        <v>1087.2974099999999</v>
      </c>
      <c r="G13" s="372">
        <v>0.26171604400629639</v>
      </c>
      <c r="H13" s="371">
        <v>4085.7936999999997</v>
      </c>
      <c r="I13" s="372">
        <v>0.24954385541555013</v>
      </c>
      <c r="J13" s="371">
        <v>73.399999999999991</v>
      </c>
      <c r="K13" s="372">
        <v>6.0319924222396688E-2</v>
      </c>
      <c r="L13" s="371">
        <v>7137.3342800000009</v>
      </c>
      <c r="M13" s="372">
        <v>0.23795961178747313</v>
      </c>
      <c r="N13" s="371">
        <v>4087.6047999999992</v>
      </c>
      <c r="O13" s="372">
        <v>0.25299076654477054</v>
      </c>
      <c r="P13" s="371">
        <v>1419.8726799999999</v>
      </c>
      <c r="Q13" s="372">
        <v>0.10581984151097863</v>
      </c>
      <c r="R13" s="371">
        <v>4427.2865099999999</v>
      </c>
      <c r="S13" s="372">
        <v>0.10662653841947291</v>
      </c>
      <c r="T13" s="371">
        <v>3501.3251399999999</v>
      </c>
      <c r="U13" s="372">
        <v>0.10568882447605488</v>
      </c>
      <c r="V13" s="371">
        <v>1071.1596999999999</v>
      </c>
      <c r="W13" s="372">
        <v>0.10489331105295474</v>
      </c>
      <c r="X13" s="371">
        <v>66.893240000000006</v>
      </c>
      <c r="Y13" s="372">
        <v>9.0075501670928038E-2</v>
      </c>
      <c r="Z13" s="371">
        <v>1141.4712199999999</v>
      </c>
      <c r="AA13" s="372">
        <v>0.21279076983985704</v>
      </c>
      <c r="AB13" s="371">
        <v>2788.5713899999996</v>
      </c>
      <c r="AC13" s="372">
        <v>0.24161586009879843</v>
      </c>
      <c r="AD13" s="371">
        <v>159.01531</v>
      </c>
      <c r="AE13" s="372">
        <v>0.24788996964918553</v>
      </c>
      <c r="AF13" s="371">
        <v>48.538020000000003</v>
      </c>
      <c r="AG13" s="372">
        <v>0.10152438790993085</v>
      </c>
      <c r="AH13" s="371">
        <v>1086.8078</v>
      </c>
      <c r="AI13" s="372">
        <v>0.11568312760685795</v>
      </c>
      <c r="AJ13" s="371">
        <v>1717.7505399999998</v>
      </c>
      <c r="AK13" s="372">
        <v>0.1834228190100945</v>
      </c>
      <c r="AL13" s="371">
        <v>1261.7760499999999</v>
      </c>
      <c r="AM13" s="372">
        <v>0.2072262757131417</v>
      </c>
      <c r="AN13" s="371">
        <v>1458.67409</v>
      </c>
      <c r="AO13" s="372">
        <v>0.19098751148357854</v>
      </c>
      <c r="AP13" s="371">
        <v>1543.9183700000001</v>
      </c>
      <c r="AQ13" s="372">
        <v>0.17703725307739415</v>
      </c>
      <c r="AR13" s="371">
        <v>40244.775379999977</v>
      </c>
      <c r="AS13" s="372">
        <v>0.1710586998198316</v>
      </c>
    </row>
    <row r="14" spans="1:45" ht="19.5">
      <c r="A14" s="358" t="s">
        <v>416</v>
      </c>
      <c r="B14" s="371">
        <v>2391.0831499999999</v>
      </c>
      <c r="C14" s="372">
        <v>0.50909852623763352</v>
      </c>
      <c r="D14" s="371">
        <v>2219.3195699999997</v>
      </c>
      <c r="E14" s="372">
        <v>0.50186750821851978</v>
      </c>
      <c r="F14" s="371">
        <v>2208.7409400000006</v>
      </c>
      <c r="G14" s="372">
        <v>0.53165117081585678</v>
      </c>
      <c r="H14" s="371">
        <v>8246.3913199999988</v>
      </c>
      <c r="I14" s="372">
        <v>0.50365643357326817</v>
      </c>
      <c r="J14" s="371">
        <v>960.81119999999999</v>
      </c>
      <c r="K14" s="372">
        <v>0.78959208141730286</v>
      </c>
      <c r="L14" s="371">
        <v>15332.94736</v>
      </c>
      <c r="M14" s="372">
        <v>0.51120237026972493</v>
      </c>
      <c r="N14" s="371">
        <v>8373.8397400000013</v>
      </c>
      <c r="O14" s="372">
        <v>0.51827518520030669</v>
      </c>
      <c r="P14" s="371">
        <v>2489.59375</v>
      </c>
      <c r="Q14" s="372">
        <v>0.18554368977063701</v>
      </c>
      <c r="R14" s="371">
        <v>8390.9222200000004</v>
      </c>
      <c r="S14" s="372">
        <v>0.20208653504686755</v>
      </c>
      <c r="T14" s="371">
        <v>6655.6766200000002</v>
      </c>
      <c r="U14" s="372">
        <v>0.20090411770800648</v>
      </c>
      <c r="V14" s="371">
        <v>2340.04304</v>
      </c>
      <c r="W14" s="372">
        <v>0.22914870907860127</v>
      </c>
      <c r="X14" s="371">
        <v>171.39959999999999</v>
      </c>
      <c r="Y14" s="372">
        <v>0.23079918024895185</v>
      </c>
      <c r="Z14" s="371">
        <v>1962.4238199999998</v>
      </c>
      <c r="AA14" s="372">
        <v>0.36583110296015436</v>
      </c>
      <c r="AB14" s="371">
        <v>2925.2976100000005</v>
      </c>
      <c r="AC14" s="372">
        <v>0.2534625079421437</v>
      </c>
      <c r="AD14" s="371">
        <v>132.07688000000002</v>
      </c>
      <c r="AE14" s="372">
        <v>0.20589548122478976</v>
      </c>
      <c r="AF14" s="371">
        <v>253.57040999999998</v>
      </c>
      <c r="AG14" s="372">
        <v>0.53037970373163557</v>
      </c>
      <c r="AH14" s="371">
        <v>5171.085939999999</v>
      </c>
      <c r="AI14" s="372">
        <v>0.55042611459270796</v>
      </c>
      <c r="AJ14" s="371">
        <v>2793.5087600000006</v>
      </c>
      <c r="AK14" s="372">
        <v>0.29829316874416101</v>
      </c>
      <c r="AL14" s="371">
        <v>1799.0869599999999</v>
      </c>
      <c r="AM14" s="372">
        <v>0.29547088836000485</v>
      </c>
      <c r="AN14" s="371">
        <v>2315.1522800000002</v>
      </c>
      <c r="AO14" s="372">
        <v>0.30312814609789435</v>
      </c>
      <c r="AP14" s="371">
        <v>3168.8684299999995</v>
      </c>
      <c r="AQ14" s="372">
        <v>0.36336620712070061</v>
      </c>
      <c r="AR14" s="371">
        <v>80301.839599999992</v>
      </c>
      <c r="AS14" s="372">
        <v>0.34131954136692894</v>
      </c>
    </row>
    <row r="15" spans="1:45" ht="19.5">
      <c r="A15" s="358" t="s">
        <v>417</v>
      </c>
      <c r="B15" s="371">
        <v>0</v>
      </c>
      <c r="C15" s="372">
        <v>0</v>
      </c>
      <c r="D15" s="371">
        <v>0</v>
      </c>
      <c r="E15" s="372">
        <v>0</v>
      </c>
      <c r="F15" s="371">
        <v>0</v>
      </c>
      <c r="G15" s="372">
        <v>0</v>
      </c>
      <c r="H15" s="371">
        <v>0</v>
      </c>
      <c r="I15" s="372">
        <v>0</v>
      </c>
      <c r="J15" s="371">
        <v>0</v>
      </c>
      <c r="K15" s="372">
        <v>0</v>
      </c>
      <c r="L15" s="371">
        <v>0</v>
      </c>
      <c r="M15" s="372">
        <v>0</v>
      </c>
      <c r="N15" s="371">
        <v>0</v>
      </c>
      <c r="O15" s="372">
        <v>0</v>
      </c>
      <c r="P15" s="371">
        <v>0</v>
      </c>
      <c r="Q15" s="372">
        <v>0</v>
      </c>
      <c r="R15" s="371">
        <v>0</v>
      </c>
      <c r="S15" s="372">
        <v>0</v>
      </c>
      <c r="T15" s="371">
        <v>0</v>
      </c>
      <c r="U15" s="372">
        <v>0</v>
      </c>
      <c r="V15" s="371">
        <v>63.10754</v>
      </c>
      <c r="W15" s="372">
        <v>6.1798057031148424E-3</v>
      </c>
      <c r="X15" s="371">
        <v>0</v>
      </c>
      <c r="Y15" s="372">
        <v>0</v>
      </c>
      <c r="Z15" s="371">
        <v>0</v>
      </c>
      <c r="AA15" s="372">
        <v>0</v>
      </c>
      <c r="AB15" s="371">
        <v>0</v>
      </c>
      <c r="AC15" s="372">
        <v>0</v>
      </c>
      <c r="AD15" s="371">
        <v>0</v>
      </c>
      <c r="AE15" s="372">
        <v>0</v>
      </c>
      <c r="AF15" s="371">
        <v>0</v>
      </c>
      <c r="AG15" s="372">
        <v>0</v>
      </c>
      <c r="AH15" s="371">
        <v>0</v>
      </c>
      <c r="AI15" s="372">
        <v>0</v>
      </c>
      <c r="AJ15" s="371">
        <v>0</v>
      </c>
      <c r="AK15" s="372">
        <v>0</v>
      </c>
      <c r="AL15" s="371">
        <v>0</v>
      </c>
      <c r="AM15" s="372">
        <v>0</v>
      </c>
      <c r="AN15" s="371">
        <v>0</v>
      </c>
      <c r="AO15" s="372">
        <v>0</v>
      </c>
      <c r="AP15" s="371">
        <v>0</v>
      </c>
      <c r="AQ15" s="372">
        <v>0</v>
      </c>
      <c r="AR15" s="371">
        <v>63.10754</v>
      </c>
      <c r="AS15" s="372">
        <v>2.6823590489196119E-4</v>
      </c>
    </row>
    <row r="16" spans="1:45" ht="19.5">
      <c r="A16" s="358" t="s">
        <v>418</v>
      </c>
      <c r="B16" s="371">
        <v>15.43458</v>
      </c>
      <c r="C16" s="372">
        <v>3.2862604259901434E-3</v>
      </c>
      <c r="D16" s="371">
        <v>15.43458</v>
      </c>
      <c r="E16" s="372">
        <v>3.4903104130242055E-3</v>
      </c>
      <c r="F16" s="371">
        <v>15.43458</v>
      </c>
      <c r="G16" s="372">
        <v>3.7151539048535967E-3</v>
      </c>
      <c r="H16" s="371">
        <v>48.361690000000003</v>
      </c>
      <c r="I16" s="372">
        <v>2.9537376243474207E-3</v>
      </c>
      <c r="J16" s="371">
        <v>15.43458</v>
      </c>
      <c r="K16" s="372">
        <v>1.2684096675810894E-2</v>
      </c>
      <c r="L16" s="371">
        <v>187.16782000000001</v>
      </c>
      <c r="M16" s="372">
        <v>6.2401983764599081E-3</v>
      </c>
      <c r="N16" s="371">
        <v>48.361690000000003</v>
      </c>
      <c r="O16" s="372">
        <v>2.9932103574446742E-3</v>
      </c>
      <c r="P16" s="371">
        <v>513.90778999999998</v>
      </c>
      <c r="Q16" s="372">
        <v>3.8300364289745537E-2</v>
      </c>
      <c r="R16" s="371">
        <v>1644.65822</v>
      </c>
      <c r="S16" s="372">
        <v>3.9609863171410596E-2</v>
      </c>
      <c r="T16" s="371">
        <v>1343.50873</v>
      </c>
      <c r="U16" s="372">
        <v>4.0554319484598741E-2</v>
      </c>
      <c r="V16" s="371">
        <v>508.30707999999998</v>
      </c>
      <c r="W16" s="372">
        <v>4.9775969589650498E-2</v>
      </c>
      <c r="X16" s="371">
        <v>0</v>
      </c>
      <c r="Y16" s="372">
        <v>0</v>
      </c>
      <c r="Z16" s="371">
        <v>64.028109999999998</v>
      </c>
      <c r="AA16" s="372">
        <v>1.1935991534058169E-2</v>
      </c>
      <c r="AB16" s="371">
        <v>206.25572000000003</v>
      </c>
      <c r="AC16" s="372">
        <v>1.787103366505419E-2</v>
      </c>
      <c r="AD16" s="371">
        <v>16.919730000000001</v>
      </c>
      <c r="AE16" s="372">
        <v>2.6376273807675588E-2</v>
      </c>
      <c r="AF16" s="371">
        <v>3.3586099999999997</v>
      </c>
      <c r="AG16" s="372">
        <v>7.025025422919451E-3</v>
      </c>
      <c r="AH16" s="371">
        <v>551.14005999999995</v>
      </c>
      <c r="AI16" s="372">
        <v>5.8665024202284283E-2</v>
      </c>
      <c r="AJ16" s="371">
        <v>24.194140000000001</v>
      </c>
      <c r="AK16" s="372">
        <v>2.5834702181638598E-3</v>
      </c>
      <c r="AL16" s="371">
        <v>19.355310000000003</v>
      </c>
      <c r="AM16" s="372">
        <v>3.1787961156604055E-3</v>
      </c>
      <c r="AN16" s="371">
        <v>16.9359</v>
      </c>
      <c r="AO16" s="372">
        <v>2.2174558511111539E-3</v>
      </c>
      <c r="AP16" s="371">
        <v>41.130040000000001</v>
      </c>
      <c r="AQ16" s="372">
        <v>4.7162786854873318E-3</v>
      </c>
      <c r="AR16" s="371">
        <v>5299.3289599999989</v>
      </c>
      <c r="AS16" s="372">
        <v>2.2524571531480634E-2</v>
      </c>
    </row>
    <row r="17" spans="1:45" ht="19.5">
      <c r="A17" s="359" t="s">
        <v>419</v>
      </c>
      <c r="B17" s="371">
        <v>0</v>
      </c>
      <c r="C17" s="372">
        <v>0</v>
      </c>
      <c r="D17" s="371">
        <v>0</v>
      </c>
      <c r="E17" s="372">
        <v>0</v>
      </c>
      <c r="F17" s="371">
        <v>0</v>
      </c>
      <c r="G17" s="372">
        <v>0</v>
      </c>
      <c r="H17" s="371">
        <v>0</v>
      </c>
      <c r="I17" s="372">
        <v>0</v>
      </c>
      <c r="J17" s="371">
        <v>0</v>
      </c>
      <c r="K17" s="372">
        <v>0</v>
      </c>
      <c r="L17" s="371">
        <v>0</v>
      </c>
      <c r="M17" s="372">
        <v>0</v>
      </c>
      <c r="N17" s="371">
        <v>0</v>
      </c>
      <c r="O17" s="372">
        <v>0</v>
      </c>
      <c r="P17" s="371">
        <v>0</v>
      </c>
      <c r="Q17" s="372">
        <v>0</v>
      </c>
      <c r="R17" s="371">
        <v>0</v>
      </c>
      <c r="S17" s="372">
        <v>0</v>
      </c>
      <c r="T17" s="371">
        <v>0</v>
      </c>
      <c r="U17" s="372">
        <v>0</v>
      </c>
      <c r="V17" s="371">
        <v>0</v>
      </c>
      <c r="W17" s="372">
        <v>0</v>
      </c>
      <c r="X17" s="371">
        <v>0</v>
      </c>
      <c r="Y17" s="372">
        <v>0</v>
      </c>
      <c r="Z17" s="371">
        <v>0</v>
      </c>
      <c r="AA17" s="372">
        <v>0</v>
      </c>
      <c r="AB17" s="371">
        <v>0</v>
      </c>
      <c r="AC17" s="372">
        <v>0</v>
      </c>
      <c r="AD17" s="371">
        <v>0</v>
      </c>
      <c r="AE17" s="372">
        <v>0</v>
      </c>
      <c r="AF17" s="371">
        <v>0</v>
      </c>
      <c r="AG17" s="372">
        <v>0</v>
      </c>
      <c r="AH17" s="371">
        <v>0</v>
      </c>
      <c r="AI17" s="372">
        <v>0</v>
      </c>
      <c r="AJ17" s="371">
        <v>0</v>
      </c>
      <c r="AK17" s="372">
        <v>0</v>
      </c>
      <c r="AL17" s="371">
        <v>0</v>
      </c>
      <c r="AM17" s="372">
        <v>0</v>
      </c>
      <c r="AN17" s="371">
        <v>0</v>
      </c>
      <c r="AO17" s="372">
        <v>0</v>
      </c>
      <c r="AP17" s="371">
        <v>0</v>
      </c>
      <c r="AQ17" s="372">
        <v>0</v>
      </c>
      <c r="AR17" s="371">
        <v>0</v>
      </c>
      <c r="AS17" s="372">
        <v>0</v>
      </c>
    </row>
    <row r="18" spans="1:45" s="254" customFormat="1" ht="19.5">
      <c r="A18" s="359" t="s">
        <v>420</v>
      </c>
      <c r="B18" s="371">
        <v>42.732980000000005</v>
      </c>
      <c r="C18" s="372">
        <v>9.098511333552859E-3</v>
      </c>
      <c r="D18" s="371">
        <v>0</v>
      </c>
      <c r="E18" s="372">
        <v>0</v>
      </c>
      <c r="F18" s="371">
        <v>0</v>
      </c>
      <c r="G18" s="372">
        <v>0</v>
      </c>
      <c r="H18" s="371">
        <v>0</v>
      </c>
      <c r="I18" s="372">
        <v>0</v>
      </c>
      <c r="J18" s="371">
        <v>2.5269499999999998</v>
      </c>
      <c r="K18" s="372">
        <v>2.0766407699425791E-3</v>
      </c>
      <c r="L18" s="371">
        <v>0</v>
      </c>
      <c r="M18" s="372">
        <v>0</v>
      </c>
      <c r="N18" s="371">
        <v>0</v>
      </c>
      <c r="O18" s="372">
        <v>0</v>
      </c>
      <c r="P18" s="371">
        <v>248.80320999999998</v>
      </c>
      <c r="Q18" s="372">
        <v>1.8542730359191593E-2</v>
      </c>
      <c r="R18" s="371">
        <v>709.07217000000003</v>
      </c>
      <c r="S18" s="372">
        <v>1.7077257323625084E-2</v>
      </c>
      <c r="T18" s="371">
        <v>502.47665000000001</v>
      </c>
      <c r="U18" s="372">
        <v>1.5167447849520786E-2</v>
      </c>
      <c r="V18" s="371">
        <v>165.84401</v>
      </c>
      <c r="W18" s="372">
        <v>1.6240274281416056E-2</v>
      </c>
      <c r="X18" s="371">
        <v>42.223779999999998</v>
      </c>
      <c r="Y18" s="372">
        <v>5.6856689344736443E-2</v>
      </c>
      <c r="Z18" s="371">
        <v>18.827459999999999</v>
      </c>
      <c r="AA18" s="372">
        <v>3.5097772395252459E-3</v>
      </c>
      <c r="AB18" s="371">
        <v>24.286240000000003</v>
      </c>
      <c r="AC18" s="372">
        <v>2.1042820661535382E-3</v>
      </c>
      <c r="AD18" s="371">
        <v>16.612410000000001</v>
      </c>
      <c r="AE18" s="372">
        <v>2.5897190721445792E-2</v>
      </c>
      <c r="AF18" s="371">
        <v>3.1116700000000002</v>
      </c>
      <c r="AG18" s="372">
        <v>6.5085141941862174E-3</v>
      </c>
      <c r="AH18" s="371">
        <v>36.80883</v>
      </c>
      <c r="AI18" s="372">
        <v>3.9180438141400353E-3</v>
      </c>
      <c r="AJ18" s="371">
        <v>317.74959999999999</v>
      </c>
      <c r="AK18" s="372">
        <v>3.3929564284305172E-2</v>
      </c>
      <c r="AL18" s="371">
        <v>128.82336999999998</v>
      </c>
      <c r="AM18" s="372">
        <v>2.1157151611742881E-2</v>
      </c>
      <c r="AN18" s="371">
        <v>190.79835</v>
      </c>
      <c r="AO18" s="372">
        <v>2.4981661298770885E-2</v>
      </c>
      <c r="AP18" s="371">
        <v>300.75820999999996</v>
      </c>
      <c r="AQ18" s="372">
        <v>3.4487190756642166E-2</v>
      </c>
      <c r="AR18" s="371">
        <v>2751.4558899999997</v>
      </c>
      <c r="AS18" s="372">
        <v>1.1694945808764949E-2</v>
      </c>
    </row>
    <row r="19" spans="1:45" ht="19.5">
      <c r="A19" s="360" t="s">
        <v>421</v>
      </c>
      <c r="B19" s="371">
        <v>0</v>
      </c>
      <c r="C19" s="372">
        <v>0</v>
      </c>
      <c r="D19" s="371">
        <v>0</v>
      </c>
      <c r="E19" s="372">
        <v>0</v>
      </c>
      <c r="F19" s="371">
        <v>0</v>
      </c>
      <c r="G19" s="372">
        <v>0</v>
      </c>
      <c r="H19" s="371">
        <v>0</v>
      </c>
      <c r="I19" s="372">
        <v>0</v>
      </c>
      <c r="J19" s="371">
        <v>0</v>
      </c>
      <c r="K19" s="372">
        <v>0</v>
      </c>
      <c r="L19" s="371">
        <v>0</v>
      </c>
      <c r="M19" s="372">
        <v>0</v>
      </c>
      <c r="N19" s="371">
        <v>0</v>
      </c>
      <c r="O19" s="372">
        <v>0</v>
      </c>
      <c r="P19" s="371">
        <v>0</v>
      </c>
      <c r="Q19" s="372">
        <v>0</v>
      </c>
      <c r="R19" s="371">
        <v>0</v>
      </c>
      <c r="S19" s="372">
        <v>0</v>
      </c>
      <c r="T19" s="371">
        <v>0</v>
      </c>
      <c r="U19" s="372">
        <v>0</v>
      </c>
      <c r="V19" s="371">
        <v>0</v>
      </c>
      <c r="W19" s="372">
        <v>0</v>
      </c>
      <c r="X19" s="371">
        <v>0</v>
      </c>
      <c r="Y19" s="372">
        <v>0</v>
      </c>
      <c r="Z19" s="371">
        <v>0</v>
      </c>
      <c r="AA19" s="372">
        <v>0</v>
      </c>
      <c r="AB19" s="371">
        <v>0</v>
      </c>
      <c r="AC19" s="372">
        <v>0</v>
      </c>
      <c r="AD19" s="371">
        <v>0</v>
      </c>
      <c r="AE19" s="372">
        <v>0</v>
      </c>
      <c r="AF19" s="371">
        <v>0</v>
      </c>
      <c r="AG19" s="372">
        <v>0</v>
      </c>
      <c r="AH19" s="371">
        <v>0</v>
      </c>
      <c r="AI19" s="372">
        <v>0</v>
      </c>
      <c r="AJ19" s="371">
        <v>0</v>
      </c>
      <c r="AK19" s="372">
        <v>0</v>
      </c>
      <c r="AL19" s="371">
        <v>0</v>
      </c>
      <c r="AM19" s="372">
        <v>0</v>
      </c>
      <c r="AN19" s="371">
        <v>0</v>
      </c>
      <c r="AO19" s="372">
        <v>0</v>
      </c>
      <c r="AP19" s="371">
        <v>0</v>
      </c>
      <c r="AQ19" s="372">
        <v>0</v>
      </c>
      <c r="AR19" s="371">
        <v>0</v>
      </c>
      <c r="AS19" s="372">
        <v>0</v>
      </c>
    </row>
    <row r="20" spans="1:45" ht="18.75">
      <c r="A20" s="351" t="s">
        <v>422</v>
      </c>
      <c r="B20" s="371">
        <v>79.07941000000001</v>
      </c>
      <c r="C20" s="372">
        <v>1.6837227549674122E-2</v>
      </c>
      <c r="D20" s="371">
        <v>69.067880000000002</v>
      </c>
      <c r="E20" s="372">
        <v>1.5618717242030962E-2</v>
      </c>
      <c r="F20" s="371">
        <v>0</v>
      </c>
      <c r="G20" s="372">
        <v>0</v>
      </c>
      <c r="H20" s="371">
        <v>196.19701999999998</v>
      </c>
      <c r="I20" s="372">
        <v>1.1982925322891804E-2</v>
      </c>
      <c r="J20" s="371">
        <v>30.932599999999997</v>
      </c>
      <c r="K20" s="372">
        <v>2.5420328174410187E-2</v>
      </c>
      <c r="L20" s="371">
        <v>99.099509999999995</v>
      </c>
      <c r="M20" s="372">
        <v>3.3039899776039086E-3</v>
      </c>
      <c r="N20" s="371">
        <v>105.10555000000001</v>
      </c>
      <c r="O20" s="372">
        <v>6.5052114780298018E-3</v>
      </c>
      <c r="P20" s="371">
        <v>0</v>
      </c>
      <c r="Q20" s="372">
        <v>0</v>
      </c>
      <c r="R20" s="371">
        <v>0</v>
      </c>
      <c r="S20" s="372">
        <v>0</v>
      </c>
      <c r="T20" s="371">
        <v>0</v>
      </c>
      <c r="U20" s="372">
        <v>0</v>
      </c>
      <c r="V20" s="371">
        <v>0</v>
      </c>
      <c r="W20" s="372">
        <v>0</v>
      </c>
      <c r="X20" s="371">
        <v>0</v>
      </c>
      <c r="Y20" s="372">
        <v>0</v>
      </c>
      <c r="Z20" s="371">
        <v>0</v>
      </c>
      <c r="AA20" s="372">
        <v>0</v>
      </c>
      <c r="AB20" s="371">
        <v>0</v>
      </c>
      <c r="AC20" s="372">
        <v>0</v>
      </c>
      <c r="AD20" s="371">
        <v>0</v>
      </c>
      <c r="AE20" s="372">
        <v>0</v>
      </c>
      <c r="AF20" s="371">
        <v>0</v>
      </c>
      <c r="AG20" s="372">
        <v>0</v>
      </c>
      <c r="AH20" s="371">
        <v>0</v>
      </c>
      <c r="AI20" s="372">
        <v>0</v>
      </c>
      <c r="AJ20" s="371">
        <v>1144.28295</v>
      </c>
      <c r="AK20" s="372">
        <v>0.12218747690464242</v>
      </c>
      <c r="AL20" s="371">
        <v>457.53769</v>
      </c>
      <c r="AM20" s="372">
        <v>7.5143153570789337E-2</v>
      </c>
      <c r="AN20" s="371">
        <v>752.92194999999992</v>
      </c>
      <c r="AO20" s="372">
        <v>9.8581780918493817E-2</v>
      </c>
      <c r="AP20" s="371">
        <v>301.69731000000002</v>
      </c>
      <c r="AQ20" s="372">
        <v>3.4594875001868808E-2</v>
      </c>
      <c r="AR20" s="371">
        <v>3235.9218700000001</v>
      </c>
      <c r="AS20" s="372">
        <v>1.3754147776305927E-2</v>
      </c>
    </row>
    <row r="21" spans="1:45" ht="19.5">
      <c r="A21" s="358" t="s">
        <v>423</v>
      </c>
      <c r="B21" s="371">
        <v>1092.6374799999999</v>
      </c>
      <c r="C21" s="372">
        <v>0.23263939222690841</v>
      </c>
      <c r="D21" s="371">
        <v>1025.29898</v>
      </c>
      <c r="E21" s="372">
        <v>0.23185675971468589</v>
      </c>
      <c r="F21" s="371">
        <v>799.08321000000001</v>
      </c>
      <c r="G21" s="372">
        <v>0.19234194308717481</v>
      </c>
      <c r="H21" s="371">
        <v>3622.0007100000003</v>
      </c>
      <c r="I21" s="372">
        <v>0.22121724390814446</v>
      </c>
      <c r="J21" s="371">
        <v>121.70007</v>
      </c>
      <c r="K21" s="372">
        <v>0.10001279291907865</v>
      </c>
      <c r="L21" s="371">
        <v>6953.0657300000003</v>
      </c>
      <c r="M21" s="372">
        <v>0.23181607543307939</v>
      </c>
      <c r="N21" s="371">
        <v>3402.8292099999999</v>
      </c>
      <c r="O21" s="372">
        <v>0.21060851339122511</v>
      </c>
      <c r="P21" s="371">
        <v>8458.9051500000005</v>
      </c>
      <c r="Q21" s="372">
        <v>0.63042272376802189</v>
      </c>
      <c r="R21" s="371">
        <v>25547.023379999999</v>
      </c>
      <c r="S21" s="372">
        <v>0.61527318455175894</v>
      </c>
      <c r="T21" s="371">
        <v>20537.455040000001</v>
      </c>
      <c r="U21" s="372">
        <v>0.61993085306765561</v>
      </c>
      <c r="V21" s="371">
        <v>5863.7766800000009</v>
      </c>
      <c r="W21" s="372">
        <v>0.57421031732271333</v>
      </c>
      <c r="X21" s="371">
        <v>428.68198999999998</v>
      </c>
      <c r="Y21" s="372">
        <v>0.57724435692667531</v>
      </c>
      <c r="Z21" s="371">
        <v>1795.0164499999998</v>
      </c>
      <c r="AA21" s="372">
        <v>0.33462335762675405</v>
      </c>
      <c r="AB21" s="371">
        <v>5253.9063299999998</v>
      </c>
      <c r="AC21" s="372">
        <v>0.45522488732177363</v>
      </c>
      <c r="AD21" s="371">
        <v>277.34411999999998</v>
      </c>
      <c r="AE21" s="372">
        <v>0.4323534978435728</v>
      </c>
      <c r="AF21" s="371">
        <v>139.47576999999998</v>
      </c>
      <c r="AG21" s="372">
        <v>0.2917340298907185</v>
      </c>
      <c r="AH21" s="371">
        <v>1999.5145500000003</v>
      </c>
      <c r="AI21" s="372">
        <v>0.2128344099475723</v>
      </c>
      <c r="AJ21" s="371">
        <v>3232.0258200000003</v>
      </c>
      <c r="AK21" s="372">
        <v>0.34511838198450656</v>
      </c>
      <c r="AL21" s="371">
        <v>2248.7114099999999</v>
      </c>
      <c r="AM21" s="372">
        <v>0.36931442045357227</v>
      </c>
      <c r="AN21" s="371">
        <v>2733.1194099999993</v>
      </c>
      <c r="AO21" s="372">
        <v>0.35785353169834277</v>
      </c>
      <c r="AP21" s="371">
        <v>3203.6602600000001</v>
      </c>
      <c r="AQ21" s="372">
        <v>0.36735569913816768</v>
      </c>
      <c r="AR21" s="371">
        <v>98735.231750000006</v>
      </c>
      <c r="AS21" s="372">
        <v>0.41966988783240083</v>
      </c>
    </row>
    <row r="22" spans="1:45" s="254" customFormat="1" ht="19.5">
      <c r="A22" s="358" t="s">
        <v>424</v>
      </c>
      <c r="B22" s="371">
        <v>394.64186000000007</v>
      </c>
      <c r="C22" s="372">
        <v>8.4025346135569778E-2</v>
      </c>
      <c r="D22" s="371">
        <v>393.69117000000006</v>
      </c>
      <c r="E22" s="372">
        <v>8.9027650261081462E-2</v>
      </c>
      <c r="F22" s="371">
        <v>374.10551999999996</v>
      </c>
      <c r="G22" s="372">
        <v>9.0048422662313138E-2</v>
      </c>
      <c r="H22" s="371">
        <v>1394.3442000000002</v>
      </c>
      <c r="I22" s="372">
        <v>8.5160938851198228E-2</v>
      </c>
      <c r="J22" s="371">
        <v>4.2770000000000001</v>
      </c>
      <c r="K22" s="372">
        <v>3.5148271920870662E-3</v>
      </c>
      <c r="L22" s="371">
        <v>2558.5001600000001</v>
      </c>
      <c r="M22" s="372">
        <v>8.5300713256180549E-2</v>
      </c>
      <c r="N22" s="371">
        <v>1396.6219300000002</v>
      </c>
      <c r="O22" s="372">
        <v>8.6439974002363681E-2</v>
      </c>
      <c r="P22" s="371">
        <v>1691.7741899999999</v>
      </c>
      <c r="Q22" s="372">
        <v>0.12608403498415383</v>
      </c>
      <c r="R22" s="371">
        <v>5234.60862</v>
      </c>
      <c r="S22" s="372">
        <v>0.12607004219641843</v>
      </c>
      <c r="T22" s="371">
        <v>4004.4800299999997</v>
      </c>
      <c r="U22" s="372">
        <v>0.12087674525666502</v>
      </c>
      <c r="V22" s="371">
        <v>1271.4109799999999</v>
      </c>
      <c r="W22" s="372">
        <v>0.12450291716658311</v>
      </c>
      <c r="X22" s="371">
        <v>52.632300000000001</v>
      </c>
      <c r="Y22" s="372">
        <v>7.0872345645012644E-2</v>
      </c>
      <c r="Z22" s="371">
        <v>405.05240000000003</v>
      </c>
      <c r="AA22" s="372">
        <v>7.5509054027206854E-2</v>
      </c>
      <c r="AB22" s="371">
        <v>976.44150000000002</v>
      </c>
      <c r="AC22" s="372">
        <v>8.4603805986355224E-2</v>
      </c>
      <c r="AD22" s="371">
        <v>60.2468</v>
      </c>
      <c r="AE22" s="372">
        <v>9.3919116489227045E-2</v>
      </c>
      <c r="AF22" s="371">
        <v>19.0336</v>
      </c>
      <c r="AG22" s="372">
        <v>3.9811566061459851E-2</v>
      </c>
      <c r="AH22" s="371">
        <v>560.57580000000007</v>
      </c>
      <c r="AI22" s="372">
        <v>5.9669393065375942E-2</v>
      </c>
      <c r="AJ22" s="371">
        <v>1047.3109999999999</v>
      </c>
      <c r="AK22" s="372">
        <v>0.11183273212668068</v>
      </c>
      <c r="AL22" s="371">
        <v>696.29486999999995</v>
      </c>
      <c r="AM22" s="372">
        <v>0.11435515257106532</v>
      </c>
      <c r="AN22" s="371">
        <v>857.56288999999992</v>
      </c>
      <c r="AO22" s="372">
        <v>0.11228265684884126</v>
      </c>
      <c r="AP22" s="371">
        <v>977.68019000000015</v>
      </c>
      <c r="AQ22" s="372">
        <v>0.11210813899816789</v>
      </c>
      <c r="AR22" s="371">
        <v>24371.287009999993</v>
      </c>
      <c r="AS22" s="372">
        <v>0.10358911509637435</v>
      </c>
    </row>
    <row r="23" spans="1:45" s="254" customFormat="1" ht="19.5">
      <c r="A23" s="358" t="s">
        <v>425</v>
      </c>
      <c r="B23" s="371">
        <v>159.68138999999999</v>
      </c>
      <c r="C23" s="372">
        <v>3.399863376419042E-2</v>
      </c>
      <c r="D23" s="371">
        <v>156.79545999999999</v>
      </c>
      <c r="E23" s="372">
        <v>3.5457059845679005E-2</v>
      </c>
      <c r="F23" s="371">
        <v>139.70881</v>
      </c>
      <c r="G23" s="372">
        <v>3.3628367666237058E-2</v>
      </c>
      <c r="H23" s="371">
        <v>571.2301799999999</v>
      </c>
      <c r="I23" s="372">
        <v>3.4888443204295572E-2</v>
      </c>
      <c r="J23" s="371">
        <v>59.142429999999997</v>
      </c>
      <c r="K23" s="372">
        <v>4.8603091225182568E-2</v>
      </c>
      <c r="L23" s="371">
        <v>1042.15363</v>
      </c>
      <c r="M23" s="372">
        <v>3.4745531523249024E-2</v>
      </c>
      <c r="N23" s="371">
        <v>574.72348999999997</v>
      </c>
      <c r="O23" s="372">
        <v>3.5570888919199281E-2</v>
      </c>
      <c r="P23" s="371">
        <v>3051.8126899999997</v>
      </c>
      <c r="Q23" s="372">
        <v>0.22744457283099026</v>
      </c>
      <c r="R23" s="371">
        <v>9395.3642600000003</v>
      </c>
      <c r="S23" s="372">
        <v>0.22627746498245779</v>
      </c>
      <c r="T23" s="371">
        <v>7549.9886100000003</v>
      </c>
      <c r="U23" s="372">
        <v>0.22789926359095677</v>
      </c>
      <c r="V23" s="371">
        <v>2243.6412600000003</v>
      </c>
      <c r="W23" s="372">
        <v>0.21970856500335417</v>
      </c>
      <c r="X23" s="371">
        <v>241.00091</v>
      </c>
      <c r="Y23" s="372">
        <v>0.32452125015024208</v>
      </c>
      <c r="Z23" s="371">
        <v>601.20650999999998</v>
      </c>
      <c r="AA23" s="372">
        <v>0.11207570883445814</v>
      </c>
      <c r="AB23" s="371">
        <v>1719.8316300000001</v>
      </c>
      <c r="AC23" s="372">
        <v>0.14901486832925176</v>
      </c>
      <c r="AD23" s="371">
        <v>67.23778999999999</v>
      </c>
      <c r="AE23" s="372">
        <v>0.10481741489154917</v>
      </c>
      <c r="AF23" s="371">
        <v>70.787729999999996</v>
      </c>
      <c r="AG23" s="372">
        <v>0.14806291974381008</v>
      </c>
      <c r="AH23" s="371">
        <v>618.79936000000009</v>
      </c>
      <c r="AI23" s="372">
        <v>6.5866885870640643E-2</v>
      </c>
      <c r="AJ23" s="371">
        <v>1598.9368699999998</v>
      </c>
      <c r="AK23" s="372">
        <v>0.17073579736122627</v>
      </c>
      <c r="AL23" s="371">
        <v>1104.4280999999999</v>
      </c>
      <c r="AM23" s="372">
        <v>0.18138442392843104</v>
      </c>
      <c r="AN23" s="371">
        <v>1354.4820099999997</v>
      </c>
      <c r="AO23" s="372">
        <v>0.17734540581246322</v>
      </c>
      <c r="AP23" s="371">
        <v>1595.2827199999997</v>
      </c>
      <c r="AQ23" s="372">
        <v>0.18292707446095977</v>
      </c>
      <c r="AR23" s="371">
        <v>33916.235840000001</v>
      </c>
      <c r="AS23" s="372">
        <v>0.14415951265207877</v>
      </c>
    </row>
    <row r="24" spans="1:45" ht="19.5">
      <c r="A24" s="358" t="s">
        <v>417</v>
      </c>
      <c r="B24" s="371">
        <v>0</v>
      </c>
      <c r="C24" s="372">
        <v>0</v>
      </c>
      <c r="D24" s="371">
        <v>0</v>
      </c>
      <c r="E24" s="372">
        <v>0</v>
      </c>
      <c r="F24" s="371">
        <v>0</v>
      </c>
      <c r="G24" s="372">
        <v>0</v>
      </c>
      <c r="H24" s="371">
        <v>0</v>
      </c>
      <c r="I24" s="372">
        <v>0</v>
      </c>
      <c r="J24" s="371">
        <v>0</v>
      </c>
      <c r="K24" s="372">
        <v>0</v>
      </c>
      <c r="L24" s="371">
        <v>0</v>
      </c>
      <c r="M24" s="372">
        <v>0</v>
      </c>
      <c r="N24" s="371">
        <v>0</v>
      </c>
      <c r="O24" s="372">
        <v>0</v>
      </c>
      <c r="P24" s="371">
        <v>0</v>
      </c>
      <c r="Q24" s="372">
        <v>0</v>
      </c>
      <c r="R24" s="371">
        <v>0</v>
      </c>
      <c r="S24" s="372">
        <v>0</v>
      </c>
      <c r="T24" s="371">
        <v>0</v>
      </c>
      <c r="U24" s="372">
        <v>0</v>
      </c>
      <c r="V24" s="371">
        <v>0</v>
      </c>
      <c r="W24" s="372">
        <v>0</v>
      </c>
      <c r="X24" s="371">
        <v>0</v>
      </c>
      <c r="Y24" s="372">
        <v>0</v>
      </c>
      <c r="Z24" s="371">
        <v>0</v>
      </c>
      <c r="AA24" s="372">
        <v>0</v>
      </c>
      <c r="AB24" s="371">
        <v>0</v>
      </c>
      <c r="AC24" s="372">
        <v>0</v>
      </c>
      <c r="AD24" s="371">
        <v>0</v>
      </c>
      <c r="AE24" s="372">
        <v>0</v>
      </c>
      <c r="AF24" s="371">
        <v>0</v>
      </c>
      <c r="AG24" s="372">
        <v>0</v>
      </c>
      <c r="AH24" s="371">
        <v>0</v>
      </c>
      <c r="AI24" s="372">
        <v>0</v>
      </c>
      <c r="AJ24" s="371">
        <v>0</v>
      </c>
      <c r="AK24" s="372">
        <v>0</v>
      </c>
      <c r="AL24" s="371">
        <v>0</v>
      </c>
      <c r="AM24" s="372">
        <v>0</v>
      </c>
      <c r="AN24" s="371">
        <v>0</v>
      </c>
      <c r="AO24" s="372">
        <v>0</v>
      </c>
      <c r="AP24" s="371">
        <v>0</v>
      </c>
      <c r="AQ24" s="372">
        <v>0</v>
      </c>
      <c r="AR24" s="371">
        <v>0</v>
      </c>
      <c r="AS24" s="372">
        <v>0</v>
      </c>
    </row>
    <row r="25" spans="1:45" ht="19.5">
      <c r="A25" s="358" t="s">
        <v>426</v>
      </c>
      <c r="B25" s="371">
        <v>0</v>
      </c>
      <c r="C25" s="372">
        <v>0</v>
      </c>
      <c r="D25" s="371">
        <v>0</v>
      </c>
      <c r="E25" s="372">
        <v>0</v>
      </c>
      <c r="F25" s="371">
        <v>0</v>
      </c>
      <c r="G25" s="372">
        <v>0</v>
      </c>
      <c r="H25" s="371">
        <v>0</v>
      </c>
      <c r="I25" s="372">
        <v>0</v>
      </c>
      <c r="J25" s="371">
        <v>0</v>
      </c>
      <c r="K25" s="372">
        <v>0</v>
      </c>
      <c r="L25" s="371">
        <v>0</v>
      </c>
      <c r="M25" s="372">
        <v>0</v>
      </c>
      <c r="N25" s="371">
        <v>0</v>
      </c>
      <c r="O25" s="372">
        <v>0</v>
      </c>
      <c r="P25" s="371">
        <v>851.94815000000006</v>
      </c>
      <c r="Q25" s="372">
        <v>6.3493733965337973E-2</v>
      </c>
      <c r="R25" s="371">
        <v>2643.15452</v>
      </c>
      <c r="S25" s="372">
        <v>6.3657596213574058E-2</v>
      </c>
      <c r="T25" s="371">
        <v>2088.87878</v>
      </c>
      <c r="U25" s="372">
        <v>6.3053596539502085E-2</v>
      </c>
      <c r="V25" s="371">
        <v>646.49530000000004</v>
      </c>
      <c r="W25" s="372">
        <v>6.3308050701658486E-2</v>
      </c>
      <c r="X25" s="371">
        <v>0</v>
      </c>
      <c r="Y25" s="372">
        <v>0</v>
      </c>
      <c r="Z25" s="371">
        <v>103.70477000000001</v>
      </c>
      <c r="AA25" s="372">
        <v>1.933243471908588E-2</v>
      </c>
      <c r="AB25" s="371">
        <v>107.71745</v>
      </c>
      <c r="AC25" s="372">
        <v>9.3331820095161055E-3</v>
      </c>
      <c r="AD25" s="371">
        <v>0</v>
      </c>
      <c r="AE25" s="372">
        <v>0</v>
      </c>
      <c r="AF25" s="371">
        <v>0</v>
      </c>
      <c r="AG25" s="372">
        <v>0</v>
      </c>
      <c r="AH25" s="371">
        <v>111.27803999999999</v>
      </c>
      <c r="AI25" s="372">
        <v>1.1844773014291066E-2</v>
      </c>
      <c r="AJ25" s="371">
        <v>0</v>
      </c>
      <c r="AK25" s="372">
        <v>0</v>
      </c>
      <c r="AL25" s="371">
        <v>0</v>
      </c>
      <c r="AM25" s="372">
        <v>0</v>
      </c>
      <c r="AN25" s="371">
        <v>0</v>
      </c>
      <c r="AO25" s="372">
        <v>0</v>
      </c>
      <c r="AP25" s="371">
        <v>0</v>
      </c>
      <c r="AQ25" s="372">
        <v>0</v>
      </c>
      <c r="AR25" s="371">
        <v>6553.1770099999994</v>
      </c>
      <c r="AS25" s="372">
        <v>2.7853999144865204E-2</v>
      </c>
    </row>
    <row r="26" spans="1:45" ht="19.5">
      <c r="A26" s="359" t="s">
        <v>419</v>
      </c>
      <c r="B26" s="371">
        <v>60.026520000000005</v>
      </c>
      <c r="C26" s="372">
        <v>1.2780573049989431E-2</v>
      </c>
      <c r="D26" s="371">
        <v>57.609479999999998</v>
      </c>
      <c r="E26" s="372">
        <v>1.3027563298315191E-2</v>
      </c>
      <c r="F26" s="371">
        <v>57.981830000000002</v>
      </c>
      <c r="G26" s="372">
        <v>1.3956416185931683E-2</v>
      </c>
      <c r="H26" s="371">
        <v>219.07840999999999</v>
      </c>
      <c r="I26" s="372">
        <v>1.3380428647121516E-2</v>
      </c>
      <c r="J26" s="371">
        <v>0</v>
      </c>
      <c r="K26" s="372">
        <v>0</v>
      </c>
      <c r="L26" s="371">
        <v>397.48307</v>
      </c>
      <c r="M26" s="372">
        <v>1.3252134945442544E-2</v>
      </c>
      <c r="N26" s="371">
        <v>228.23502999999999</v>
      </c>
      <c r="O26" s="372">
        <v>1.4125963251650137E-2</v>
      </c>
      <c r="P26" s="371">
        <v>264.89299999999997</v>
      </c>
      <c r="Q26" s="372">
        <v>1.9741865360327703E-2</v>
      </c>
      <c r="R26" s="371">
        <v>802.23000999999999</v>
      </c>
      <c r="S26" s="372">
        <v>1.93208659049534E-2</v>
      </c>
      <c r="T26" s="371">
        <v>616.76042000000007</v>
      </c>
      <c r="U26" s="372">
        <v>1.8617146699251672E-2</v>
      </c>
      <c r="V26" s="371">
        <v>0</v>
      </c>
      <c r="W26" s="372">
        <v>0</v>
      </c>
      <c r="X26" s="371">
        <v>0</v>
      </c>
      <c r="Y26" s="372">
        <v>0</v>
      </c>
      <c r="Z26" s="371">
        <v>0</v>
      </c>
      <c r="AA26" s="372">
        <v>0</v>
      </c>
      <c r="AB26" s="371">
        <v>0</v>
      </c>
      <c r="AC26" s="372">
        <v>0</v>
      </c>
      <c r="AD26" s="371">
        <v>0</v>
      </c>
      <c r="AE26" s="372">
        <v>0</v>
      </c>
      <c r="AF26" s="371">
        <v>0</v>
      </c>
      <c r="AG26" s="372">
        <v>0</v>
      </c>
      <c r="AH26" s="371">
        <v>0</v>
      </c>
      <c r="AI26" s="372">
        <v>0</v>
      </c>
      <c r="AJ26" s="371">
        <v>0</v>
      </c>
      <c r="AK26" s="372">
        <v>0</v>
      </c>
      <c r="AL26" s="371">
        <v>0</v>
      </c>
      <c r="AM26" s="372">
        <v>0</v>
      </c>
      <c r="AN26" s="371">
        <v>0</v>
      </c>
      <c r="AO26" s="372">
        <v>0</v>
      </c>
      <c r="AP26" s="371">
        <v>0</v>
      </c>
      <c r="AQ26" s="372">
        <v>0</v>
      </c>
      <c r="AR26" s="371">
        <v>2704.2977700000006</v>
      </c>
      <c r="AS26" s="372">
        <v>1.1494502232748463E-2</v>
      </c>
    </row>
    <row r="27" spans="1:45" ht="39">
      <c r="A27" s="359" t="s">
        <v>427</v>
      </c>
      <c r="B27" s="371">
        <v>366.06966999999997</v>
      </c>
      <c r="C27" s="372">
        <v>7.7941885666877306E-2</v>
      </c>
      <c r="D27" s="371">
        <v>309.95022999999998</v>
      </c>
      <c r="E27" s="372">
        <v>7.0090829506747013E-2</v>
      </c>
      <c r="F27" s="371">
        <v>227.28704999999999</v>
      </c>
      <c r="G27" s="372">
        <v>5.4708736572692915E-2</v>
      </c>
      <c r="H27" s="371">
        <v>1119.5623200000002</v>
      </c>
      <c r="I27" s="372">
        <v>6.8378366169289925E-2</v>
      </c>
      <c r="J27" s="371">
        <v>18.55744</v>
      </c>
      <c r="K27" s="372">
        <v>1.5250454694300726E-2</v>
      </c>
      <c r="L27" s="371">
        <v>2458.3888700000002</v>
      </c>
      <c r="M27" s="372">
        <v>8.1962990407651856E-2</v>
      </c>
      <c r="N27" s="371">
        <v>1079.11376</v>
      </c>
      <c r="O27" s="372">
        <v>6.6788701620912466E-2</v>
      </c>
      <c r="P27" s="371">
        <v>1229.82223</v>
      </c>
      <c r="Q27" s="372">
        <v>9.1655819073354031E-2</v>
      </c>
      <c r="R27" s="371">
        <v>3798.1573099999996</v>
      </c>
      <c r="S27" s="372">
        <v>9.1474623434279798E-2</v>
      </c>
      <c r="T27" s="371">
        <v>2922.3036200000001</v>
      </c>
      <c r="U27" s="372">
        <v>8.821084075611435E-2</v>
      </c>
      <c r="V27" s="371">
        <v>1125.03199</v>
      </c>
      <c r="W27" s="372">
        <v>0.11016875492197351</v>
      </c>
      <c r="X27" s="371">
        <v>135.04877999999999</v>
      </c>
      <c r="Y27" s="372">
        <v>0.18185076113142062</v>
      </c>
      <c r="Z27" s="371">
        <v>685.05277000000001</v>
      </c>
      <c r="AA27" s="372">
        <v>0.12770616004600321</v>
      </c>
      <c r="AB27" s="371">
        <v>2449.9157500000001</v>
      </c>
      <c r="AC27" s="372">
        <v>0.21227303099665057</v>
      </c>
      <c r="AD27" s="371">
        <v>149.85953000000001</v>
      </c>
      <c r="AE27" s="372">
        <v>0.23361696646279664</v>
      </c>
      <c r="AF27" s="371">
        <v>49.654439999999994</v>
      </c>
      <c r="AG27" s="372">
        <v>0.10385954408544859</v>
      </c>
      <c r="AH27" s="371">
        <v>708.86135000000002</v>
      </c>
      <c r="AI27" s="372">
        <v>7.5453357997264645E-2</v>
      </c>
      <c r="AJ27" s="371">
        <v>585.77794999999992</v>
      </c>
      <c r="AK27" s="372">
        <v>6.2549852496599528E-2</v>
      </c>
      <c r="AL27" s="371">
        <v>447.98844000000003</v>
      </c>
      <c r="AM27" s="372">
        <v>7.3574843954075889E-2</v>
      </c>
      <c r="AN27" s="371">
        <v>521.07451000000003</v>
      </c>
      <c r="AO27" s="372">
        <v>6.8225469037038342E-2</v>
      </c>
      <c r="AP27" s="371">
        <v>630.69735000000003</v>
      </c>
      <c r="AQ27" s="372">
        <v>7.2320485679040036E-2</v>
      </c>
      <c r="AR27" s="371">
        <v>21018.175360000001</v>
      </c>
      <c r="AS27" s="372">
        <v>8.9336857162670619E-2</v>
      </c>
    </row>
    <row r="28" spans="1:45" ht="19.5">
      <c r="A28" s="360" t="s">
        <v>421</v>
      </c>
      <c r="B28" s="371">
        <v>112.21803999999999</v>
      </c>
      <c r="C28" s="372">
        <v>2.3892953610281514E-2</v>
      </c>
      <c r="D28" s="371">
        <v>107.25264</v>
      </c>
      <c r="E28" s="372">
        <v>2.4253656802863205E-2</v>
      </c>
      <c r="F28" s="371">
        <v>0</v>
      </c>
      <c r="G28" s="372">
        <v>0</v>
      </c>
      <c r="H28" s="371">
        <v>317.78559999999999</v>
      </c>
      <c r="I28" s="372">
        <v>1.9409067036239212E-2</v>
      </c>
      <c r="J28" s="371">
        <v>39.723199999999999</v>
      </c>
      <c r="K28" s="372">
        <v>3.2644419807508283E-2</v>
      </c>
      <c r="L28" s="371">
        <v>496.54</v>
      </c>
      <c r="M28" s="372">
        <v>1.655470530055542E-2</v>
      </c>
      <c r="N28" s="371">
        <v>124.13500000000001</v>
      </c>
      <c r="O28" s="372">
        <v>7.6829855970995771E-3</v>
      </c>
      <c r="P28" s="371">
        <v>1368.65489</v>
      </c>
      <c r="Q28" s="372">
        <v>0.10200269755385806</v>
      </c>
      <c r="R28" s="371">
        <v>3673.5086599999995</v>
      </c>
      <c r="S28" s="372">
        <v>8.8472591820075455E-2</v>
      </c>
      <c r="T28" s="371">
        <v>3355.04358</v>
      </c>
      <c r="U28" s="372">
        <v>0.10127326022516572</v>
      </c>
      <c r="V28" s="371">
        <v>577.19715000000008</v>
      </c>
      <c r="W28" s="372">
        <v>5.6522029529143959E-2</v>
      </c>
      <c r="X28" s="371">
        <v>0</v>
      </c>
      <c r="Y28" s="372">
        <v>0</v>
      </c>
      <c r="Z28" s="371">
        <v>0</v>
      </c>
      <c r="AA28" s="372">
        <v>0</v>
      </c>
      <c r="AB28" s="371">
        <v>0</v>
      </c>
      <c r="AC28" s="372">
        <v>0</v>
      </c>
      <c r="AD28" s="371">
        <v>0</v>
      </c>
      <c r="AE28" s="372">
        <v>0</v>
      </c>
      <c r="AF28" s="371">
        <v>0</v>
      </c>
      <c r="AG28" s="372">
        <v>0</v>
      </c>
      <c r="AH28" s="371">
        <v>0</v>
      </c>
      <c r="AI28" s="372">
        <v>0</v>
      </c>
      <c r="AJ28" s="371">
        <v>0</v>
      </c>
      <c r="AK28" s="372">
        <v>0</v>
      </c>
      <c r="AL28" s="371">
        <v>0</v>
      </c>
      <c r="AM28" s="372">
        <v>0</v>
      </c>
      <c r="AN28" s="371">
        <v>0</v>
      </c>
      <c r="AO28" s="372">
        <v>0</v>
      </c>
      <c r="AP28" s="371">
        <v>0</v>
      </c>
      <c r="AQ28" s="372">
        <v>0</v>
      </c>
      <c r="AR28" s="371">
        <v>10172.05876</v>
      </c>
      <c r="AS28" s="372">
        <v>4.323590154366342E-2</v>
      </c>
    </row>
    <row r="29" spans="1:45" ht="19.5">
      <c r="A29" s="358" t="s">
        <v>422</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c r="T29" s="371">
        <v>0</v>
      </c>
      <c r="U29" s="372">
        <v>0</v>
      </c>
      <c r="V29" s="371">
        <v>0</v>
      </c>
      <c r="W29" s="372">
        <v>0</v>
      </c>
      <c r="X29" s="371">
        <v>0</v>
      </c>
      <c r="Y29" s="372">
        <v>0</v>
      </c>
      <c r="Z29" s="371">
        <v>0</v>
      </c>
      <c r="AA29" s="372">
        <v>0</v>
      </c>
      <c r="AB29" s="371">
        <v>0</v>
      </c>
      <c r="AC29" s="372">
        <v>0</v>
      </c>
      <c r="AD29" s="371">
        <v>0</v>
      </c>
      <c r="AE29" s="372">
        <v>0</v>
      </c>
      <c r="AF29" s="371">
        <v>0</v>
      </c>
      <c r="AG29" s="372">
        <v>0</v>
      </c>
      <c r="AH29" s="371">
        <v>0</v>
      </c>
      <c r="AI29" s="372">
        <v>0</v>
      </c>
      <c r="AJ29" s="371">
        <v>0</v>
      </c>
      <c r="AK29" s="372">
        <v>0</v>
      </c>
      <c r="AL29" s="371">
        <v>0</v>
      </c>
      <c r="AM29" s="372">
        <v>0</v>
      </c>
      <c r="AN29" s="371">
        <v>0</v>
      </c>
      <c r="AO29" s="372">
        <v>0</v>
      </c>
      <c r="AP29" s="371">
        <v>0</v>
      </c>
      <c r="AQ29" s="372">
        <v>0</v>
      </c>
      <c r="AR29" s="371">
        <v>0</v>
      </c>
      <c r="AS29" s="372">
        <v>0</v>
      </c>
    </row>
    <row r="30" spans="1:45" ht="19.5">
      <c r="A30" s="358" t="s">
        <v>428</v>
      </c>
      <c r="B30" s="371">
        <v>0</v>
      </c>
      <c r="C30" s="372">
        <v>0</v>
      </c>
      <c r="D30" s="371">
        <v>0</v>
      </c>
      <c r="E30" s="372">
        <v>0</v>
      </c>
      <c r="F30" s="371">
        <v>0</v>
      </c>
      <c r="G30" s="372">
        <v>0</v>
      </c>
      <c r="H30" s="371">
        <v>0</v>
      </c>
      <c r="I30" s="372">
        <v>0</v>
      </c>
      <c r="J30" s="371">
        <v>0</v>
      </c>
      <c r="K30" s="372">
        <v>0</v>
      </c>
      <c r="L30" s="371">
        <v>0</v>
      </c>
      <c r="M30" s="372">
        <v>0</v>
      </c>
      <c r="N30" s="371">
        <v>0</v>
      </c>
      <c r="O30" s="372">
        <v>0</v>
      </c>
      <c r="P30" s="371">
        <v>0</v>
      </c>
      <c r="Q30" s="372">
        <v>0</v>
      </c>
      <c r="R30" s="371">
        <v>0</v>
      </c>
      <c r="S30" s="372">
        <v>0</v>
      </c>
      <c r="T30" s="371">
        <v>0</v>
      </c>
      <c r="U30" s="372">
        <v>0</v>
      </c>
      <c r="V30" s="371">
        <v>0</v>
      </c>
      <c r="W30" s="372">
        <v>0</v>
      </c>
      <c r="X30" s="371">
        <v>0</v>
      </c>
      <c r="Y30" s="372">
        <v>0</v>
      </c>
      <c r="Z30" s="371">
        <v>0</v>
      </c>
      <c r="AA30" s="372">
        <v>0</v>
      </c>
      <c r="AB30" s="371">
        <v>0</v>
      </c>
      <c r="AC30" s="372">
        <v>0</v>
      </c>
      <c r="AD30" s="371">
        <v>0</v>
      </c>
      <c r="AE30" s="372">
        <v>0</v>
      </c>
      <c r="AF30" s="371">
        <v>0</v>
      </c>
      <c r="AG30" s="372">
        <v>0</v>
      </c>
      <c r="AH30" s="371">
        <v>0</v>
      </c>
      <c r="AI30" s="372">
        <v>0</v>
      </c>
      <c r="AJ30" s="371">
        <v>0</v>
      </c>
      <c r="AK30" s="372">
        <v>0</v>
      </c>
      <c r="AL30" s="371">
        <v>0</v>
      </c>
      <c r="AM30" s="372">
        <v>0</v>
      </c>
      <c r="AN30" s="371">
        <v>0</v>
      </c>
      <c r="AO30" s="372">
        <v>0</v>
      </c>
      <c r="AP30" s="371">
        <v>0</v>
      </c>
      <c r="AQ30" s="372">
        <v>0</v>
      </c>
      <c r="AR30" s="371">
        <v>0</v>
      </c>
      <c r="AS30" s="372">
        <v>0</v>
      </c>
    </row>
    <row r="31" spans="1:45" ht="18">
      <c r="A31" s="351" t="s">
        <v>429</v>
      </c>
      <c r="B31" s="369">
        <v>4704.0484000000024</v>
      </c>
      <c r="C31" s="370">
        <v>1.0015645452524304</v>
      </c>
      <c r="D31" s="369">
        <v>4428.0658999999987</v>
      </c>
      <c r="E31" s="370">
        <v>1.0013440288188855</v>
      </c>
      <c r="F31" s="369">
        <v>4160.4120700000012</v>
      </c>
      <c r="G31" s="370">
        <v>1.0014247972837964</v>
      </c>
      <c r="H31" s="369">
        <v>16395.23993</v>
      </c>
      <c r="I31" s="370">
        <v>1.0013553505149255</v>
      </c>
      <c r="J31" s="369">
        <v>1217.7410399999997</v>
      </c>
      <c r="K31" s="370">
        <v>1.0007363386280996</v>
      </c>
      <c r="L31" s="369">
        <v>30033.376049999995</v>
      </c>
      <c r="M31" s="370">
        <v>1.0013164894842492</v>
      </c>
      <c r="N31" s="369">
        <v>16180.136689999998</v>
      </c>
      <c r="O31" s="370">
        <v>1.001423910648668</v>
      </c>
      <c r="P31" s="369">
        <v>13498.180999999995</v>
      </c>
      <c r="Q31" s="370">
        <v>1.0059883496782982</v>
      </c>
      <c r="R31" s="369">
        <v>41729.764200000027</v>
      </c>
      <c r="S31" s="370">
        <v>1.0050174741699398</v>
      </c>
      <c r="T31" s="369">
        <v>33301.601179999998</v>
      </c>
      <c r="U31" s="370">
        <v>1.0052214350720372</v>
      </c>
      <c r="V31" s="369">
        <v>10265.567080000003</v>
      </c>
      <c r="W31" s="370">
        <v>1.005255631683504</v>
      </c>
      <c r="X31" s="369">
        <v>743.27037999999993</v>
      </c>
      <c r="Y31" s="370">
        <v>1.0008552785848213</v>
      </c>
      <c r="Z31" s="369">
        <v>5372.2248399999999</v>
      </c>
      <c r="AA31" s="370">
        <v>1.001479353510466</v>
      </c>
      <c r="AB31" s="369">
        <v>11570.078079999999</v>
      </c>
      <c r="AC31" s="370">
        <v>1.0024897970101654</v>
      </c>
      <c r="AD31" s="369">
        <v>642.0650099999998</v>
      </c>
      <c r="AE31" s="370">
        <v>1.0009191935147876</v>
      </c>
      <c r="AF31" s="369">
        <v>478.50116000000003</v>
      </c>
      <c r="AG31" s="370">
        <v>1.0008553579893016</v>
      </c>
      <c r="AH31" s="369">
        <v>9414.0642799999987</v>
      </c>
      <c r="AI31" s="370">
        <v>1.0020616335311572</v>
      </c>
      <c r="AJ31" s="369">
        <v>9428.8047800000022</v>
      </c>
      <c r="AK31" s="370">
        <v>1.0068155488069033</v>
      </c>
      <c r="AL31" s="369">
        <v>6096.5159899999999</v>
      </c>
      <c r="AM31" s="370">
        <v>1.0012539891158316</v>
      </c>
      <c r="AN31" s="369">
        <v>7648.5506699999978</v>
      </c>
      <c r="AO31" s="370">
        <v>1.0014421102930244</v>
      </c>
      <c r="AP31" s="369">
        <v>8729.2255399999995</v>
      </c>
      <c r="AQ31" s="370">
        <v>1.0009584322094907</v>
      </c>
      <c r="AR31" s="369">
        <v>236037.43426999988</v>
      </c>
      <c r="AS31" s="370">
        <v>1.0032670386104454</v>
      </c>
    </row>
    <row r="32" spans="1:45" ht="19.5">
      <c r="A32" s="358" t="s">
        <v>430</v>
      </c>
      <c r="B32" s="371">
        <v>7.3481999999999985</v>
      </c>
      <c r="C32" s="372">
        <v>1.5645452524306307E-3</v>
      </c>
      <c r="D32" s="371">
        <v>5.9434600000000009</v>
      </c>
      <c r="E32" s="372">
        <v>1.3440288188854407E-3</v>
      </c>
      <c r="F32" s="371">
        <v>5.9193100000000003</v>
      </c>
      <c r="G32" s="372">
        <v>1.4247972837964458E-3</v>
      </c>
      <c r="H32" s="371">
        <v>22.191220000000001</v>
      </c>
      <c r="I32" s="372">
        <v>1.3553505149255737E-3</v>
      </c>
      <c r="J32" s="371">
        <v>0.89600999999999997</v>
      </c>
      <c r="K32" s="372">
        <v>7.3633862809958667E-4</v>
      </c>
      <c r="L32" s="371">
        <v>39.486640000000008</v>
      </c>
      <c r="M32" s="372">
        <v>1.3164894842492524E-3</v>
      </c>
      <c r="N32" s="371">
        <v>23.006309999999999</v>
      </c>
      <c r="O32" s="372">
        <v>1.4239106486680466E-3</v>
      </c>
      <c r="P32" s="371">
        <v>80.350659999999991</v>
      </c>
      <c r="Q32" s="372">
        <v>5.9883496782982886E-3</v>
      </c>
      <c r="R32" s="371">
        <v>208.33271000000002</v>
      </c>
      <c r="S32" s="372">
        <v>5.0174741699397967E-3</v>
      </c>
      <c r="T32" s="371">
        <v>172.97894999999997</v>
      </c>
      <c r="U32" s="372">
        <v>5.2214350720374029E-3</v>
      </c>
      <c r="V32" s="371">
        <v>53.669969999999999</v>
      </c>
      <c r="W32" s="372">
        <v>5.2556316835041025E-3</v>
      </c>
      <c r="X32" s="371">
        <v>0.63515999999999995</v>
      </c>
      <c r="Y32" s="372">
        <v>8.5527858482122628E-4</v>
      </c>
      <c r="Z32" s="371">
        <v>7.9356800000000005</v>
      </c>
      <c r="AA32" s="372">
        <v>1.4793535104658678E-3</v>
      </c>
      <c r="AB32" s="371">
        <v>28.735600000000002</v>
      </c>
      <c r="AC32" s="372">
        <v>2.4897970101654932E-3</v>
      </c>
      <c r="AD32" s="371">
        <v>0.58963999999999994</v>
      </c>
      <c r="AE32" s="372">
        <v>9.1919351478763733E-4</v>
      </c>
      <c r="AF32" s="371">
        <v>0.40893999999999997</v>
      </c>
      <c r="AG32" s="372">
        <v>8.5535798930172914E-4</v>
      </c>
      <c r="AH32" s="371">
        <v>19.36842</v>
      </c>
      <c r="AI32" s="372">
        <v>2.0616335311572291E-3</v>
      </c>
      <c r="AJ32" s="371">
        <v>63.827460000000009</v>
      </c>
      <c r="AK32" s="372">
        <v>6.8155488069030377E-3</v>
      </c>
      <c r="AL32" s="371">
        <v>7.6353900000000001</v>
      </c>
      <c r="AM32" s="372">
        <v>1.2539891158318984E-3</v>
      </c>
      <c r="AN32" s="371">
        <v>11.014169999999998</v>
      </c>
      <c r="AO32" s="372">
        <v>1.442110293024459E-3</v>
      </c>
      <c r="AP32" s="371">
        <v>8.3583600000000011</v>
      </c>
      <c r="AQ32" s="372">
        <v>9.5843220949043319E-4</v>
      </c>
      <c r="AR32" s="371">
        <v>768.63225999999986</v>
      </c>
      <c r="AS32" s="372">
        <v>3.2670386104458066E-3</v>
      </c>
    </row>
    <row r="33" spans="1:45" ht="22.5" customHeight="1">
      <c r="A33" s="887" t="s">
        <v>431</v>
      </c>
      <c r="B33" s="888">
        <v>4696.700200000003</v>
      </c>
      <c r="C33" s="889">
        <v>1</v>
      </c>
      <c r="D33" s="888">
        <v>4422.1224399999983</v>
      </c>
      <c r="E33" s="889">
        <v>1</v>
      </c>
      <c r="F33" s="888">
        <v>4154.492760000001</v>
      </c>
      <c r="G33" s="889">
        <v>1</v>
      </c>
      <c r="H33" s="888">
        <v>16373.048710000001</v>
      </c>
      <c r="I33" s="889">
        <v>1</v>
      </c>
      <c r="J33" s="888">
        <v>1216.8450299999995</v>
      </c>
      <c r="K33" s="889">
        <v>1</v>
      </c>
      <c r="L33" s="888">
        <v>29993.889409999996</v>
      </c>
      <c r="M33" s="889">
        <v>1</v>
      </c>
      <c r="N33" s="888">
        <v>16157.130379999999</v>
      </c>
      <c r="O33" s="889">
        <v>1</v>
      </c>
      <c r="P33" s="888">
        <v>13417.830339999995</v>
      </c>
      <c r="Q33" s="889">
        <v>1</v>
      </c>
      <c r="R33" s="888">
        <v>41521.431490000024</v>
      </c>
      <c r="S33" s="889">
        <v>1</v>
      </c>
      <c r="T33" s="888">
        <v>33128.622230000001</v>
      </c>
      <c r="U33" s="889">
        <v>1</v>
      </c>
      <c r="V33" s="888">
        <v>10211.897110000004</v>
      </c>
      <c r="W33" s="889">
        <v>1</v>
      </c>
      <c r="X33" s="888">
        <v>742.63521999999989</v>
      </c>
      <c r="Y33" s="889">
        <v>1</v>
      </c>
      <c r="Z33" s="888">
        <v>5364.2891599999994</v>
      </c>
      <c r="AA33" s="889">
        <v>1</v>
      </c>
      <c r="AB33" s="888">
        <v>11541.342480000001</v>
      </c>
      <c r="AC33" s="889">
        <v>1</v>
      </c>
      <c r="AD33" s="888">
        <v>641.47536999999977</v>
      </c>
      <c r="AE33" s="889">
        <v>1</v>
      </c>
      <c r="AF33" s="888">
        <v>478.09222000000005</v>
      </c>
      <c r="AG33" s="889">
        <v>1</v>
      </c>
      <c r="AH33" s="888">
        <v>9394.6958599999998</v>
      </c>
      <c r="AI33" s="889">
        <v>1</v>
      </c>
      <c r="AJ33" s="888">
        <v>9364.97732</v>
      </c>
      <c r="AK33" s="889">
        <v>1</v>
      </c>
      <c r="AL33" s="888">
        <v>6088.8806000000013</v>
      </c>
      <c r="AM33" s="889">
        <v>1</v>
      </c>
      <c r="AN33" s="888">
        <v>7637.5364999999983</v>
      </c>
      <c r="AO33" s="889">
        <v>1</v>
      </c>
      <c r="AP33" s="888">
        <v>8720.8671799999975</v>
      </c>
      <c r="AQ33" s="889">
        <v>1</v>
      </c>
      <c r="AR33" s="888">
        <v>235268.80200999996</v>
      </c>
      <c r="AS33" s="889">
        <v>1</v>
      </c>
    </row>
    <row r="34" spans="1:45" ht="19.5">
      <c r="A34" s="360" t="s">
        <v>432</v>
      </c>
      <c r="B34" s="371">
        <v>1.38941</v>
      </c>
      <c r="C34" s="372">
        <v>2.9582684455780234E-4</v>
      </c>
      <c r="D34" s="371">
        <v>1.4316800000000001</v>
      </c>
      <c r="E34" s="372">
        <v>3.2375403879590468E-4</v>
      </c>
      <c r="F34" s="371">
        <v>0</v>
      </c>
      <c r="G34" s="372">
        <v>0</v>
      </c>
      <c r="H34" s="371">
        <v>3.8220300000000003</v>
      </c>
      <c r="I34" s="372">
        <v>2.3343422887795221E-4</v>
      </c>
      <c r="J34" s="371">
        <v>0.14398</v>
      </c>
      <c r="K34" s="372">
        <v>1.1832237996649422E-4</v>
      </c>
      <c r="L34" s="371">
        <v>10.188879999999999</v>
      </c>
      <c r="M34" s="372">
        <v>3.3969852528038645E-4</v>
      </c>
      <c r="N34" s="371">
        <v>2.6178300000000001</v>
      </c>
      <c r="O34" s="372">
        <v>1.6202320204338169E-4</v>
      </c>
      <c r="P34" s="371">
        <v>0</v>
      </c>
      <c r="Q34" s="372">
        <v>0</v>
      </c>
      <c r="R34" s="371">
        <v>0</v>
      </c>
      <c r="S34" s="372">
        <v>0</v>
      </c>
      <c r="T34" s="371">
        <v>0</v>
      </c>
      <c r="U34" s="372">
        <v>0</v>
      </c>
      <c r="V34" s="371">
        <v>0</v>
      </c>
      <c r="W34" s="372">
        <v>0</v>
      </c>
      <c r="X34" s="371">
        <v>0</v>
      </c>
      <c r="Y34" s="372">
        <v>0</v>
      </c>
      <c r="Z34" s="371">
        <v>0</v>
      </c>
      <c r="AA34" s="372">
        <v>0</v>
      </c>
      <c r="AB34" s="371">
        <v>0</v>
      </c>
      <c r="AC34" s="372">
        <v>0</v>
      </c>
      <c r="AD34" s="371">
        <v>0</v>
      </c>
      <c r="AE34" s="372">
        <v>0</v>
      </c>
      <c r="AF34" s="371">
        <v>0</v>
      </c>
      <c r="AG34" s="372">
        <v>0</v>
      </c>
      <c r="AH34" s="371">
        <v>0</v>
      </c>
      <c r="AI34" s="372">
        <v>0</v>
      </c>
      <c r="AJ34" s="371">
        <v>20.372610000000002</v>
      </c>
      <c r="AK34" s="372">
        <v>2.1754040937709395E-3</v>
      </c>
      <c r="AL34" s="371">
        <v>12.732889999999999</v>
      </c>
      <c r="AM34" s="372">
        <v>2.0911709124333947E-3</v>
      </c>
      <c r="AN34" s="371">
        <v>16.565190000000001</v>
      </c>
      <c r="AO34" s="372">
        <v>2.1689179488700323E-3</v>
      </c>
      <c r="AP34" s="371">
        <v>18.844669999999997</v>
      </c>
      <c r="AQ34" s="372">
        <v>2.1608711164891291E-3</v>
      </c>
      <c r="AR34" s="371">
        <v>88.109169999999992</v>
      </c>
      <c r="AS34" s="372">
        <v>3.7450426595981461E-4</v>
      </c>
    </row>
    <row r="35" spans="1:45" ht="28.5">
      <c r="A35" s="360" t="s">
        <v>433</v>
      </c>
      <c r="B35" s="371">
        <v>0</v>
      </c>
      <c r="C35" s="372">
        <v>0</v>
      </c>
      <c r="D35" s="371">
        <v>0</v>
      </c>
      <c r="E35" s="372">
        <v>0</v>
      </c>
      <c r="F35" s="371">
        <v>0</v>
      </c>
      <c r="G35" s="372">
        <v>0</v>
      </c>
      <c r="H35" s="371">
        <v>0</v>
      </c>
      <c r="I35" s="372">
        <v>0</v>
      </c>
      <c r="J35" s="371">
        <v>0</v>
      </c>
      <c r="K35" s="372">
        <v>0</v>
      </c>
      <c r="L35" s="371">
        <v>0</v>
      </c>
      <c r="M35" s="372">
        <v>0</v>
      </c>
      <c r="N35" s="371">
        <v>0</v>
      </c>
      <c r="O35" s="372">
        <v>0</v>
      </c>
      <c r="P35" s="371">
        <v>0</v>
      </c>
      <c r="Q35" s="372">
        <v>0</v>
      </c>
      <c r="R35" s="371">
        <v>0</v>
      </c>
      <c r="S35" s="372">
        <v>0</v>
      </c>
      <c r="T35" s="371">
        <v>0</v>
      </c>
      <c r="U35" s="372">
        <v>0</v>
      </c>
      <c r="V35" s="371">
        <v>0</v>
      </c>
      <c r="W35" s="372">
        <v>0</v>
      </c>
      <c r="X35" s="371">
        <v>0</v>
      </c>
      <c r="Y35" s="372">
        <v>0</v>
      </c>
      <c r="Z35" s="371">
        <v>0</v>
      </c>
      <c r="AA35" s="372">
        <v>0</v>
      </c>
      <c r="AB35" s="371">
        <v>0</v>
      </c>
      <c r="AC35" s="372">
        <v>0</v>
      </c>
      <c r="AD35" s="371">
        <v>0</v>
      </c>
      <c r="AE35" s="372">
        <v>0</v>
      </c>
      <c r="AF35" s="371">
        <v>0</v>
      </c>
      <c r="AG35" s="372">
        <v>0</v>
      </c>
      <c r="AH35" s="371">
        <v>0</v>
      </c>
      <c r="AI35" s="372">
        <v>0</v>
      </c>
      <c r="AJ35" s="371">
        <v>0</v>
      </c>
      <c r="AK35" s="372">
        <v>0</v>
      </c>
      <c r="AL35" s="371">
        <v>0</v>
      </c>
      <c r="AM35" s="372">
        <v>0</v>
      </c>
      <c r="AN35" s="371">
        <v>0</v>
      </c>
      <c r="AO35" s="372">
        <v>0</v>
      </c>
      <c r="AP35" s="371">
        <v>0</v>
      </c>
      <c r="AQ35" s="372">
        <v>0</v>
      </c>
      <c r="AR35" s="371">
        <v>0</v>
      </c>
      <c r="AS35" s="372">
        <v>0</v>
      </c>
    </row>
    <row r="36" spans="1:45" ht="12.75" customHeight="1">
      <c r="A36" s="33" t="s">
        <v>517</v>
      </c>
      <c r="B36" s="33"/>
      <c r="C36" s="33"/>
    </row>
    <row r="38" spans="1:45">
      <c r="A38" s="594" t="s">
        <v>81</v>
      </c>
      <c r="B38" s="594"/>
      <c r="C38" s="594"/>
      <c r="AS38" s="24" t="s">
        <v>963</v>
      </c>
    </row>
    <row r="40" spans="1:45" ht="12.75" customHeight="1"/>
    <row r="41" spans="1:45" ht="15" customHeight="1">
      <c r="AM41" s="1052"/>
      <c r="AN41" s="1052"/>
      <c r="AP41" s="1052"/>
      <c r="AQ41" s="1052"/>
    </row>
    <row r="51" spans="1:3">
      <c r="A51" s="33"/>
      <c r="B51" s="33"/>
      <c r="C51" s="33"/>
    </row>
    <row r="52" spans="1:3">
      <c r="A52" s="519"/>
      <c r="B52" s="519"/>
      <c r="C52" s="519"/>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75" t="s">
        <v>1270</v>
      </c>
      <c r="B1" s="574"/>
      <c r="C1" s="574"/>
      <c r="D1" s="574"/>
      <c r="E1" s="574"/>
      <c r="F1" s="574"/>
      <c r="G1" s="532"/>
      <c r="H1" s="532"/>
      <c r="I1" s="532"/>
    </row>
    <row r="2" spans="1:9">
      <c r="A2" s="576" t="s">
        <v>1271</v>
      </c>
      <c r="B2" s="574"/>
      <c r="C2" s="574"/>
      <c r="D2" s="574"/>
      <c r="E2" s="574"/>
      <c r="F2" s="574"/>
      <c r="G2" s="532"/>
      <c r="H2" s="532"/>
      <c r="I2" s="532"/>
    </row>
    <row r="4" spans="1:9">
      <c r="A4" s="58" t="s">
        <v>83</v>
      </c>
      <c r="I4" s="59"/>
    </row>
    <row r="5" spans="1:9">
      <c r="A5" s="531" t="s">
        <v>84</v>
      </c>
      <c r="I5" s="60"/>
    </row>
    <row r="7" spans="1:9" ht="26.25" customHeight="1">
      <c r="A7" s="1206" t="s">
        <v>641</v>
      </c>
      <c r="B7" s="1206"/>
      <c r="C7" s="1206"/>
      <c r="D7" s="58"/>
      <c r="E7" s="1206" t="s">
        <v>643</v>
      </c>
      <c r="F7" s="1206"/>
      <c r="G7" s="1206"/>
      <c r="I7" s="58"/>
    </row>
    <row r="8" spans="1:9" ht="27.75" customHeight="1">
      <c r="A8" s="1207" t="s">
        <v>642</v>
      </c>
      <c r="B8" s="1207"/>
      <c r="C8" s="1207"/>
      <c r="E8" s="1207" t="s">
        <v>644</v>
      </c>
      <c r="F8" s="1207"/>
      <c r="G8" s="1207"/>
      <c r="H8" s="533"/>
    </row>
    <row r="9" spans="1:9">
      <c r="B9" s="532"/>
    </row>
    <row r="10" spans="1:9" ht="26.25" customHeight="1">
      <c r="A10" s="131" t="s">
        <v>513</v>
      </c>
      <c r="B10" s="131" t="s">
        <v>514</v>
      </c>
      <c r="C10" s="131" t="s">
        <v>515</v>
      </c>
      <c r="E10" s="131" t="s">
        <v>516</v>
      </c>
      <c r="F10" s="131" t="s">
        <v>514</v>
      </c>
      <c r="G10" s="131" t="s">
        <v>515</v>
      </c>
    </row>
    <row r="11" spans="1:9">
      <c r="A11" s="80" t="s">
        <v>848</v>
      </c>
      <c r="B11" s="172">
        <v>1521</v>
      </c>
      <c r="C11" s="81">
        <v>1513</v>
      </c>
      <c r="E11" s="82" t="s">
        <v>1549</v>
      </c>
      <c r="F11" s="81">
        <v>12006</v>
      </c>
      <c r="G11" s="81">
        <v>11982</v>
      </c>
    </row>
    <row r="12" spans="1:9">
      <c r="A12" s="80" t="s">
        <v>1078</v>
      </c>
      <c r="B12" s="81">
        <v>4427</v>
      </c>
      <c r="C12" s="81">
        <v>4419</v>
      </c>
      <c r="E12" s="82" t="s">
        <v>1550</v>
      </c>
      <c r="F12" s="81">
        <v>12555</v>
      </c>
      <c r="G12" s="81">
        <v>12540</v>
      </c>
    </row>
    <row r="13" spans="1:9">
      <c r="A13" s="80" t="s">
        <v>1292</v>
      </c>
      <c r="B13" s="81">
        <v>7820</v>
      </c>
      <c r="C13" s="81">
        <v>7813</v>
      </c>
      <c r="E13" s="82" t="s">
        <v>1572</v>
      </c>
      <c r="F13" s="81">
        <v>13311</v>
      </c>
      <c r="G13" s="81">
        <v>13288</v>
      </c>
    </row>
    <row r="14" spans="1:9">
      <c r="A14" s="80" t="s">
        <v>1387</v>
      </c>
      <c r="B14" s="81">
        <v>11113</v>
      </c>
      <c r="C14" s="81">
        <v>11097</v>
      </c>
      <c r="E14" s="82" t="s">
        <v>1646</v>
      </c>
      <c r="F14" s="81">
        <v>14015</v>
      </c>
      <c r="G14" s="81">
        <v>13993</v>
      </c>
    </row>
    <row r="15" spans="1:9">
      <c r="A15" s="80" t="s">
        <v>1573</v>
      </c>
      <c r="B15" s="81">
        <v>13311</v>
      </c>
      <c r="C15" s="81">
        <v>13288</v>
      </c>
      <c r="E15" s="82" t="s">
        <v>1665</v>
      </c>
      <c r="F15" s="81">
        <v>14644</v>
      </c>
      <c r="G15" s="81">
        <v>14615</v>
      </c>
    </row>
    <row r="16" spans="1:9" ht="15">
      <c r="A16" s="33" t="s">
        <v>517</v>
      </c>
      <c r="E16" s="33" t="s">
        <v>512</v>
      </c>
      <c r="F16"/>
      <c r="G16"/>
    </row>
    <row r="17" spans="1:9">
      <c r="A17" s="33"/>
    </row>
    <row r="18" spans="1:9">
      <c r="A18" s="854"/>
    </row>
    <row r="19" spans="1:9">
      <c r="A19" s="855"/>
    </row>
    <row r="21" spans="1:9">
      <c r="A21" s="58" t="s">
        <v>85</v>
      </c>
    </row>
    <row r="22" spans="1:9">
      <c r="A22" s="531" t="s">
        <v>86</v>
      </c>
    </row>
    <row r="23" spans="1:9">
      <c r="E23" s="33"/>
    </row>
    <row r="24" spans="1:9" ht="29.25" customHeight="1">
      <c r="A24" s="1206" t="s">
        <v>645</v>
      </c>
      <c r="B24" s="1206"/>
      <c r="C24" s="1206"/>
      <c r="E24" s="1206" t="s">
        <v>647</v>
      </c>
      <c r="F24" s="1206"/>
      <c r="G24" s="1206"/>
    </row>
    <row r="25" spans="1:9" ht="27" customHeight="1">
      <c r="A25" s="1207" t="s">
        <v>646</v>
      </c>
      <c r="B25" s="1207"/>
      <c r="C25" s="1207"/>
      <c r="E25" s="1207" t="s">
        <v>648</v>
      </c>
      <c r="F25" s="1207"/>
      <c r="G25" s="1207"/>
      <c r="H25" s="1208"/>
      <c r="I25" s="1208"/>
    </row>
    <row r="26" spans="1:9">
      <c r="H26" s="74"/>
      <c r="I26" s="75"/>
    </row>
    <row r="27" spans="1:9" ht="25.5" customHeight="1">
      <c r="A27" s="131" t="s">
        <v>513</v>
      </c>
      <c r="B27" s="131" t="s">
        <v>514</v>
      </c>
      <c r="C27" s="131" t="s">
        <v>515</v>
      </c>
      <c r="E27" s="131" t="s">
        <v>516</v>
      </c>
      <c r="F27" s="131" t="s">
        <v>514</v>
      </c>
      <c r="G27" s="131" t="s">
        <v>515</v>
      </c>
    </row>
    <row r="28" spans="1:9">
      <c r="A28" s="80" t="s">
        <v>848</v>
      </c>
      <c r="B28" s="81">
        <v>7714</v>
      </c>
      <c r="C28" s="81">
        <v>7908</v>
      </c>
      <c r="E28" s="82" t="s">
        <v>1549</v>
      </c>
      <c r="F28" s="81">
        <v>4807</v>
      </c>
      <c r="G28" s="81">
        <v>4944</v>
      </c>
    </row>
    <row r="29" spans="1:9">
      <c r="A29" s="80" t="s">
        <v>1078</v>
      </c>
      <c r="B29" s="81">
        <v>6273</v>
      </c>
      <c r="C29" s="81">
        <v>6390</v>
      </c>
      <c r="E29" s="82" t="s">
        <v>1550</v>
      </c>
      <c r="F29" s="81">
        <v>4589</v>
      </c>
      <c r="G29" s="81">
        <v>4727</v>
      </c>
    </row>
    <row r="30" spans="1:9">
      <c r="A30" s="80" t="s">
        <v>1292</v>
      </c>
      <c r="B30" s="81">
        <v>5674</v>
      </c>
      <c r="C30" s="81">
        <v>5806</v>
      </c>
      <c r="E30" s="82" t="s">
        <v>1572</v>
      </c>
      <c r="F30" s="81">
        <v>4398</v>
      </c>
      <c r="G30" s="81">
        <v>4539</v>
      </c>
    </row>
    <row r="31" spans="1:9">
      <c r="A31" s="80" t="s">
        <v>1387</v>
      </c>
      <c r="B31" s="81">
        <v>5232</v>
      </c>
      <c r="C31" s="81">
        <v>5366</v>
      </c>
      <c r="E31" s="82" t="s">
        <v>1646</v>
      </c>
      <c r="F31" s="81">
        <v>4233</v>
      </c>
      <c r="G31" s="81">
        <v>4379</v>
      </c>
    </row>
    <row r="32" spans="1:9">
      <c r="A32" s="80" t="s">
        <v>1573</v>
      </c>
      <c r="B32" s="81">
        <v>4398</v>
      </c>
      <c r="C32" s="81">
        <v>4539</v>
      </c>
      <c r="E32" s="82" t="s">
        <v>1665</v>
      </c>
      <c r="F32" s="81">
        <v>4135</v>
      </c>
      <c r="G32" s="81">
        <v>4281</v>
      </c>
    </row>
    <row r="33" spans="1:9" ht="15">
      <c r="A33" s="33" t="s">
        <v>512</v>
      </c>
      <c r="E33" s="33"/>
      <c r="F33" s="254"/>
      <c r="G33" s="254"/>
    </row>
    <row r="35" spans="1:9">
      <c r="A35" s="854"/>
    </row>
    <row r="36" spans="1:9">
      <c r="A36" s="855"/>
    </row>
    <row r="37" spans="1:9">
      <c r="A37" s="594" t="s">
        <v>81</v>
      </c>
    </row>
    <row r="40" spans="1:9">
      <c r="E40" s="33"/>
    </row>
    <row r="41" spans="1:9">
      <c r="E41" s="33"/>
    </row>
    <row r="42" spans="1:9">
      <c r="D42" s="208"/>
      <c r="E42" s="208"/>
      <c r="F42" s="208"/>
      <c r="G42" s="208"/>
      <c r="H42" s="208"/>
      <c r="I42" s="208"/>
    </row>
    <row r="44" spans="1:9">
      <c r="D44" s="209"/>
      <c r="E44" s="209"/>
      <c r="F44" s="209"/>
      <c r="G44" s="209"/>
      <c r="H44" s="209"/>
      <c r="I44" s="209"/>
    </row>
    <row r="46" spans="1:9">
      <c r="I46" s="61"/>
    </row>
    <row r="53" spans="8:8">
      <c r="H53" s="61" t="s">
        <v>964</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00" customWidth="1"/>
    <col min="2" max="3" width="10.42578125" style="800" customWidth="1"/>
    <col min="4" max="4" width="11.7109375" style="800" customWidth="1"/>
    <col min="5" max="16384" width="9.140625" style="800"/>
  </cols>
  <sheetData>
    <row r="1" spans="1:4">
      <c r="A1" s="141" t="s">
        <v>917</v>
      </c>
      <c r="B1" s="276"/>
      <c r="C1" s="276"/>
      <c r="D1" s="276"/>
    </row>
    <row r="2" spans="1:4">
      <c r="A2" s="507" t="s">
        <v>918</v>
      </c>
      <c r="B2" s="276"/>
      <c r="C2" s="276"/>
      <c r="D2" s="276"/>
    </row>
    <row r="3" spans="1:4">
      <c r="A3" s="276"/>
      <c r="B3" s="276"/>
      <c r="C3" s="276"/>
      <c r="D3" s="276"/>
    </row>
    <row r="4" spans="1:4">
      <c r="A4" s="276"/>
      <c r="B4" s="276"/>
      <c r="C4" s="276"/>
      <c r="D4" s="13" t="s">
        <v>1371</v>
      </c>
    </row>
    <row r="5" spans="1:4" ht="48" customHeight="1">
      <c r="A5" s="1209" t="s">
        <v>297</v>
      </c>
      <c r="B5" s="801" t="s">
        <v>919</v>
      </c>
      <c r="C5" s="1211" t="s">
        <v>335</v>
      </c>
      <c r="D5" s="1211"/>
    </row>
    <row r="6" spans="1:4" ht="26.25" customHeight="1">
      <c r="A6" s="1210"/>
      <c r="B6" s="802" t="s">
        <v>1572</v>
      </c>
      <c r="C6" s="803" t="s">
        <v>336</v>
      </c>
      <c r="D6" s="803" t="s">
        <v>337</v>
      </c>
    </row>
    <row r="7" spans="1:4">
      <c r="A7" s="438" t="s">
        <v>920</v>
      </c>
      <c r="B7" s="439">
        <v>1699.47434</v>
      </c>
      <c r="C7" s="440">
        <v>0.62389163542049419</v>
      </c>
      <c r="D7" s="439">
        <v>652.93016</v>
      </c>
    </row>
    <row r="8" spans="1:4">
      <c r="A8" s="438" t="s">
        <v>951</v>
      </c>
      <c r="B8" s="439">
        <v>1117.8950300000001</v>
      </c>
      <c r="C8" s="440">
        <v>-0.25768437705660407</v>
      </c>
      <c r="D8" s="439">
        <v>-388.06145999999995</v>
      </c>
    </row>
    <row r="9" spans="1:4">
      <c r="A9" s="438" t="s">
        <v>952</v>
      </c>
      <c r="B9" s="439">
        <v>392947.34532000008</v>
      </c>
      <c r="C9" s="440">
        <v>0.21748193047926953</v>
      </c>
      <c r="D9" s="439">
        <v>70193.195560000066</v>
      </c>
    </row>
    <row r="10" spans="1:4">
      <c r="A10" s="438" t="s">
        <v>1463</v>
      </c>
      <c r="B10" s="439">
        <v>0</v>
      </c>
      <c r="C10" s="498" t="s">
        <v>138</v>
      </c>
      <c r="D10" s="493" t="s">
        <v>138</v>
      </c>
    </row>
    <row r="11" spans="1:4">
      <c r="A11" s="438" t="s">
        <v>921</v>
      </c>
      <c r="B11" s="439">
        <v>58.645559999999996</v>
      </c>
      <c r="C11" s="440">
        <v>-0.75013174997325371</v>
      </c>
      <c r="D11" s="439">
        <v>-176.06037000000001</v>
      </c>
    </row>
    <row r="12" spans="1:4">
      <c r="A12" s="438" t="s">
        <v>922</v>
      </c>
      <c r="B12" s="439">
        <v>377.09195999999997</v>
      </c>
      <c r="C12" s="440">
        <v>2.4869133011518247</v>
      </c>
      <c r="D12" s="439">
        <v>268.94703999999996</v>
      </c>
    </row>
    <row r="13" spans="1:4">
      <c r="A13" s="438" t="s">
        <v>953</v>
      </c>
      <c r="B13" s="439">
        <v>31986.491700000002</v>
      </c>
      <c r="C13" s="440">
        <v>-0.32585342981925808</v>
      </c>
      <c r="D13" s="439">
        <v>-15460.893059999995</v>
      </c>
    </row>
    <row r="14" spans="1:4" ht="22.5">
      <c r="A14" s="441" t="s">
        <v>954</v>
      </c>
      <c r="B14" s="439">
        <v>58.328229999999998</v>
      </c>
      <c r="C14" s="440">
        <v>-0.32055503939106472</v>
      </c>
      <c r="D14" s="439">
        <v>-27.518650000000008</v>
      </c>
    </row>
    <row r="15" spans="1:4">
      <c r="A15" s="804" t="s">
        <v>923</v>
      </c>
      <c r="B15" s="805">
        <v>428245.27214000007</v>
      </c>
      <c r="C15" s="806">
        <v>0.14754505147107155</v>
      </c>
      <c r="D15" s="805">
        <v>55061.429300000069</v>
      </c>
    </row>
    <row r="16" spans="1:4">
      <c r="A16" s="438" t="s">
        <v>955</v>
      </c>
      <c r="B16" s="439">
        <v>0</v>
      </c>
      <c r="C16" s="440" t="s">
        <v>138</v>
      </c>
      <c r="D16" s="439" t="s">
        <v>138</v>
      </c>
    </row>
    <row r="17" spans="1:4">
      <c r="A17" s="441" t="s">
        <v>956</v>
      </c>
      <c r="B17" s="439">
        <v>22817.79124000001</v>
      </c>
      <c r="C17" s="440">
        <v>6.230175405911402E-2</v>
      </c>
      <c r="D17" s="439">
        <v>1338.2152600000129</v>
      </c>
    </row>
    <row r="18" spans="1:4" ht="22.5">
      <c r="A18" s="441" t="s">
        <v>958</v>
      </c>
      <c r="B18" s="439">
        <v>0</v>
      </c>
      <c r="C18" s="498" t="s">
        <v>138</v>
      </c>
      <c r="D18" s="493" t="s">
        <v>138</v>
      </c>
    </row>
    <row r="19" spans="1:4">
      <c r="A19" s="438" t="s">
        <v>959</v>
      </c>
      <c r="B19" s="439">
        <v>0</v>
      </c>
      <c r="C19" s="498" t="s">
        <v>138</v>
      </c>
      <c r="D19" s="493" t="s">
        <v>138</v>
      </c>
    </row>
    <row r="20" spans="1:4">
      <c r="A20" s="438" t="s">
        <v>1464</v>
      </c>
      <c r="B20" s="439">
        <v>0</v>
      </c>
      <c r="C20" s="498" t="s">
        <v>138</v>
      </c>
      <c r="D20" s="493" t="s">
        <v>138</v>
      </c>
    </row>
    <row r="21" spans="1:4">
      <c r="A21" s="438" t="s">
        <v>1465</v>
      </c>
      <c r="B21" s="439">
        <v>381101.64959000004</v>
      </c>
      <c r="C21" s="498">
        <v>0.14717047081594264</v>
      </c>
      <c r="D21" s="493">
        <v>48891.521030000033</v>
      </c>
    </row>
    <row r="22" spans="1:4">
      <c r="A22" s="438" t="s">
        <v>1466</v>
      </c>
      <c r="B22" s="439">
        <v>0</v>
      </c>
      <c r="C22" s="498" t="s">
        <v>138</v>
      </c>
      <c r="D22" s="493" t="s">
        <v>138</v>
      </c>
    </row>
    <row r="23" spans="1:4">
      <c r="A23" s="438" t="s">
        <v>1467</v>
      </c>
      <c r="B23" s="439">
        <v>0</v>
      </c>
      <c r="C23" s="498" t="s">
        <v>138</v>
      </c>
      <c r="D23" s="493" t="s">
        <v>138</v>
      </c>
    </row>
    <row r="24" spans="1:4">
      <c r="A24" s="438" t="s">
        <v>1468</v>
      </c>
      <c r="B24" s="439">
        <v>0</v>
      </c>
      <c r="C24" s="498" t="s">
        <v>138</v>
      </c>
      <c r="D24" s="493" t="s">
        <v>138</v>
      </c>
    </row>
    <row r="25" spans="1:4">
      <c r="A25" s="438" t="s">
        <v>1469</v>
      </c>
      <c r="B25" s="439">
        <v>1927.8927200000001</v>
      </c>
      <c r="C25" s="498">
        <v>2.5897901443469933</v>
      </c>
      <c r="D25" s="493">
        <v>1390.8438557269892</v>
      </c>
    </row>
    <row r="26" spans="1:4">
      <c r="A26" s="441" t="s">
        <v>960</v>
      </c>
      <c r="B26" s="439">
        <v>22211.641680000001</v>
      </c>
      <c r="C26" s="440">
        <v>0.1792286806114641</v>
      </c>
      <c r="D26" s="439">
        <v>3375.9043500000016</v>
      </c>
    </row>
    <row r="27" spans="1:4" ht="22.5">
      <c r="A27" s="441" t="s">
        <v>961</v>
      </c>
      <c r="B27" s="439">
        <v>186.29691999999997</v>
      </c>
      <c r="C27" s="440">
        <v>0.53517660302733905</v>
      </c>
      <c r="D27" s="439">
        <v>64.94480999999999</v>
      </c>
    </row>
    <row r="28" spans="1:4">
      <c r="A28" s="804" t="s">
        <v>924</v>
      </c>
      <c r="B28" s="805">
        <v>428245.27215000003</v>
      </c>
      <c r="C28" s="806">
        <v>0.14754505148472843</v>
      </c>
      <c r="D28" s="805">
        <v>55061.429305727062</v>
      </c>
    </row>
    <row r="29" spans="1:4">
      <c r="A29" s="438" t="s">
        <v>978</v>
      </c>
      <c r="B29" s="439">
        <v>0</v>
      </c>
      <c r="C29" s="498" t="s">
        <v>138</v>
      </c>
      <c r="D29" s="493" t="s">
        <v>138</v>
      </c>
    </row>
    <row r="30" spans="1:4">
      <c r="A30" s="33" t="s">
        <v>517</v>
      </c>
      <c r="B30" s="807"/>
      <c r="C30" s="807"/>
      <c r="D30" s="808"/>
    </row>
    <row r="31" spans="1:4">
      <c r="A31" s="854"/>
      <c r="B31" s="807"/>
      <c r="C31" s="807"/>
      <c r="D31" s="808"/>
    </row>
    <row r="32" spans="1:4">
      <c r="A32" s="855"/>
      <c r="B32" s="810"/>
      <c r="C32" s="810"/>
      <c r="D32" s="808"/>
    </row>
    <row r="33" spans="1:6">
      <c r="A33" s="855"/>
      <c r="B33" s="810"/>
      <c r="C33" s="810"/>
      <c r="D33" s="808"/>
    </row>
    <row r="34" spans="1:6">
      <c r="A34" s="141" t="s">
        <v>967</v>
      </c>
      <c r="B34" s="810"/>
      <c r="C34" s="810"/>
      <c r="D34" s="808"/>
    </row>
    <row r="35" spans="1:6">
      <c r="A35" s="507" t="s">
        <v>968</v>
      </c>
      <c r="B35" s="810"/>
      <c r="C35" s="810"/>
      <c r="D35" s="808"/>
    </row>
    <row r="36" spans="1:6">
      <c r="A36" s="809"/>
      <c r="B36" s="810"/>
      <c r="C36" s="810"/>
      <c r="D36" s="808"/>
    </row>
    <row r="37" spans="1:6">
      <c r="A37" s="811"/>
      <c r="B37" s="276"/>
      <c r="C37" s="276"/>
      <c r="D37" s="13" t="s">
        <v>1371</v>
      </c>
    </row>
    <row r="38" spans="1:6" ht="40.5" customHeight="1">
      <c r="A38" s="1209" t="s">
        <v>297</v>
      </c>
      <c r="B38" s="801" t="s">
        <v>298</v>
      </c>
      <c r="C38" s="1211" t="s">
        <v>355</v>
      </c>
      <c r="D38" s="1211"/>
    </row>
    <row r="39" spans="1:6" ht="24">
      <c r="A39" s="1212"/>
      <c r="B39" s="802" t="s">
        <v>1574</v>
      </c>
      <c r="C39" s="803" t="s">
        <v>336</v>
      </c>
      <c r="D39" s="803" t="s">
        <v>337</v>
      </c>
    </row>
    <row r="40" spans="1:6">
      <c r="A40" s="79" t="s">
        <v>1472</v>
      </c>
      <c r="B40" s="439">
        <v>16712.036659999801</v>
      </c>
      <c r="C40" s="498" t="s">
        <v>138</v>
      </c>
      <c r="D40" s="493" t="s">
        <v>138</v>
      </c>
    </row>
    <row r="41" spans="1:6">
      <c r="A41" s="79" t="s">
        <v>1473</v>
      </c>
      <c r="B41" s="439">
        <v>-15871.135819999803</v>
      </c>
      <c r="C41" s="498" t="s">
        <v>138</v>
      </c>
      <c r="D41" s="493" t="s">
        <v>138</v>
      </c>
    </row>
    <row r="42" spans="1:6">
      <c r="A42" s="79" t="s">
        <v>1474</v>
      </c>
      <c r="B42" s="439">
        <v>840.90084000000081</v>
      </c>
      <c r="C42" s="498" t="s">
        <v>138</v>
      </c>
      <c r="D42" s="493" t="s">
        <v>138</v>
      </c>
    </row>
    <row r="43" spans="1:6">
      <c r="A43" s="79" t="s">
        <v>1475</v>
      </c>
      <c r="B43" s="439">
        <v>0</v>
      </c>
      <c r="C43" s="498" t="s">
        <v>138</v>
      </c>
      <c r="D43" s="493" t="s">
        <v>138</v>
      </c>
    </row>
    <row r="44" spans="1:6">
      <c r="A44" s="79" t="s">
        <v>1476</v>
      </c>
      <c r="B44" s="497">
        <v>0</v>
      </c>
      <c r="C44" s="498" t="s">
        <v>138</v>
      </c>
      <c r="D44" s="493" t="s">
        <v>138</v>
      </c>
    </row>
    <row r="45" spans="1:6">
      <c r="A45" s="79" t="s">
        <v>1477</v>
      </c>
      <c r="B45" s="497">
        <v>0</v>
      </c>
      <c r="C45" s="498" t="s">
        <v>138</v>
      </c>
      <c r="D45" s="493" t="s">
        <v>138</v>
      </c>
    </row>
    <row r="46" spans="1:6">
      <c r="A46" s="79" t="s">
        <v>1478</v>
      </c>
      <c r="B46" s="497">
        <v>2604.4052000000052</v>
      </c>
      <c r="C46" s="498" t="s">
        <v>138</v>
      </c>
      <c r="D46" s="493" t="s">
        <v>138</v>
      </c>
    </row>
    <row r="47" spans="1:6" ht="22.5">
      <c r="A47" s="79" t="s">
        <v>1479</v>
      </c>
      <c r="B47" s="497">
        <v>-1791.0521399999996</v>
      </c>
      <c r="C47" s="498" t="s">
        <v>138</v>
      </c>
      <c r="D47" s="493" t="s">
        <v>138</v>
      </c>
    </row>
    <row r="48" spans="1:6" ht="22.5">
      <c r="A48" s="79" t="s">
        <v>1480</v>
      </c>
      <c r="B48" s="497">
        <v>0</v>
      </c>
      <c r="C48" s="498" t="s">
        <v>138</v>
      </c>
      <c r="D48" s="493" t="s">
        <v>138</v>
      </c>
      <c r="E48" s="955"/>
      <c r="F48" s="955"/>
    </row>
    <row r="49" spans="1:5">
      <c r="A49" s="79" t="s">
        <v>1481</v>
      </c>
      <c r="B49" s="497">
        <v>0</v>
      </c>
      <c r="C49" s="498" t="s">
        <v>138</v>
      </c>
      <c r="D49" s="493" t="s">
        <v>138</v>
      </c>
    </row>
    <row r="50" spans="1:5">
      <c r="A50" s="79" t="s">
        <v>1482</v>
      </c>
      <c r="B50" s="497">
        <v>1090.0048999999999</v>
      </c>
      <c r="C50" s="812">
        <v>4.8576613189146911E-2</v>
      </c>
      <c r="D50" s="497">
        <v>50.495829999999842</v>
      </c>
    </row>
    <row r="51" spans="1:5">
      <c r="A51" s="79" t="s">
        <v>1483</v>
      </c>
      <c r="B51" s="497">
        <v>-1405.2743800000003</v>
      </c>
      <c r="C51" s="812">
        <v>0.85321206769634395</v>
      </c>
      <c r="D51" s="497">
        <v>8168.2263699999994</v>
      </c>
    </row>
    <row r="52" spans="1:5">
      <c r="A52" s="79" t="s">
        <v>1484</v>
      </c>
      <c r="B52" s="497">
        <v>-2.5200000000000001E-3</v>
      </c>
      <c r="C52" s="498" t="s">
        <v>138</v>
      </c>
      <c r="D52" s="493" t="s">
        <v>138</v>
      </c>
    </row>
    <row r="53" spans="1:5" ht="33.75">
      <c r="A53" s="79" t="s">
        <v>1485</v>
      </c>
      <c r="B53" s="497">
        <v>0</v>
      </c>
      <c r="C53" s="498" t="s">
        <v>138</v>
      </c>
      <c r="D53" s="493" t="s">
        <v>138</v>
      </c>
    </row>
    <row r="54" spans="1:5" ht="22.5">
      <c r="A54" s="79" t="s">
        <v>1486</v>
      </c>
      <c r="B54" s="497">
        <v>1338.9819000000059</v>
      </c>
      <c r="C54" s="812">
        <v>1.1151151581528276</v>
      </c>
      <c r="D54" s="497">
        <v>12970.655100000007</v>
      </c>
    </row>
    <row r="55" spans="1:5">
      <c r="A55" s="79" t="s">
        <v>1487</v>
      </c>
      <c r="B55" s="497">
        <v>0</v>
      </c>
      <c r="C55" s="812">
        <v>1</v>
      </c>
      <c r="D55" s="497">
        <v>8.5381599999999995</v>
      </c>
    </row>
    <row r="56" spans="1:5" ht="22.5">
      <c r="A56" s="79" t="s">
        <v>1488</v>
      </c>
      <c r="B56" s="497">
        <v>1338.9819000000009</v>
      </c>
      <c r="C56" s="812">
        <v>1.1150307205418304</v>
      </c>
      <c r="D56" s="497">
        <v>12979.193260000002</v>
      </c>
    </row>
    <row r="57" spans="1:5">
      <c r="A57" s="79" t="s">
        <v>1489</v>
      </c>
      <c r="B57" s="497">
        <v>0</v>
      </c>
      <c r="C57" s="1102" t="s">
        <v>138</v>
      </c>
      <c r="D57" s="1103" t="s">
        <v>138</v>
      </c>
    </row>
    <row r="58" spans="1:5" ht="21.75">
      <c r="A58" s="813" t="s">
        <v>957</v>
      </c>
      <c r="B58" s="814">
        <v>1338.9819000000009</v>
      </c>
      <c r="C58" s="815">
        <v>1.1150307205418304</v>
      </c>
      <c r="D58" s="814">
        <v>12979.193260000002</v>
      </c>
    </row>
    <row r="59" spans="1:5">
      <c r="A59" s="33" t="s">
        <v>517</v>
      </c>
    </row>
    <row r="60" spans="1:5">
      <c r="A60" s="854"/>
    </row>
    <row r="61" spans="1:5">
      <c r="A61" s="594" t="s">
        <v>81</v>
      </c>
    </row>
    <row r="62" spans="1:5">
      <c r="E62" s="61" t="s">
        <v>1021</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00" customWidth="1"/>
    <col min="2" max="2" width="13.140625" style="800" customWidth="1"/>
    <col min="3" max="3" width="13.42578125" style="800" customWidth="1"/>
    <col min="4" max="4" width="12.85546875" style="800" customWidth="1"/>
    <col min="5" max="5" width="12.7109375" style="800" bestFit="1" customWidth="1"/>
    <col min="6" max="6" width="15.7109375" style="800" bestFit="1" customWidth="1"/>
    <col min="7" max="16384" width="9.140625" style="800"/>
  </cols>
  <sheetData>
    <row r="1" spans="1:8">
      <c r="A1" s="816" t="s">
        <v>970</v>
      </c>
      <c r="B1" s="817"/>
      <c r="C1" s="817"/>
      <c r="D1" s="818"/>
      <c r="E1" s="677" t="s">
        <v>1470</v>
      </c>
    </row>
    <row r="2" spans="1:8">
      <c r="A2" s="507" t="s">
        <v>971</v>
      </c>
      <c r="B2" s="818"/>
      <c r="C2" s="818"/>
      <c r="D2" s="818"/>
      <c r="E2" s="512" t="s">
        <v>1471</v>
      </c>
    </row>
    <row r="3" spans="1:8">
      <c r="A3" s="818"/>
      <c r="B3" s="818"/>
      <c r="C3" s="13" t="s">
        <v>1371</v>
      </c>
      <c r="D3" s="818"/>
    </row>
    <row r="4" spans="1:8" ht="24">
      <c r="A4" s="801" t="s">
        <v>404</v>
      </c>
      <c r="B4" s="830" t="s">
        <v>925</v>
      </c>
      <c r="C4" s="830" t="s">
        <v>926</v>
      </c>
      <c r="D4" s="818"/>
      <c r="E4" s="1052"/>
      <c r="F4" s="1054"/>
      <c r="G4" s="1054"/>
      <c r="H4" s="1055"/>
    </row>
    <row r="5" spans="1:8" ht="15">
      <c r="A5" s="845" t="s">
        <v>969</v>
      </c>
      <c r="B5" s="828">
        <v>18370.339455149624</v>
      </c>
      <c r="C5" s="829">
        <v>5.1348992445918874E-2</v>
      </c>
      <c r="D5" s="1058"/>
      <c r="E5" s="1052"/>
      <c r="F5" s="1053"/>
      <c r="G5" s="1053"/>
      <c r="H5" s="1054"/>
    </row>
    <row r="6" spans="1:8" ht="15">
      <c r="A6" s="79" t="s">
        <v>927</v>
      </c>
      <c r="B6" s="828">
        <v>5813.3182828301251</v>
      </c>
      <c r="C6" s="829">
        <v>1.6249456757157939E-2</v>
      </c>
      <c r="D6" s="1058"/>
      <c r="E6" s="1052"/>
      <c r="F6" s="1053"/>
      <c r="G6" s="1053"/>
      <c r="H6" s="1054"/>
    </row>
    <row r="7" spans="1:8" ht="15">
      <c r="A7" s="79" t="s">
        <v>931</v>
      </c>
      <c r="B7" s="828">
        <v>7177.1599439049996</v>
      </c>
      <c r="C7" s="829">
        <v>2.0061683271694754E-2</v>
      </c>
      <c r="D7" s="1058"/>
      <c r="E7" s="1052"/>
      <c r="F7" s="1053"/>
      <c r="G7" s="1053"/>
      <c r="H7" s="1054"/>
    </row>
    <row r="8" spans="1:8" ht="15">
      <c r="A8" s="79" t="s">
        <v>928</v>
      </c>
      <c r="B8" s="828">
        <v>255898.74266634692</v>
      </c>
      <c r="C8" s="829">
        <v>0.71529122454026872</v>
      </c>
      <c r="D8" s="1058"/>
      <c r="E8" s="43"/>
      <c r="F8" s="1053"/>
      <c r="G8" s="1053"/>
      <c r="H8" s="1055"/>
    </row>
    <row r="9" spans="1:8" ht="15">
      <c r="A9" s="79" t="s">
        <v>929</v>
      </c>
      <c r="B9" s="828">
        <v>164.24794</v>
      </c>
      <c r="C9" s="829">
        <v>4.5910780532438687E-4</v>
      </c>
      <c r="D9" s="1058"/>
      <c r="E9" s="1052"/>
      <c r="F9" s="1053"/>
      <c r="G9" s="1053"/>
      <c r="H9" s="1054"/>
    </row>
    <row r="10" spans="1:8" ht="15">
      <c r="A10" s="79" t="s">
        <v>930</v>
      </c>
      <c r="B10" s="828">
        <v>23510.450619999996</v>
      </c>
      <c r="C10" s="829">
        <v>6.5716692619314246E-2</v>
      </c>
      <c r="D10" s="1058"/>
      <c r="E10" s="1052"/>
      <c r="F10" s="1053"/>
      <c r="G10" s="1053"/>
      <c r="H10" s="1054"/>
    </row>
    <row r="11" spans="1:8" ht="15">
      <c r="A11" s="79" t="s">
        <v>932</v>
      </c>
      <c r="B11" s="828">
        <v>23276.22005</v>
      </c>
      <c r="C11" s="829">
        <v>6.5061968530034472E-2</v>
      </c>
      <c r="D11" s="1058"/>
      <c r="E11" s="1052"/>
      <c r="F11" s="1053"/>
      <c r="G11" s="1053"/>
      <c r="H11" s="1054"/>
    </row>
    <row r="12" spans="1:8" ht="15">
      <c r="A12" s="827" t="s">
        <v>937</v>
      </c>
      <c r="B12" s="828">
        <v>8000.7161752150005</v>
      </c>
      <c r="C12" s="829">
        <v>2.236369749432645E-2</v>
      </c>
      <c r="D12" s="1058"/>
      <c r="E12" s="1052"/>
      <c r="F12" s="1053"/>
      <c r="G12" s="1053"/>
      <c r="H12" s="1054"/>
    </row>
    <row r="13" spans="1:8" ht="15">
      <c r="A13" s="79" t="s">
        <v>933</v>
      </c>
      <c r="B13" s="828">
        <v>15543.42828</v>
      </c>
      <c r="C13" s="829">
        <v>4.3447176535960259E-2</v>
      </c>
      <c r="D13" s="1058"/>
      <c r="E13" s="43"/>
      <c r="F13" s="1053"/>
      <c r="G13" s="1053"/>
      <c r="H13" s="1055"/>
    </row>
    <row r="14" spans="1:8" ht="21.75">
      <c r="A14" s="846" t="s">
        <v>986</v>
      </c>
      <c r="B14" s="847">
        <v>357754.62341344665</v>
      </c>
      <c r="C14" s="848">
        <v>1</v>
      </c>
      <c r="D14" s="1058"/>
      <c r="E14" s="1052"/>
      <c r="F14" s="1053"/>
      <c r="G14" s="1053"/>
      <c r="H14" s="1054"/>
    </row>
    <row r="15" spans="1:8">
      <c r="A15" s="33" t="s">
        <v>517</v>
      </c>
      <c r="B15" s="818"/>
      <c r="C15" s="818"/>
      <c r="D15" s="1058"/>
    </row>
    <row r="16" spans="1:8">
      <c r="A16" s="854"/>
      <c r="B16" s="818"/>
      <c r="C16" s="818"/>
      <c r="D16" s="818"/>
    </row>
    <row r="17" spans="1:5">
      <c r="A17" s="855"/>
      <c r="B17" s="818"/>
      <c r="C17" s="818"/>
      <c r="D17" s="818"/>
    </row>
    <row r="18" spans="1:5">
      <c r="A18" s="855"/>
      <c r="B18" s="818"/>
      <c r="C18" s="818"/>
      <c r="D18" s="818"/>
    </row>
    <row r="19" spans="1:5">
      <c r="A19" s="819" t="s">
        <v>972</v>
      </c>
      <c r="B19" s="818"/>
      <c r="C19" s="818"/>
      <c r="E19" s="677" t="s">
        <v>1551</v>
      </c>
    </row>
    <row r="20" spans="1:5">
      <c r="A20" s="507" t="s">
        <v>973</v>
      </c>
      <c r="B20" s="818"/>
      <c r="C20" s="818"/>
      <c r="E20" s="512" t="s">
        <v>1552</v>
      </c>
    </row>
    <row r="21" spans="1:5">
      <c r="A21" s="818"/>
      <c r="B21" s="13" t="s">
        <v>1371</v>
      </c>
      <c r="C21" s="818"/>
      <c r="D21" s="818"/>
    </row>
    <row r="22" spans="1:5" ht="24">
      <c r="A22" s="833" t="s">
        <v>942</v>
      </c>
      <c r="B22" s="834" t="s">
        <v>943</v>
      </c>
      <c r="C22" s="818"/>
      <c r="D22" s="818"/>
    </row>
    <row r="23" spans="1:5">
      <c r="A23" s="820" t="s">
        <v>934</v>
      </c>
      <c r="B23" s="821">
        <v>13372.049304365131</v>
      </c>
      <c r="C23" s="818"/>
      <c r="D23" s="818"/>
    </row>
    <row r="24" spans="1:5">
      <c r="A24" s="820" t="s">
        <v>935</v>
      </c>
      <c r="B24" s="821">
        <v>19779.334999999999</v>
      </c>
      <c r="C24" s="818"/>
      <c r="D24" s="818"/>
    </row>
    <row r="25" spans="1:5" ht="21.75">
      <c r="A25" s="831" t="s">
        <v>989</v>
      </c>
      <c r="B25" s="823">
        <v>6407.2856956348696</v>
      </c>
      <c r="C25" s="818"/>
      <c r="D25" s="818"/>
    </row>
    <row r="26" spans="1:5">
      <c r="A26" s="820" t="s">
        <v>936</v>
      </c>
      <c r="B26" s="821">
        <v>4457.3497681217104</v>
      </c>
      <c r="C26" s="818"/>
      <c r="D26" s="818"/>
    </row>
    <row r="27" spans="1:5">
      <c r="A27" s="820" t="s">
        <v>946</v>
      </c>
      <c r="B27" s="821">
        <v>19779.334999999999</v>
      </c>
      <c r="C27" s="818"/>
      <c r="D27" s="818"/>
    </row>
    <row r="28" spans="1:5" ht="32.25">
      <c r="A28" s="831" t="s">
        <v>938</v>
      </c>
      <c r="B28" s="823">
        <v>15321.985231878292</v>
      </c>
      <c r="C28" s="818"/>
      <c r="D28" s="818"/>
    </row>
    <row r="29" spans="1:5" ht="22.5">
      <c r="A29" s="832" t="s">
        <v>939</v>
      </c>
      <c r="B29" s="821">
        <v>6131.7937443778619</v>
      </c>
      <c r="C29" s="818"/>
      <c r="D29" s="818"/>
    </row>
    <row r="30" spans="1:5">
      <c r="A30" s="820" t="s">
        <v>946</v>
      </c>
      <c r="B30" s="821">
        <v>19779.334999999999</v>
      </c>
      <c r="C30" s="818"/>
      <c r="D30" s="818"/>
    </row>
    <row r="31" spans="1:5" ht="32.25">
      <c r="A31" s="831" t="s">
        <v>940</v>
      </c>
      <c r="B31" s="823">
        <v>13647.541255622142</v>
      </c>
      <c r="C31" s="818"/>
      <c r="D31" s="818"/>
    </row>
    <row r="32" spans="1:5">
      <c r="A32" s="33" t="s">
        <v>517</v>
      </c>
      <c r="B32" s="818"/>
      <c r="C32" s="818"/>
      <c r="D32" s="818"/>
    </row>
    <row r="33" spans="1:4">
      <c r="A33" s="56" t="s">
        <v>990</v>
      </c>
      <c r="B33" s="818"/>
      <c r="C33" s="818"/>
      <c r="D33" s="818"/>
    </row>
    <row r="34" spans="1:4">
      <c r="A34" s="854"/>
      <c r="B34" s="818"/>
      <c r="C34" s="818"/>
      <c r="D34" s="818"/>
    </row>
    <row r="35" spans="1:4">
      <c r="A35" s="855"/>
    </row>
    <row r="36" spans="1:4">
      <c r="A36" s="855"/>
    </row>
    <row r="37" spans="1:4">
      <c r="A37" s="819" t="s">
        <v>974</v>
      </c>
      <c r="B37" s="818"/>
      <c r="C37" s="818"/>
      <c r="D37" s="818"/>
    </row>
    <row r="38" spans="1:4">
      <c r="A38" s="507" t="s">
        <v>975</v>
      </c>
      <c r="B38" s="818"/>
      <c r="C38" s="818"/>
      <c r="D38" s="818"/>
    </row>
    <row r="39" spans="1:4">
      <c r="A39" s="818"/>
      <c r="C39" s="818"/>
      <c r="D39" s="13" t="s">
        <v>1371</v>
      </c>
    </row>
    <row r="40" spans="1:4" ht="78.75" customHeight="1">
      <c r="A40" s="842" t="s">
        <v>944</v>
      </c>
      <c r="B40" s="842" t="s">
        <v>919</v>
      </c>
      <c r="C40" s="1211" t="s">
        <v>335</v>
      </c>
      <c r="D40" s="1211"/>
    </row>
    <row r="41" spans="1:4" ht="22.5">
      <c r="A41" s="843"/>
      <c r="B41" s="856" t="s">
        <v>1388</v>
      </c>
      <c r="C41" s="844" t="s">
        <v>336</v>
      </c>
      <c r="D41" s="844" t="s">
        <v>337</v>
      </c>
    </row>
    <row r="42" spans="1:4">
      <c r="A42" s="820" t="s">
        <v>945</v>
      </c>
      <c r="B42" s="821">
        <v>1548.4789262724798</v>
      </c>
      <c r="C42" s="824">
        <v>0.30645825499786539</v>
      </c>
      <c r="D42" s="821">
        <v>363.22947773574896</v>
      </c>
    </row>
    <row r="43" spans="1:4">
      <c r="A43" s="820" t="s">
        <v>947</v>
      </c>
      <c r="B43" s="821">
        <v>393.19466321587362</v>
      </c>
      <c r="C43" s="824">
        <v>3.8435863260446679E-2</v>
      </c>
      <c r="D43" s="821">
        <v>14.553403676421711</v>
      </c>
    </row>
    <row r="44" spans="1:4">
      <c r="A44" s="820" t="s">
        <v>948</v>
      </c>
      <c r="B44" s="821">
        <v>256480.32417413231</v>
      </c>
      <c r="C44" s="824">
        <v>0.47173256484999015</v>
      </c>
      <c r="D44" s="821">
        <v>82209.311695533892</v>
      </c>
    </row>
    <row r="45" spans="1:4">
      <c r="A45" s="820" t="s">
        <v>949</v>
      </c>
      <c r="B45" s="821">
        <v>22032.731058464393</v>
      </c>
      <c r="C45" s="824">
        <v>6.1370399283521282E-2</v>
      </c>
      <c r="D45" s="821">
        <v>1273.9732550268757</v>
      </c>
    </row>
    <row r="46" spans="1:4">
      <c r="A46" s="820" t="s">
        <v>950</v>
      </c>
      <c r="B46" s="821">
        <v>46168.905796005041</v>
      </c>
      <c r="C46" s="824">
        <v>0.38559070461133205</v>
      </c>
      <c r="D46" s="821">
        <v>12848.167108633619</v>
      </c>
    </row>
    <row r="47" spans="1:4">
      <c r="A47" s="822" t="s">
        <v>962</v>
      </c>
      <c r="B47" s="825">
        <v>326623.63461809012</v>
      </c>
      <c r="C47" s="826">
        <v>0.42063148317924903</v>
      </c>
      <c r="D47" s="825">
        <v>96709.234940606548</v>
      </c>
    </row>
    <row r="48" spans="1:4">
      <c r="A48" s="33" t="s">
        <v>517</v>
      </c>
    </row>
    <row r="49" spans="1:5">
      <c r="E49" s="800" t="s">
        <v>941</v>
      </c>
    </row>
    <row r="50" spans="1:5">
      <c r="A50" s="854"/>
    </row>
    <row r="51" spans="1:5">
      <c r="A51" s="855"/>
    </row>
    <row r="54" spans="1:5">
      <c r="A54" s="594" t="s">
        <v>81</v>
      </c>
    </row>
    <row r="58" spans="1:5">
      <c r="E58" s="61" t="s">
        <v>1022</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3"/>
  <sheetViews>
    <sheetView showGridLines="0" zoomScaleNormal="100" workbookViewId="0"/>
  </sheetViews>
  <sheetFormatPr defaultRowHeight="15"/>
  <cols>
    <col min="1" max="1" width="39.140625" customWidth="1"/>
    <col min="2" max="2" width="23.28515625" style="254"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77" t="s">
        <v>1687</v>
      </c>
      <c r="B1" s="577"/>
      <c r="C1" s="528"/>
      <c r="D1" s="528"/>
      <c r="E1" s="190"/>
      <c r="F1" s="190"/>
      <c r="G1" s="190"/>
      <c r="H1" s="190"/>
      <c r="I1" s="190"/>
      <c r="J1" s="190"/>
      <c r="K1" s="190"/>
      <c r="L1" s="190"/>
      <c r="M1" s="190"/>
      <c r="N1" s="190"/>
      <c r="O1" s="190"/>
      <c r="P1" s="190"/>
      <c r="Q1" s="190"/>
    </row>
    <row r="2" spans="1:19" ht="18">
      <c r="A2" s="578" t="s">
        <v>87</v>
      </c>
      <c r="B2" s="578"/>
      <c r="C2" s="528"/>
      <c r="D2" s="528"/>
      <c r="E2" s="190"/>
      <c r="F2" s="190"/>
      <c r="G2" s="190"/>
      <c r="H2" s="190"/>
      <c r="I2" s="190"/>
      <c r="J2" s="190"/>
      <c r="K2" s="190"/>
      <c r="L2" s="190"/>
      <c r="M2" s="190"/>
      <c r="N2" s="190"/>
      <c r="O2" s="190"/>
      <c r="P2" s="190"/>
      <c r="Q2" s="190"/>
    </row>
    <row r="3" spans="1:19" s="254" customFormat="1" ht="18">
      <c r="A3" s="529"/>
      <c r="B3" s="529"/>
      <c r="C3" s="528"/>
      <c r="D3" s="528"/>
      <c r="E3" s="190"/>
      <c r="F3" s="190"/>
      <c r="G3" s="190"/>
      <c r="H3" s="190"/>
      <c r="I3" s="190"/>
      <c r="J3" s="190"/>
      <c r="K3" s="190"/>
      <c r="L3" s="190"/>
      <c r="M3" s="190"/>
      <c r="N3" s="190"/>
      <c r="O3" s="190"/>
      <c r="P3" s="190"/>
      <c r="Q3" s="190"/>
    </row>
    <row r="4" spans="1:19" ht="12.6" customHeight="1">
      <c r="A4" s="141" t="s">
        <v>1694</v>
      </c>
      <c r="B4" s="141"/>
    </row>
    <row r="5" spans="1:19" ht="12.75" customHeight="1">
      <c r="A5" s="507" t="s">
        <v>1700</v>
      </c>
      <c r="B5" s="507"/>
      <c r="I5" s="52"/>
      <c r="K5" s="52"/>
    </row>
    <row r="6" spans="1:19" ht="12.75" customHeight="1">
      <c r="N6" s="960"/>
      <c r="O6" s="960"/>
      <c r="P6" s="960"/>
      <c r="Q6" s="24" t="s">
        <v>1389</v>
      </c>
    </row>
    <row r="7" spans="1:19" ht="24" customHeight="1">
      <c r="A7" s="935"/>
      <c r="B7" s="934"/>
      <c r="C7" s="1213" t="s">
        <v>506</v>
      </c>
      <c r="D7" s="1213"/>
      <c r="E7" s="1213"/>
      <c r="F7" s="1213"/>
      <c r="G7" s="1213"/>
      <c r="H7" s="1213" t="s">
        <v>507</v>
      </c>
      <c r="I7" s="1213"/>
      <c r="J7" s="1213"/>
      <c r="K7" s="1213"/>
      <c r="L7" s="1213"/>
      <c r="M7" s="1213" t="s">
        <v>508</v>
      </c>
      <c r="N7" s="1213"/>
      <c r="O7" s="1213"/>
      <c r="P7" s="1213"/>
      <c r="Q7" s="1213"/>
    </row>
    <row r="8" spans="1:19" ht="48" customHeight="1">
      <c r="A8" s="934" t="s">
        <v>1268</v>
      </c>
      <c r="B8" s="934" t="s">
        <v>1269</v>
      </c>
      <c r="C8" s="1214" t="s">
        <v>1400</v>
      </c>
      <c r="D8" s="1214"/>
      <c r="E8" s="1214"/>
      <c r="F8" s="1214" t="s">
        <v>509</v>
      </c>
      <c r="G8" s="1214"/>
      <c r="H8" s="1214" t="s">
        <v>1400</v>
      </c>
      <c r="I8" s="1214"/>
      <c r="J8" s="1214"/>
      <c r="K8" s="1214" t="s">
        <v>510</v>
      </c>
      <c r="L8" s="1214"/>
      <c r="M8" s="1214" t="s">
        <v>1400</v>
      </c>
      <c r="N8" s="1214"/>
      <c r="O8" s="1214"/>
      <c r="P8" s="1214" t="s">
        <v>510</v>
      </c>
      <c r="Q8" s="1214"/>
    </row>
    <row r="9" spans="1:19" ht="54.75" customHeight="1">
      <c r="A9" s="935"/>
      <c r="B9" s="934"/>
      <c r="C9" s="779" t="s">
        <v>1695</v>
      </c>
      <c r="D9" s="779" t="s">
        <v>1696</v>
      </c>
      <c r="E9" s="373" t="s">
        <v>1697</v>
      </c>
      <c r="F9" s="779" t="s">
        <v>1695</v>
      </c>
      <c r="G9" s="779" t="s">
        <v>1696</v>
      </c>
      <c r="H9" s="779" t="s">
        <v>1695</v>
      </c>
      <c r="I9" s="779" t="s">
        <v>1696</v>
      </c>
      <c r="J9" s="1108" t="s">
        <v>1697</v>
      </c>
      <c r="K9" s="779" t="s">
        <v>1695</v>
      </c>
      <c r="L9" s="779" t="s">
        <v>1696</v>
      </c>
      <c r="M9" s="779" t="s">
        <v>1695</v>
      </c>
      <c r="N9" s="779" t="s">
        <v>1696</v>
      </c>
      <c r="O9" s="1108" t="s">
        <v>1697</v>
      </c>
      <c r="P9" s="779" t="s">
        <v>1695</v>
      </c>
      <c r="Q9" s="779" t="s">
        <v>1696</v>
      </c>
    </row>
    <row r="10" spans="1:19">
      <c r="A10" s="83" t="s">
        <v>1607</v>
      </c>
      <c r="B10" s="83" t="s">
        <v>1608</v>
      </c>
      <c r="C10" s="84">
        <v>150483.64925999998</v>
      </c>
      <c r="D10" s="84">
        <v>176798.50003999998</v>
      </c>
      <c r="E10" s="1092">
        <v>117.48685050462473</v>
      </c>
      <c r="F10" s="1093">
        <v>0.14118559751244381</v>
      </c>
      <c r="G10" s="1094">
        <v>0.14998889595889814</v>
      </c>
      <c r="H10" s="84">
        <v>0</v>
      </c>
      <c r="I10" s="84">
        <v>0</v>
      </c>
      <c r="J10" s="1092">
        <v>0</v>
      </c>
      <c r="K10" s="1093">
        <v>0</v>
      </c>
      <c r="L10" s="1094">
        <v>0</v>
      </c>
      <c r="M10" s="84">
        <v>150483.64925999998</v>
      </c>
      <c r="N10" s="84">
        <v>176798.50003999998</v>
      </c>
      <c r="O10" s="1095">
        <v>117.48685050462473</v>
      </c>
      <c r="P10" s="1096">
        <v>0.11696738891798499</v>
      </c>
      <c r="Q10" s="1094">
        <v>0.12395478461662651</v>
      </c>
      <c r="R10" s="63"/>
    </row>
    <row r="11" spans="1:19">
      <c r="A11" s="83" t="s">
        <v>1609</v>
      </c>
      <c r="B11" s="83" t="s">
        <v>1610</v>
      </c>
      <c r="C11" s="84">
        <v>9668.9348100000007</v>
      </c>
      <c r="D11" s="84">
        <v>10088.10202</v>
      </c>
      <c r="E11" s="1092">
        <v>104.33519532644362</v>
      </c>
      <c r="F11" s="1093">
        <v>9.0715127202964374E-3</v>
      </c>
      <c r="G11" s="1094">
        <v>8.5583491034041375E-3</v>
      </c>
      <c r="H11" s="84">
        <v>29583.642600000003</v>
      </c>
      <c r="I11" s="84">
        <v>29349.102709999999</v>
      </c>
      <c r="J11" s="1092">
        <v>99.207197392250805</v>
      </c>
      <c r="K11" s="1093">
        <v>0.134052682371475</v>
      </c>
      <c r="L11" s="1094">
        <v>0.11854845477012783</v>
      </c>
      <c r="M11" s="84">
        <v>39252.577409999998</v>
      </c>
      <c r="N11" s="84">
        <v>39437.204729999998</v>
      </c>
      <c r="O11" s="1095">
        <v>100.47035718972421</v>
      </c>
      <c r="P11" s="1096">
        <v>3.0510101997966277E-2</v>
      </c>
      <c r="Q11" s="1094">
        <v>2.7649726762856954E-2</v>
      </c>
      <c r="R11" s="63"/>
      <c r="S11" s="254"/>
    </row>
    <row r="12" spans="1:19">
      <c r="A12" s="83" t="s">
        <v>1611</v>
      </c>
      <c r="B12" s="83" t="s">
        <v>1612</v>
      </c>
      <c r="C12" s="84">
        <v>108911.31608</v>
      </c>
      <c r="D12" s="84">
        <v>122403.08334</v>
      </c>
      <c r="E12" s="1092">
        <v>112.3878470535511</v>
      </c>
      <c r="F12" s="1093">
        <v>0.10218192682219004</v>
      </c>
      <c r="G12" s="1094">
        <v>0.1038419631839519</v>
      </c>
      <c r="H12" s="84">
        <v>28864.550030000002</v>
      </c>
      <c r="I12" s="84">
        <v>40956.18864</v>
      </c>
      <c r="J12" s="1092">
        <v>141.89096520622252</v>
      </c>
      <c r="K12" s="1093">
        <v>0.13079425036615128</v>
      </c>
      <c r="L12" s="1094">
        <v>0.16543241285845306</v>
      </c>
      <c r="M12" s="84">
        <v>137775.86611</v>
      </c>
      <c r="N12" s="84">
        <v>163359.27197999999</v>
      </c>
      <c r="O12" s="1095">
        <v>118.56885867774132</v>
      </c>
      <c r="P12" s="1096">
        <v>0.10708992899924442</v>
      </c>
      <c r="Q12" s="1094">
        <v>0.11453243873012788</v>
      </c>
      <c r="R12" s="63"/>
      <c r="S12" s="254"/>
    </row>
    <row r="13" spans="1:19">
      <c r="A13" s="83" t="s">
        <v>1613</v>
      </c>
      <c r="B13" s="83" t="s">
        <v>1614</v>
      </c>
      <c r="C13" s="84">
        <v>309422.99242999998</v>
      </c>
      <c r="D13" s="84">
        <v>333822.35648000002</v>
      </c>
      <c r="E13" s="1092">
        <v>107.88543988227373</v>
      </c>
      <c r="F13" s="1093">
        <v>0.29030443031613873</v>
      </c>
      <c r="G13" s="1094">
        <v>0.28320176179947715</v>
      </c>
      <c r="H13" s="84">
        <v>23570.545409999999</v>
      </c>
      <c r="I13" s="84">
        <v>32265.013429999999</v>
      </c>
      <c r="J13" s="1092">
        <v>136.88700396517467</v>
      </c>
      <c r="K13" s="1094">
        <v>0.10680546949175074</v>
      </c>
      <c r="L13" s="1094">
        <v>0.13032655625143375</v>
      </c>
      <c r="M13" s="84">
        <v>332993.53783999995</v>
      </c>
      <c r="N13" s="84">
        <v>366087.36991000001</v>
      </c>
      <c r="O13" s="1095">
        <v>109.93828056984738</v>
      </c>
      <c r="P13" s="1096">
        <v>0.25882801778957226</v>
      </c>
      <c r="Q13" s="1094">
        <v>0.25666666333591442</v>
      </c>
      <c r="R13" s="63"/>
      <c r="S13" s="254"/>
    </row>
    <row r="14" spans="1:19">
      <c r="A14" s="83" t="s">
        <v>1615</v>
      </c>
      <c r="B14" s="83" t="s">
        <v>1616</v>
      </c>
      <c r="C14" s="84">
        <v>170015.65258000002</v>
      </c>
      <c r="D14" s="84">
        <v>180369.36619</v>
      </c>
      <c r="E14" s="1092">
        <v>106.08985905290578</v>
      </c>
      <c r="F14" s="1093">
        <v>0.15951076156122829</v>
      </c>
      <c r="G14" s="1094">
        <v>0.15301827839898857</v>
      </c>
      <c r="H14" s="84">
        <v>0</v>
      </c>
      <c r="I14" s="84">
        <v>0</v>
      </c>
      <c r="J14" s="1092">
        <v>0</v>
      </c>
      <c r="K14" s="1093">
        <v>0</v>
      </c>
      <c r="L14" s="1094">
        <v>0</v>
      </c>
      <c r="M14" s="84">
        <v>170015.65258000002</v>
      </c>
      <c r="N14" s="84">
        <v>180369.36619</v>
      </c>
      <c r="O14" s="1095">
        <v>106.08985905290578</v>
      </c>
      <c r="P14" s="1096">
        <v>0.13214915411249167</v>
      </c>
      <c r="Q14" s="1094">
        <v>0.12645834626685495</v>
      </c>
      <c r="R14" s="63"/>
      <c r="S14" s="254"/>
    </row>
    <row r="15" spans="1:19">
      <c r="A15" s="83" t="s">
        <v>1617</v>
      </c>
      <c r="B15" s="83" t="s">
        <v>1618</v>
      </c>
      <c r="C15" s="84">
        <v>66579.475489999997</v>
      </c>
      <c r="D15" s="84">
        <v>79711.890140000003</v>
      </c>
      <c r="E15" s="1092">
        <v>119.72441890440012</v>
      </c>
      <c r="F15" s="1093">
        <v>6.2465677004414494E-2</v>
      </c>
      <c r="G15" s="1094">
        <v>6.7624433432357189E-2</v>
      </c>
      <c r="H15" s="84">
        <v>24082.916799999999</v>
      </c>
      <c r="I15" s="84">
        <v>28645.75951</v>
      </c>
      <c r="J15" s="1092">
        <v>118.9463873827775</v>
      </c>
      <c r="K15" s="1093">
        <v>0.10912718355950726</v>
      </c>
      <c r="L15" s="1094">
        <v>0.11570747355319042</v>
      </c>
      <c r="M15" s="84">
        <v>90662.392290000003</v>
      </c>
      <c r="N15" s="84">
        <v>108357.64965000001</v>
      </c>
      <c r="O15" s="1095">
        <v>119.51774811257852</v>
      </c>
      <c r="P15" s="1096">
        <v>7.0469737751356787E-2</v>
      </c>
      <c r="Q15" s="1094">
        <v>7.5970379391741519E-2</v>
      </c>
      <c r="R15" s="63"/>
      <c r="S15" s="254"/>
    </row>
    <row r="16" spans="1:19">
      <c r="A16" s="83" t="s">
        <v>1619</v>
      </c>
      <c r="B16" s="83" t="s">
        <v>1620</v>
      </c>
      <c r="C16" s="84">
        <v>25367.433639999999</v>
      </c>
      <c r="D16" s="84">
        <v>28353.021260000001</v>
      </c>
      <c r="E16" s="1092">
        <v>111.7693719529131</v>
      </c>
      <c r="F16" s="1093">
        <v>2.3800036040012948E-2</v>
      </c>
      <c r="G16" s="1094">
        <v>2.4053588434994777E-2</v>
      </c>
      <c r="H16" s="84">
        <v>27593.83021</v>
      </c>
      <c r="I16" s="84">
        <v>26091.58668</v>
      </c>
      <c r="J16" s="1092">
        <v>94.55587166200803</v>
      </c>
      <c r="K16" s="1093">
        <v>0.12503622378650359</v>
      </c>
      <c r="L16" s="1094">
        <v>0.10539052297366981</v>
      </c>
      <c r="M16" s="84">
        <v>52961.263850000003</v>
      </c>
      <c r="N16" s="84">
        <v>54444.607939999994</v>
      </c>
      <c r="O16" s="1095">
        <v>102.80080946368879</v>
      </c>
      <c r="P16" s="1096">
        <v>4.1165540421125288E-2</v>
      </c>
      <c r="Q16" s="1094">
        <v>3.8171532276645513E-2</v>
      </c>
      <c r="R16" s="63"/>
      <c r="S16" s="254"/>
    </row>
    <row r="17" spans="1:19">
      <c r="A17" s="83" t="s">
        <v>1621</v>
      </c>
      <c r="B17" s="83" t="s">
        <v>1622</v>
      </c>
      <c r="C17" s="84">
        <v>0</v>
      </c>
      <c r="D17" s="84">
        <v>0</v>
      </c>
      <c r="E17" s="1092">
        <v>0</v>
      </c>
      <c r="F17" s="1093">
        <v>0</v>
      </c>
      <c r="G17" s="1094">
        <v>0</v>
      </c>
      <c r="H17" s="84">
        <v>6296.4974000000002</v>
      </c>
      <c r="I17" s="84">
        <v>7472.2284900000004</v>
      </c>
      <c r="J17" s="1092">
        <v>118.67277972670965</v>
      </c>
      <c r="K17" s="1093">
        <v>2.853138734224088E-2</v>
      </c>
      <c r="L17" s="1094">
        <v>3.0182222261841193E-2</v>
      </c>
      <c r="M17" s="84">
        <v>6296.4974000000002</v>
      </c>
      <c r="N17" s="84">
        <v>7472.2284900000004</v>
      </c>
      <c r="O17" s="1095">
        <v>118.67277972670965</v>
      </c>
      <c r="P17" s="1096">
        <v>4.8941188217359781E-3</v>
      </c>
      <c r="Q17" s="1094">
        <v>5.2388367145344387E-3</v>
      </c>
      <c r="R17" s="63"/>
      <c r="S17" s="254"/>
    </row>
    <row r="18" spans="1:19">
      <c r="A18" s="83" t="s">
        <v>1623</v>
      </c>
      <c r="B18" s="83" t="s">
        <v>1624</v>
      </c>
      <c r="C18" s="84">
        <v>32590.61376</v>
      </c>
      <c r="D18" s="84">
        <v>39071.734710000004</v>
      </c>
      <c r="E18" s="1092">
        <v>119.88646485066997</v>
      </c>
      <c r="F18" s="1093">
        <v>3.0576911841451136E-2</v>
      </c>
      <c r="G18" s="1094">
        <v>3.3146923480832605E-2</v>
      </c>
      <c r="H18" s="84">
        <v>0</v>
      </c>
      <c r="I18" s="84">
        <v>0</v>
      </c>
      <c r="J18" s="1092">
        <v>0</v>
      </c>
      <c r="K18" s="1093">
        <v>0</v>
      </c>
      <c r="L18" s="1094">
        <v>0</v>
      </c>
      <c r="M18" s="84">
        <v>32590.61376</v>
      </c>
      <c r="N18" s="84">
        <v>39071.734710000004</v>
      </c>
      <c r="O18" s="1095">
        <v>119.88646485066997</v>
      </c>
      <c r="P18" s="1096">
        <v>2.5331914885686056E-2</v>
      </c>
      <c r="Q18" s="1094">
        <v>2.7393492928278699E-2</v>
      </c>
      <c r="R18" s="63"/>
      <c r="S18" s="254"/>
    </row>
    <row r="19" spans="1:19">
      <c r="A19" s="83" t="s">
        <v>1625</v>
      </c>
      <c r="B19" s="83" t="s">
        <v>1626</v>
      </c>
      <c r="C19" s="84">
        <v>1852.69281</v>
      </c>
      <c r="D19" s="84">
        <v>1768.6968899999999</v>
      </c>
      <c r="E19" s="1092">
        <v>95.466279161519495</v>
      </c>
      <c r="F19" s="1093">
        <v>1.7382190202931724E-3</v>
      </c>
      <c r="G19" s="1094">
        <v>1.5004928987350967E-3</v>
      </c>
      <c r="H19" s="84">
        <v>0</v>
      </c>
      <c r="I19" s="84">
        <v>0</v>
      </c>
      <c r="J19" s="1092">
        <v>0</v>
      </c>
      <c r="K19" s="1093">
        <v>0</v>
      </c>
      <c r="L19" s="1094">
        <v>0</v>
      </c>
      <c r="M19" s="84">
        <v>1852.69281</v>
      </c>
      <c r="N19" s="84">
        <v>1768.6968899999999</v>
      </c>
      <c r="O19" s="1095">
        <v>95.466279161519495</v>
      </c>
      <c r="P19" s="1096">
        <v>1.4400543947363368E-3</v>
      </c>
      <c r="Q19" s="1094">
        <v>1.2400469574258E-3</v>
      </c>
      <c r="R19" s="63"/>
      <c r="S19" s="254"/>
    </row>
    <row r="20" spans="1:19">
      <c r="A20" s="83" t="s">
        <v>1627</v>
      </c>
      <c r="B20" s="83" t="s">
        <v>1628</v>
      </c>
      <c r="C20" s="84">
        <v>3800.9196000000002</v>
      </c>
      <c r="D20" s="84">
        <v>4669.7456600000005</v>
      </c>
      <c r="E20" s="1092">
        <v>122.85831197271312</v>
      </c>
      <c r="F20" s="1093">
        <v>3.5660691873279937E-3</v>
      </c>
      <c r="G20" s="1094">
        <v>3.9616286099361199E-3</v>
      </c>
      <c r="H20" s="84">
        <v>23577.33006</v>
      </c>
      <c r="I20" s="84">
        <v>23274.26973</v>
      </c>
      <c r="J20" s="1092">
        <v>98.714611326945132</v>
      </c>
      <c r="K20" s="1093">
        <v>0.10683621285029346</v>
      </c>
      <c r="L20" s="1094">
        <v>9.4010666685716213E-2</v>
      </c>
      <c r="M20" s="84">
        <v>27378.249660000001</v>
      </c>
      <c r="N20" s="84">
        <v>27944.01539</v>
      </c>
      <c r="O20" s="1095">
        <v>102.06647881813493</v>
      </c>
      <c r="P20" s="1096">
        <v>2.1280467290781802E-2</v>
      </c>
      <c r="Q20" s="1094">
        <v>1.9591763551203636E-2</v>
      </c>
      <c r="R20" s="63"/>
      <c r="S20" s="254"/>
    </row>
    <row r="21" spans="1:19">
      <c r="A21" s="83" t="s">
        <v>1629</v>
      </c>
      <c r="B21" s="83" t="s">
        <v>1630</v>
      </c>
      <c r="C21" s="84">
        <v>62476.593090000002</v>
      </c>
      <c r="D21" s="84">
        <v>61119.451909999996</v>
      </c>
      <c r="E21" s="1092">
        <v>97.82776058540037</v>
      </c>
      <c r="F21" s="1093">
        <v>5.8616302630415555E-2</v>
      </c>
      <c r="G21" s="1094">
        <v>5.1851339867248956E-2</v>
      </c>
      <c r="H21" s="84">
        <v>6033.0779000000002</v>
      </c>
      <c r="I21" s="84">
        <v>6313.8921300000002</v>
      </c>
      <c r="J21" s="1092">
        <v>104.65457656364757</v>
      </c>
      <c r="K21" s="1092">
        <v>2.7337751688869621E-2</v>
      </c>
      <c r="L21" s="1094">
        <v>2.5503408502561716E-2</v>
      </c>
      <c r="M21" s="84">
        <v>68509.670989999999</v>
      </c>
      <c r="N21" s="84">
        <v>67433.344040000011</v>
      </c>
      <c r="O21" s="1095">
        <v>98.428941586718338</v>
      </c>
      <c r="P21" s="1096">
        <v>5.3250950324079914E-2</v>
      </c>
      <c r="Q21" s="1094">
        <v>4.727803479422029E-2</v>
      </c>
      <c r="R21" s="63"/>
      <c r="S21" s="254"/>
    </row>
    <row r="22" spans="1:19">
      <c r="A22" s="83" t="s">
        <v>1631</v>
      </c>
      <c r="B22" s="83" t="s">
        <v>1632</v>
      </c>
      <c r="C22" s="84">
        <v>56289.51137</v>
      </c>
      <c r="D22" s="84">
        <v>63877.358110000001</v>
      </c>
      <c r="E22" s="1092">
        <v>113.48003660952723</v>
      </c>
      <c r="F22" s="1093">
        <v>5.281150700117565E-2</v>
      </c>
      <c r="G22" s="1094">
        <v>5.4191039050231912E-2</v>
      </c>
      <c r="H22" s="84">
        <v>16600.095109999998</v>
      </c>
      <c r="I22" s="84">
        <v>19536.411960000001</v>
      </c>
      <c r="J22" s="1092">
        <v>117.68855437599962</v>
      </c>
      <c r="K22" s="1092">
        <v>7.5220192023179214E-2</v>
      </c>
      <c r="L22" s="1094">
        <v>7.8912513015994848E-2</v>
      </c>
      <c r="M22" s="84">
        <v>72889.606480000002</v>
      </c>
      <c r="N22" s="84">
        <v>83413.770069999999</v>
      </c>
      <c r="O22" s="1095">
        <v>114.43849692464411</v>
      </c>
      <c r="P22" s="1096">
        <v>5.6655370807061199E-2</v>
      </c>
      <c r="Q22" s="1094">
        <v>5.8482034071264045E-2</v>
      </c>
      <c r="R22" s="63"/>
      <c r="S22" s="254"/>
    </row>
    <row r="23" spans="1:19">
      <c r="A23" s="83" t="s">
        <v>1633</v>
      </c>
      <c r="B23" s="83" t="s">
        <v>1634</v>
      </c>
      <c r="C23" s="84">
        <v>68397.157370000001</v>
      </c>
      <c r="D23" s="84">
        <v>76690.618989999988</v>
      </c>
      <c r="E23" s="1092">
        <v>112.12544780938165</v>
      </c>
      <c r="F23" s="1093">
        <v>6.4171048342611822E-2</v>
      </c>
      <c r="G23" s="1094">
        <v>6.5061305780943587E-2</v>
      </c>
      <c r="H23" s="84">
        <v>34484.203299999994</v>
      </c>
      <c r="I23" s="84">
        <v>33666.067710000003</v>
      </c>
      <c r="J23" s="1092">
        <v>97.627506186289096</v>
      </c>
      <c r="K23" s="1092">
        <v>0.15625864652002888</v>
      </c>
      <c r="L23" s="1094">
        <v>0.13598576912701113</v>
      </c>
      <c r="M23" s="84">
        <v>102881.36066999999</v>
      </c>
      <c r="N23" s="84">
        <v>110356.68670000001</v>
      </c>
      <c r="O23" s="1095">
        <v>107.26596730575689</v>
      </c>
      <c r="P23" s="1096">
        <v>7.9967253486177031E-2</v>
      </c>
      <c r="Q23" s="1094">
        <v>7.7371919602305203E-2</v>
      </c>
      <c r="R23" s="63"/>
      <c r="S23" s="254"/>
    </row>
    <row r="24" spans="1:19" ht="18.75" customHeight="1">
      <c r="A24" s="1071" t="s">
        <v>511</v>
      </c>
      <c r="B24" s="374"/>
      <c r="C24" s="375">
        <v>1065856.9422899999</v>
      </c>
      <c r="D24" s="375">
        <v>1178743.9257399999</v>
      </c>
      <c r="E24" s="1097">
        <v>110.59119465014335</v>
      </c>
      <c r="F24" s="1098">
        <v>1</v>
      </c>
      <c r="G24" s="1099">
        <v>1</v>
      </c>
      <c r="H24" s="376">
        <v>220686.68882000001</v>
      </c>
      <c r="I24" s="375">
        <v>247570.52099000002</v>
      </c>
      <c r="J24" s="1097">
        <v>112.18190019241597</v>
      </c>
      <c r="K24" s="1098">
        <v>1</v>
      </c>
      <c r="L24" s="1099">
        <v>1</v>
      </c>
      <c r="M24" s="377">
        <v>1286543.63111</v>
      </c>
      <c r="N24" s="378">
        <v>1426314.4467300002</v>
      </c>
      <c r="O24" s="1100">
        <v>110.86405561694082</v>
      </c>
      <c r="P24" s="1101">
        <v>1</v>
      </c>
      <c r="Q24" s="1099">
        <v>1</v>
      </c>
      <c r="S24" s="254" t="str">
        <f t="shared" ref="S24:S25" si="0">IF(A24=R24,"OK","")</f>
        <v/>
      </c>
    </row>
    <row r="25" spans="1:19" ht="12.75" customHeight="1">
      <c r="A25" s="33" t="s">
        <v>512</v>
      </c>
      <c r="B25" s="33"/>
      <c r="S25" s="254" t="str">
        <f t="shared" si="0"/>
        <v/>
      </c>
    </row>
    <row r="26" spans="1:19" ht="12.75" customHeight="1">
      <c r="N26" s="76"/>
    </row>
    <row r="27" spans="1:19" ht="12.75" customHeight="1">
      <c r="A27" s="1062" t="s">
        <v>1403</v>
      </c>
      <c r="B27" s="278"/>
    </row>
    <row r="28" spans="1:19" ht="12.75" customHeight="1">
      <c r="A28" s="1063" t="s">
        <v>1404</v>
      </c>
      <c r="B28" s="850"/>
    </row>
    <row r="29" spans="1:19">
      <c r="A29" s="530"/>
      <c r="B29" s="930"/>
    </row>
    <row r="30" spans="1:19" ht="12.75" customHeight="1">
      <c r="A30" s="1078"/>
      <c r="B30" s="530"/>
    </row>
    <row r="31" spans="1:19" ht="12.75" customHeight="1">
      <c r="A31" s="50"/>
      <c r="B31" s="851"/>
    </row>
    <row r="32" spans="1:19" ht="12.75" customHeight="1">
      <c r="A32" s="851"/>
      <c r="B32" s="851"/>
    </row>
    <row r="33" spans="1:2" ht="12.75" customHeight="1">
      <c r="A33" s="594" t="s">
        <v>81</v>
      </c>
    </row>
    <row r="34" spans="1:2" ht="12.75" customHeight="1">
      <c r="B34" s="59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1023</v>
      </c>
    </row>
    <row r="101" spans="1:2">
      <c r="A101" s="624"/>
      <c r="B101" s="624"/>
    </row>
    <row r="103" spans="1:2">
      <c r="A103" s="625"/>
      <c r="B103" s="625"/>
    </row>
    <row r="105" spans="1:2">
      <c r="A105" s="625"/>
      <c r="B105" s="625"/>
    </row>
    <row r="107" spans="1:2">
      <c r="A107" s="625"/>
      <c r="B107" s="625"/>
    </row>
    <row r="109" spans="1:2">
      <c r="A109" s="625"/>
      <c r="B109" s="625"/>
    </row>
    <row r="111" spans="1:2">
      <c r="A111" s="625"/>
      <c r="B111" s="625"/>
    </row>
    <row r="113" spans="1:2">
      <c r="A113" s="625"/>
      <c r="B113" s="62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977</v>
      </c>
    </row>
    <row r="2" spans="1:1">
      <c r="A2" s="1"/>
    </row>
    <row r="3" spans="1:1">
      <c r="A3" s="641" t="s">
        <v>605</v>
      </c>
    </row>
    <row r="4" spans="1:1">
      <c r="A4" s="611"/>
    </row>
    <row r="5" spans="1:1">
      <c r="A5" s="788" t="s">
        <v>743</v>
      </c>
    </row>
    <row r="6" spans="1:1">
      <c r="A6" s="789" t="s">
        <v>908</v>
      </c>
    </row>
    <row r="7" spans="1:1">
      <c r="A7" s="788" t="s">
        <v>623</v>
      </c>
    </row>
    <row r="8" spans="1:1">
      <c r="A8" s="789" t="s">
        <v>624</v>
      </c>
    </row>
    <row r="9" spans="1:1">
      <c r="A9" s="788" t="s">
        <v>712</v>
      </c>
    </row>
    <row r="10" spans="1:1">
      <c r="A10" s="789" t="s">
        <v>713</v>
      </c>
    </row>
    <row r="11" spans="1:1">
      <c r="A11" s="788" t="s">
        <v>625</v>
      </c>
    </row>
    <row r="12" spans="1:1" s="254" customFormat="1">
      <c r="A12" s="789" t="s">
        <v>753</v>
      </c>
    </row>
    <row r="13" spans="1:1">
      <c r="A13" s="788" t="s">
        <v>716</v>
      </c>
    </row>
    <row r="14" spans="1:1">
      <c r="A14" s="789" t="s">
        <v>909</v>
      </c>
    </row>
    <row r="15" spans="1:1">
      <c r="A15" s="788" t="s">
        <v>627</v>
      </c>
    </row>
    <row r="16" spans="1:1">
      <c r="A16" s="789" t="s">
        <v>910</v>
      </c>
    </row>
    <row r="17" spans="1:2">
      <c r="A17" s="788" t="s">
        <v>628</v>
      </c>
    </row>
    <row r="18" spans="1:2">
      <c r="A18" s="789" t="s">
        <v>629</v>
      </c>
      <c r="B18" s="143"/>
    </row>
    <row r="19" spans="1:2">
      <c r="A19" s="788" t="s">
        <v>630</v>
      </c>
      <c r="B19" s="534"/>
    </row>
    <row r="20" spans="1:2">
      <c r="A20" s="789" t="s">
        <v>631</v>
      </c>
      <c r="B20" s="330"/>
    </row>
    <row r="21" spans="1:2">
      <c r="A21" s="788" t="s">
        <v>632</v>
      </c>
      <c r="B21" s="143"/>
    </row>
    <row r="22" spans="1:2">
      <c r="A22" s="789" t="s">
        <v>893</v>
      </c>
      <c r="B22" s="534"/>
    </row>
    <row r="23" spans="1:2">
      <c r="A23" s="788" t="s">
        <v>633</v>
      </c>
      <c r="B23" s="143"/>
    </row>
    <row r="24" spans="1:2">
      <c r="A24" s="789" t="s">
        <v>894</v>
      </c>
      <c r="B24" s="534"/>
    </row>
    <row r="25" spans="1:2">
      <c r="A25" s="788" t="s">
        <v>762</v>
      </c>
      <c r="B25" s="298"/>
    </row>
    <row r="26" spans="1:2">
      <c r="A26" s="789" t="s">
        <v>911</v>
      </c>
      <c r="B26" s="539"/>
    </row>
    <row r="27" spans="1:2">
      <c r="A27" s="788" t="s">
        <v>636</v>
      </c>
      <c r="B27" s="129"/>
    </row>
    <row r="28" spans="1:2">
      <c r="A28" s="789" t="s">
        <v>635</v>
      </c>
      <c r="B28" s="510"/>
    </row>
    <row r="29" spans="1:2">
      <c r="A29" s="788" t="s">
        <v>714</v>
      </c>
      <c r="B29" s="144"/>
    </row>
    <row r="30" spans="1:2">
      <c r="A30" s="789" t="s">
        <v>912</v>
      </c>
      <c r="B30" s="537"/>
    </row>
    <row r="31" spans="1:2">
      <c r="A31" s="788" t="s">
        <v>638</v>
      </c>
      <c r="B31" s="143"/>
    </row>
    <row r="32" spans="1:2">
      <c r="A32" s="789" t="s">
        <v>897</v>
      </c>
      <c r="B32" s="534"/>
    </row>
    <row r="33" spans="1:2">
      <c r="A33" s="788" t="s">
        <v>639</v>
      </c>
      <c r="B33" s="129"/>
    </row>
    <row r="34" spans="1:2">
      <c r="A34" s="789" t="s">
        <v>898</v>
      </c>
      <c r="B34" s="510"/>
    </row>
    <row r="35" spans="1:2">
      <c r="A35" s="788" t="s">
        <v>715</v>
      </c>
      <c r="B35" s="129"/>
    </row>
    <row r="36" spans="1:2">
      <c r="A36" s="789" t="s">
        <v>913</v>
      </c>
      <c r="B36" s="510"/>
    </row>
    <row r="37" spans="1:2">
      <c r="A37" s="788" t="s">
        <v>640</v>
      </c>
      <c r="B37" s="143"/>
    </row>
    <row r="38" spans="1:2">
      <c r="A38" s="789" t="s">
        <v>899</v>
      </c>
      <c r="B38" s="536"/>
    </row>
    <row r="39" spans="1:2">
      <c r="A39" s="788" t="s">
        <v>1034</v>
      </c>
      <c r="B39" s="145"/>
    </row>
    <row r="40" spans="1:2">
      <c r="A40" s="789" t="s">
        <v>1035</v>
      </c>
      <c r="B40" s="536"/>
    </row>
    <row r="41" spans="1:2">
      <c r="A41" s="788" t="s">
        <v>1036</v>
      </c>
      <c r="B41" s="144"/>
    </row>
    <row r="42" spans="1:2">
      <c r="A42" s="789" t="s">
        <v>1037</v>
      </c>
      <c r="B42" s="510"/>
    </row>
    <row r="43" spans="1:2">
      <c r="A43" s="788" t="s">
        <v>1038</v>
      </c>
      <c r="B43" s="144"/>
    </row>
    <row r="44" spans="1:2">
      <c r="A44" s="789" t="s">
        <v>1039</v>
      </c>
      <c r="B44" s="510"/>
    </row>
    <row r="45" spans="1:2" s="254" customFormat="1">
      <c r="A45" s="788" t="s">
        <v>1040</v>
      </c>
      <c r="B45" s="510"/>
    </row>
    <row r="46" spans="1:2" s="254" customFormat="1">
      <c r="A46" s="789" t="s">
        <v>900</v>
      </c>
      <c r="B46" s="510"/>
    </row>
    <row r="47" spans="1:2" s="254" customFormat="1">
      <c r="A47" s="788" t="s">
        <v>1014</v>
      </c>
      <c r="B47" s="510"/>
    </row>
    <row r="48" spans="1:2" s="254" customFormat="1">
      <c r="A48" s="789" t="s">
        <v>1015</v>
      </c>
      <c r="B48" s="510"/>
    </row>
    <row r="49" spans="1:5" s="254" customFormat="1">
      <c r="A49" s="788" t="s">
        <v>1017</v>
      </c>
      <c r="B49" s="510"/>
    </row>
    <row r="50" spans="1:5" s="254" customFormat="1">
      <c r="A50" s="789" t="s">
        <v>1018</v>
      </c>
      <c r="B50" s="510"/>
    </row>
    <row r="51" spans="1:5" s="254" customFormat="1">
      <c r="A51" s="788" t="s">
        <v>1041</v>
      </c>
      <c r="B51" s="510"/>
    </row>
    <row r="52" spans="1:5" s="254" customFormat="1">
      <c r="A52" s="789" t="s">
        <v>1042</v>
      </c>
      <c r="B52" s="510"/>
    </row>
    <row r="53" spans="1:5">
      <c r="A53" s="613"/>
      <c r="B53" s="534"/>
    </row>
    <row r="54" spans="1:5">
      <c r="A54" s="621" t="s">
        <v>606</v>
      </c>
      <c r="B54" s="129"/>
    </row>
    <row r="55" spans="1:5">
      <c r="A55" s="612"/>
      <c r="B55" s="510"/>
    </row>
    <row r="56" spans="1:5">
      <c r="A56" s="790" t="s">
        <v>83</v>
      </c>
      <c r="B56" s="146"/>
    </row>
    <row r="57" spans="1:5">
      <c r="A57" s="791" t="s">
        <v>84</v>
      </c>
      <c r="B57" s="510"/>
    </row>
    <row r="58" spans="1:5" ht="15" customHeight="1">
      <c r="A58" s="835" t="s">
        <v>641</v>
      </c>
      <c r="C58" s="716"/>
      <c r="D58" s="58"/>
      <c r="E58" s="58"/>
    </row>
    <row r="59" spans="1:5">
      <c r="A59" s="791" t="s">
        <v>717</v>
      </c>
      <c r="C59" s="717"/>
    </row>
    <row r="60" spans="1:5">
      <c r="A60" s="835" t="s">
        <v>643</v>
      </c>
      <c r="C60" s="717"/>
    </row>
    <row r="61" spans="1:5">
      <c r="A61" s="791" t="s">
        <v>718</v>
      </c>
      <c r="C61" s="717"/>
    </row>
    <row r="62" spans="1:5">
      <c r="A62" s="835" t="s">
        <v>85</v>
      </c>
    </row>
    <row r="63" spans="1:5">
      <c r="A63" s="791" t="s">
        <v>86</v>
      </c>
    </row>
    <row r="64" spans="1:5">
      <c r="A64" s="835" t="s">
        <v>645</v>
      </c>
    </row>
    <row r="65" spans="1:1">
      <c r="A65" s="791" t="s">
        <v>719</v>
      </c>
    </row>
    <row r="66" spans="1:1">
      <c r="A66" s="835" t="s">
        <v>647</v>
      </c>
    </row>
    <row r="67" spans="1:1">
      <c r="A67" s="791" t="s">
        <v>720</v>
      </c>
    </row>
    <row r="68" spans="1:1" s="254" customFormat="1">
      <c r="A68" s="835" t="s">
        <v>917</v>
      </c>
    </row>
    <row r="69" spans="1:1" s="254" customFormat="1">
      <c r="A69" s="791" t="s">
        <v>918</v>
      </c>
    </row>
    <row r="70" spans="1:1" s="254" customFormat="1">
      <c r="A70" s="835" t="s">
        <v>967</v>
      </c>
    </row>
    <row r="71" spans="1:1" s="254" customFormat="1">
      <c r="A71" s="791" t="s">
        <v>968</v>
      </c>
    </row>
    <row r="72" spans="1:1" s="254" customFormat="1">
      <c r="A72" s="835" t="s">
        <v>970</v>
      </c>
    </row>
    <row r="73" spans="1:1" s="254" customFormat="1">
      <c r="A73" s="791" t="s">
        <v>971</v>
      </c>
    </row>
    <row r="74" spans="1:1" s="254" customFormat="1">
      <c r="A74" s="835" t="s">
        <v>972</v>
      </c>
    </row>
    <row r="75" spans="1:1" s="254" customFormat="1">
      <c r="A75" s="791" t="s">
        <v>973</v>
      </c>
    </row>
    <row r="76" spans="1:1" s="254" customFormat="1">
      <c r="A76" s="835" t="s">
        <v>974</v>
      </c>
    </row>
    <row r="77" spans="1:1" s="254" customFormat="1">
      <c r="A77" s="791" t="s">
        <v>975</v>
      </c>
    </row>
    <row r="78" spans="1:1">
      <c r="A78" s="612"/>
    </row>
    <row r="79" spans="1:1">
      <c r="A79" s="622" t="s">
        <v>607</v>
      </c>
    </row>
    <row r="80" spans="1:1">
      <c r="A80" s="614"/>
    </row>
    <row r="81" spans="1:1">
      <c r="A81" s="837" t="s">
        <v>1446</v>
      </c>
    </row>
    <row r="82" spans="1:1">
      <c r="A82" s="838" t="s">
        <v>1445</v>
      </c>
    </row>
    <row r="83" spans="1:1">
      <c r="A83" s="837" t="s">
        <v>721</v>
      </c>
    </row>
    <row r="84" spans="1:1">
      <c r="A84" s="838" t="s">
        <v>722</v>
      </c>
    </row>
    <row r="85" spans="1:1">
      <c r="A85" s="615"/>
    </row>
    <row r="86" spans="1:1">
      <c r="A86" s="623" t="s">
        <v>608</v>
      </c>
    </row>
    <row r="87" spans="1:1">
      <c r="A87" s="616"/>
    </row>
    <row r="88" spans="1:1">
      <c r="A88" s="793" t="s">
        <v>649</v>
      </c>
    </row>
    <row r="89" spans="1:1">
      <c r="A89" s="836" t="s">
        <v>650</v>
      </c>
    </row>
    <row r="90" spans="1:1" s="254" customFormat="1">
      <c r="A90" s="793" t="s">
        <v>651</v>
      </c>
    </row>
    <row r="91" spans="1:1" s="254" customFormat="1">
      <c r="A91" s="836" t="s">
        <v>652</v>
      </c>
    </row>
    <row r="92" spans="1:1">
      <c r="A92" s="793" t="s">
        <v>868</v>
      </c>
    </row>
    <row r="93" spans="1:1">
      <c r="A93" s="836" t="s">
        <v>869</v>
      </c>
    </row>
    <row r="94" spans="1:1">
      <c r="A94" s="793" t="s">
        <v>876</v>
      </c>
    </row>
    <row r="95" spans="1:1">
      <c r="A95" s="836" t="s">
        <v>877</v>
      </c>
    </row>
    <row r="96" spans="1:1">
      <c r="A96" s="793" t="s">
        <v>878</v>
      </c>
    </row>
    <row r="97" spans="1:5">
      <c r="A97" s="836" t="s">
        <v>879</v>
      </c>
    </row>
    <row r="98" spans="1:5">
      <c r="A98" s="793" t="s">
        <v>880</v>
      </c>
    </row>
    <row r="99" spans="1:5">
      <c r="A99" s="836" t="s">
        <v>881</v>
      </c>
    </row>
    <row r="100" spans="1:5">
      <c r="A100" s="793" t="s">
        <v>882</v>
      </c>
    </row>
    <row r="101" spans="1:5">
      <c r="A101" s="836" t="s">
        <v>883</v>
      </c>
    </row>
    <row r="102" spans="1:5" s="254" customFormat="1">
      <c r="A102" s="793" t="s">
        <v>1001</v>
      </c>
    </row>
    <row r="103" spans="1:5" s="254" customFormat="1">
      <c r="A103" s="836" t="s">
        <v>1002</v>
      </c>
    </row>
    <row r="104" spans="1:5">
      <c r="A104" s="617"/>
    </row>
    <row r="105" spans="1:5" s="254" customFormat="1">
      <c r="A105" s="718" t="s">
        <v>726</v>
      </c>
    </row>
    <row r="106" spans="1:5" s="254" customFormat="1">
      <c r="A106" s="617"/>
    </row>
    <row r="107" spans="1:5" s="254" customFormat="1">
      <c r="A107" s="839" t="s">
        <v>656</v>
      </c>
      <c r="E107" s="141"/>
    </row>
    <row r="108" spans="1:5" s="254" customFormat="1">
      <c r="A108" s="836" t="s">
        <v>657</v>
      </c>
      <c r="E108" s="141"/>
    </row>
    <row r="109" spans="1:5" s="254" customFormat="1">
      <c r="A109" s="839" t="s">
        <v>658</v>
      </c>
      <c r="E109" s="141"/>
    </row>
    <row r="110" spans="1:5" s="254" customFormat="1">
      <c r="A110" s="836" t="s">
        <v>659</v>
      </c>
      <c r="E110" s="141"/>
    </row>
    <row r="111" spans="1:5" s="254" customFormat="1">
      <c r="A111" s="839" t="s">
        <v>660</v>
      </c>
      <c r="E111" s="141"/>
    </row>
    <row r="112" spans="1:5" s="254" customFormat="1">
      <c r="A112" s="836" t="s">
        <v>661</v>
      </c>
      <c r="E112" s="695"/>
    </row>
    <row r="113" spans="1:5" s="254" customFormat="1">
      <c r="A113" s="839" t="s">
        <v>849</v>
      </c>
      <c r="E113" s="695"/>
    </row>
    <row r="114" spans="1:5" s="254" customFormat="1">
      <c r="A114" s="836" t="s">
        <v>850</v>
      </c>
      <c r="E114" s="695"/>
    </row>
    <row r="115" spans="1:5" s="254" customFormat="1">
      <c r="A115" s="617"/>
      <c r="E115" s="695"/>
    </row>
    <row r="116" spans="1:5">
      <c r="A116" s="640" t="s">
        <v>723</v>
      </c>
      <c r="E116" s="141"/>
    </row>
    <row r="117" spans="1:5">
      <c r="A117" s="614"/>
      <c r="E117" s="695"/>
    </row>
    <row r="118" spans="1:5">
      <c r="A118" s="840" t="s">
        <v>727</v>
      </c>
    </row>
    <row r="119" spans="1:5">
      <c r="A119" s="836" t="s">
        <v>728</v>
      </c>
    </row>
    <row r="120" spans="1:5">
      <c r="A120" s="840" t="s">
        <v>729</v>
      </c>
    </row>
    <row r="121" spans="1:5">
      <c r="A121" s="836" t="s">
        <v>730</v>
      </c>
      <c r="C121" s="626"/>
    </row>
    <row r="122" spans="1:5">
      <c r="A122" s="840" t="s">
        <v>695</v>
      </c>
    </row>
    <row r="123" spans="1:5">
      <c r="A123" s="836" t="s">
        <v>696</v>
      </c>
    </row>
    <row r="124" spans="1:5">
      <c r="A124" s="840" t="s">
        <v>731</v>
      </c>
    </row>
    <row r="125" spans="1:5">
      <c r="A125" s="836" t="s">
        <v>732</v>
      </c>
    </row>
    <row r="126" spans="1:5">
      <c r="A126" s="840" t="s">
        <v>733</v>
      </c>
    </row>
    <row r="127" spans="1:5">
      <c r="A127" s="836" t="s">
        <v>734</v>
      </c>
    </row>
    <row r="128" spans="1:5">
      <c r="A128" s="840" t="s">
        <v>735</v>
      </c>
    </row>
    <row r="129" spans="1:1">
      <c r="A129" s="836" t="s">
        <v>803</v>
      </c>
    </row>
    <row r="130" spans="1:1">
      <c r="A130" s="840" t="s">
        <v>702</v>
      </c>
    </row>
    <row r="131" spans="1:1">
      <c r="A131" s="836" t="s">
        <v>799</v>
      </c>
    </row>
    <row r="132" spans="1:1">
      <c r="A132" s="840" t="s">
        <v>703</v>
      </c>
    </row>
    <row r="133" spans="1:1">
      <c r="A133" s="836" t="s">
        <v>801</v>
      </c>
    </row>
    <row r="134" spans="1:1">
      <c r="A134" s="840" t="s">
        <v>704</v>
      </c>
    </row>
    <row r="135" spans="1:1">
      <c r="A135" s="836" t="s">
        <v>736</v>
      </c>
    </row>
    <row r="136" spans="1:1">
      <c r="A136" s="840" t="s">
        <v>737</v>
      </c>
    </row>
    <row r="137" spans="1:1">
      <c r="A137" s="836" t="s">
        <v>738</v>
      </c>
    </row>
    <row r="138" spans="1:1">
      <c r="A138" s="840" t="s">
        <v>739</v>
      </c>
    </row>
    <row r="139" spans="1:1">
      <c r="A139" s="836" t="s">
        <v>740</v>
      </c>
    </row>
    <row r="140" spans="1:1">
      <c r="A140" s="840" t="s">
        <v>741</v>
      </c>
    </row>
    <row r="141" spans="1:1">
      <c r="A141" s="836" t="s">
        <v>742</v>
      </c>
    </row>
    <row r="142" spans="1:1">
      <c r="A142" s="627"/>
    </row>
    <row r="143" spans="1:1">
      <c r="A143" s="628" t="s">
        <v>724</v>
      </c>
    </row>
    <row r="144" spans="1:1">
      <c r="A144" s="617"/>
    </row>
    <row r="145" spans="1:1">
      <c r="A145" s="841" t="s">
        <v>670</v>
      </c>
    </row>
    <row r="146" spans="1:1">
      <c r="A146" s="836" t="s">
        <v>671</v>
      </c>
    </row>
    <row r="147" spans="1:1">
      <c r="A147" s="841" t="s">
        <v>672</v>
      </c>
    </row>
    <row r="148" spans="1:1">
      <c r="A148" s="836" t="s">
        <v>673</v>
      </c>
    </row>
    <row r="149" spans="1:1">
      <c r="A149" s="841" t="s">
        <v>674</v>
      </c>
    </row>
    <row r="150" spans="1:1">
      <c r="A150" s="836" t="s">
        <v>675</v>
      </c>
    </row>
    <row r="151" spans="1:1">
      <c r="A151" s="841" t="s">
        <v>676</v>
      </c>
    </row>
    <row r="152" spans="1:1">
      <c r="A152" s="836" t="s">
        <v>976</v>
      </c>
    </row>
    <row r="153" spans="1:1">
      <c r="A153" s="841" t="s">
        <v>677</v>
      </c>
    </row>
    <row r="154" spans="1:1">
      <c r="A154" s="836" t="s">
        <v>678</v>
      </c>
    </row>
    <row r="155" spans="1:1">
      <c r="A155" s="841" t="s">
        <v>679</v>
      </c>
    </row>
    <row r="156" spans="1:1">
      <c r="A156" s="836" t="s">
        <v>680</v>
      </c>
    </row>
    <row r="157" spans="1:1">
      <c r="A157" s="841" t="s">
        <v>681</v>
      </c>
    </row>
    <row r="158" spans="1:1">
      <c r="A158" s="836" t="s">
        <v>682</v>
      </c>
    </row>
    <row r="159" spans="1:1" s="254" customFormat="1">
      <c r="A159" s="841" t="s">
        <v>813</v>
      </c>
    </row>
    <row r="160" spans="1:1" s="254" customFormat="1">
      <c r="A160" s="836" t="s">
        <v>814</v>
      </c>
    </row>
    <row r="161" spans="1:8">
      <c r="A161" s="629"/>
    </row>
    <row r="162" spans="1:8">
      <c r="A162" s="610" t="s">
        <v>725</v>
      </c>
    </row>
    <row r="163" spans="1:8">
      <c r="A163" s="181"/>
      <c r="B163" s="181"/>
      <c r="C163" s="181"/>
      <c r="D163" s="181"/>
      <c r="E163" s="181"/>
    </row>
    <row r="164" spans="1:8">
      <c r="A164" s="62" t="s">
        <v>685</v>
      </c>
    </row>
    <row r="165" spans="1:8">
      <c r="A165" s="836" t="s">
        <v>686</v>
      </c>
    </row>
    <row r="166" spans="1:8">
      <c r="A166" s="62" t="s">
        <v>687</v>
      </c>
    </row>
    <row r="167" spans="1:8">
      <c r="A167" s="836" t="s">
        <v>688</v>
      </c>
      <c r="H167" s="227"/>
    </row>
    <row r="168" spans="1:8">
      <c r="A168" s="62" t="s">
        <v>689</v>
      </c>
    </row>
    <row r="169" spans="1:8">
      <c r="A169" s="836" t="s">
        <v>690</v>
      </c>
      <c r="F169" s="62"/>
    </row>
    <row r="170" spans="1:8">
      <c r="A170" s="62" t="s">
        <v>691</v>
      </c>
    </row>
    <row r="171" spans="1:8">
      <c r="A171" s="836" t="s">
        <v>692</v>
      </c>
    </row>
    <row r="172" spans="1:8">
      <c r="A172" s="62" t="s">
        <v>693</v>
      </c>
    </row>
    <row r="173" spans="1:8" s="254" customFormat="1">
      <c r="A173" s="836" t="s">
        <v>694</v>
      </c>
    </row>
    <row r="174" spans="1:8">
      <c r="A174" s="62" t="s">
        <v>818</v>
      </c>
    </row>
    <row r="175" spans="1:8" s="254" customFormat="1">
      <c r="A175" s="836" t="s">
        <v>819</v>
      </c>
    </row>
    <row r="176" spans="1:8" s="254" customFormat="1">
      <c r="A176" s="618"/>
    </row>
    <row r="177" spans="1:1">
      <c r="A177" s="619"/>
    </row>
    <row r="178" spans="1:1">
      <c r="A178" s="25" t="s">
        <v>4</v>
      </c>
    </row>
    <row r="179" spans="1:1">
      <c r="A179" s="620" t="s">
        <v>5</v>
      </c>
    </row>
    <row r="180" spans="1:1">
      <c r="A180" s="61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40" t="s">
        <v>1698</v>
      </c>
      <c r="F1" s="190"/>
    </row>
    <row r="2" spans="1:8">
      <c r="A2" s="527" t="s">
        <v>1699</v>
      </c>
    </row>
    <row r="3" spans="1:8" ht="12.75" customHeight="1"/>
    <row r="4" spans="1:8" ht="12.75" customHeight="1">
      <c r="B4" s="778"/>
      <c r="C4" s="777"/>
      <c r="D4" s="777"/>
      <c r="E4" s="777"/>
      <c r="F4" s="24" t="s">
        <v>1402</v>
      </c>
    </row>
    <row r="5" spans="1:8">
      <c r="A5" s="1215" t="s">
        <v>474</v>
      </c>
      <c r="B5" s="1215" t="s">
        <v>475</v>
      </c>
      <c r="C5" s="1216" t="s">
        <v>852</v>
      </c>
      <c r="D5" s="1216"/>
      <c r="E5" s="1217" t="s">
        <v>853</v>
      </c>
      <c r="F5" s="1217"/>
    </row>
    <row r="6" spans="1:8" ht="65.25">
      <c r="A6" s="1215"/>
      <c r="B6" s="1215"/>
      <c r="C6" s="379" t="s">
        <v>476</v>
      </c>
      <c r="D6" s="379" t="s">
        <v>1401</v>
      </c>
      <c r="E6" s="379" t="s">
        <v>477</v>
      </c>
      <c r="F6" s="379" t="s">
        <v>478</v>
      </c>
    </row>
    <row r="7" spans="1:8" ht="22.5">
      <c r="A7" s="85">
        <v>1</v>
      </c>
      <c r="B7" s="86" t="s">
        <v>479</v>
      </c>
      <c r="C7" s="857">
        <v>2415911</v>
      </c>
      <c r="D7" s="857">
        <v>52482.21688</v>
      </c>
      <c r="E7" s="857">
        <v>10058</v>
      </c>
      <c r="F7" s="857">
        <v>8999.88652</v>
      </c>
      <c r="G7" s="52"/>
    </row>
    <row r="8" spans="1:8" ht="22.5">
      <c r="A8" s="85">
        <v>2</v>
      </c>
      <c r="B8" s="86" t="s">
        <v>481</v>
      </c>
      <c r="C8" s="857">
        <v>523616</v>
      </c>
      <c r="D8" s="857">
        <v>96998.724119999999</v>
      </c>
      <c r="E8" s="857">
        <v>5292701</v>
      </c>
      <c r="F8" s="857">
        <v>62631.358140000004</v>
      </c>
      <c r="G8" s="52"/>
    </row>
    <row r="9" spans="1:8" ht="22.5">
      <c r="A9" s="85">
        <v>3</v>
      </c>
      <c r="B9" s="86" t="s">
        <v>480</v>
      </c>
      <c r="C9" s="857">
        <v>653105</v>
      </c>
      <c r="D9" s="857">
        <v>220914.95584000001</v>
      </c>
      <c r="E9" s="857">
        <v>101253</v>
      </c>
      <c r="F9" s="857">
        <v>128596.12371</v>
      </c>
      <c r="G9" s="52"/>
    </row>
    <row r="10" spans="1:8" ht="22.5">
      <c r="A10" s="85">
        <v>4</v>
      </c>
      <c r="B10" s="86" t="s">
        <v>482</v>
      </c>
      <c r="C10" s="857">
        <v>40</v>
      </c>
      <c r="D10" s="857">
        <v>696.41286000000002</v>
      </c>
      <c r="E10" s="857">
        <v>188</v>
      </c>
      <c r="F10" s="857">
        <v>248.49385000000001</v>
      </c>
    </row>
    <row r="11" spans="1:8" ht="22.5">
      <c r="A11" s="85">
        <v>5</v>
      </c>
      <c r="B11" s="86" t="s">
        <v>483</v>
      </c>
      <c r="C11" s="857">
        <v>187</v>
      </c>
      <c r="D11" s="857">
        <v>1262.6971299999998</v>
      </c>
      <c r="E11" s="857">
        <v>8</v>
      </c>
      <c r="F11" s="178">
        <v>194.83979000000002</v>
      </c>
    </row>
    <row r="12" spans="1:8" ht="22.5">
      <c r="A12" s="85">
        <v>6</v>
      </c>
      <c r="B12" s="86" t="s">
        <v>484</v>
      </c>
      <c r="C12" s="857">
        <v>22746</v>
      </c>
      <c r="D12" s="857">
        <v>25591.442879999999</v>
      </c>
      <c r="E12" s="857">
        <v>1110</v>
      </c>
      <c r="F12" s="857">
        <v>11935.71776</v>
      </c>
    </row>
    <row r="13" spans="1:8" ht="22.5">
      <c r="A13" s="85">
        <v>7</v>
      </c>
      <c r="B13" s="86" t="s">
        <v>485</v>
      </c>
      <c r="C13" s="857">
        <v>16876</v>
      </c>
      <c r="D13" s="857">
        <v>4935.1107000000002</v>
      </c>
      <c r="E13" s="857">
        <v>1404</v>
      </c>
      <c r="F13" s="857">
        <v>1706.8016399999999</v>
      </c>
    </row>
    <row r="14" spans="1:8" ht="22.5">
      <c r="A14" s="85">
        <v>8</v>
      </c>
      <c r="B14" s="86" t="s">
        <v>486</v>
      </c>
      <c r="C14" s="857">
        <v>662145</v>
      </c>
      <c r="D14" s="857">
        <v>110645.59437999999</v>
      </c>
      <c r="E14" s="857">
        <v>22420</v>
      </c>
      <c r="F14" s="857">
        <v>51289.684159999997</v>
      </c>
      <c r="H14" s="254"/>
    </row>
    <row r="15" spans="1:8" ht="22.5">
      <c r="A15" s="85">
        <v>9</v>
      </c>
      <c r="B15" s="86" t="s">
        <v>487</v>
      </c>
      <c r="C15" s="857">
        <v>705609</v>
      </c>
      <c r="D15" s="857">
        <v>105715.96795999999</v>
      </c>
      <c r="E15" s="857">
        <v>45704</v>
      </c>
      <c r="F15" s="857">
        <v>52134.248390000001</v>
      </c>
    </row>
    <row r="16" spans="1:8" ht="22.5">
      <c r="A16" s="85">
        <v>10</v>
      </c>
      <c r="B16" s="86" t="s">
        <v>488</v>
      </c>
      <c r="C16" s="857">
        <v>2763852</v>
      </c>
      <c r="D16" s="857">
        <v>428404.74463999999</v>
      </c>
      <c r="E16" s="857">
        <v>99015</v>
      </c>
      <c r="F16" s="857">
        <v>236834.23033000002</v>
      </c>
    </row>
    <row r="17" spans="1:6" ht="22.5">
      <c r="A17" s="85">
        <v>11</v>
      </c>
      <c r="B17" s="86" t="s">
        <v>489</v>
      </c>
      <c r="C17" s="857">
        <v>2465</v>
      </c>
      <c r="D17" s="857">
        <v>727.48092000000008</v>
      </c>
      <c r="E17" s="857">
        <v>3</v>
      </c>
      <c r="F17" s="857">
        <v>17.110799999999998</v>
      </c>
    </row>
    <row r="18" spans="1:6" ht="22.5">
      <c r="A18" s="85">
        <v>12</v>
      </c>
      <c r="B18" s="86" t="s">
        <v>490</v>
      </c>
      <c r="C18" s="857">
        <v>66401</v>
      </c>
      <c r="D18" s="857">
        <v>5548.2375899999997</v>
      </c>
      <c r="E18" s="857">
        <v>308</v>
      </c>
      <c r="F18" s="857">
        <v>1042.77315</v>
      </c>
    </row>
    <row r="19" spans="1:6" ht="22.5">
      <c r="A19" s="85">
        <v>13</v>
      </c>
      <c r="B19" s="86" t="s">
        <v>491</v>
      </c>
      <c r="C19" s="857">
        <v>301600</v>
      </c>
      <c r="D19" s="857">
        <v>68035.458249999996</v>
      </c>
      <c r="E19" s="857">
        <v>7528</v>
      </c>
      <c r="F19" s="857">
        <v>18702.20882</v>
      </c>
    </row>
    <row r="20" spans="1:6" ht="22.5">
      <c r="A20" s="85">
        <v>14</v>
      </c>
      <c r="B20" s="86" t="s">
        <v>492</v>
      </c>
      <c r="C20" s="857">
        <v>36036</v>
      </c>
      <c r="D20" s="857">
        <v>14152.41886</v>
      </c>
      <c r="E20" s="857">
        <v>744</v>
      </c>
      <c r="F20" s="857">
        <v>-5238.7113799999997</v>
      </c>
    </row>
    <row r="21" spans="1:6" ht="22.5">
      <c r="A21" s="85">
        <v>15</v>
      </c>
      <c r="B21" s="86" t="s">
        <v>493</v>
      </c>
      <c r="C21" s="857">
        <v>1346</v>
      </c>
      <c r="D21" s="857">
        <v>1249.7460599999999</v>
      </c>
      <c r="E21" s="857">
        <v>303</v>
      </c>
      <c r="F21" s="857">
        <v>365.52153000000004</v>
      </c>
    </row>
    <row r="22" spans="1:6" ht="22.5">
      <c r="A22" s="85">
        <v>16</v>
      </c>
      <c r="B22" s="86" t="s">
        <v>494</v>
      </c>
      <c r="C22" s="857">
        <v>296879</v>
      </c>
      <c r="D22" s="857">
        <v>21272.123960000001</v>
      </c>
      <c r="E22" s="857">
        <v>5125</v>
      </c>
      <c r="F22" s="857">
        <v>6883.10743</v>
      </c>
    </row>
    <row r="23" spans="1:6" ht="22.5">
      <c r="A23" s="85">
        <v>17</v>
      </c>
      <c r="B23" s="86" t="s">
        <v>495</v>
      </c>
      <c r="C23" s="857">
        <v>10544</v>
      </c>
      <c r="D23" s="857">
        <v>337.99278000000004</v>
      </c>
      <c r="E23" s="857">
        <v>8</v>
      </c>
      <c r="F23" s="857">
        <v>36.539400000000001</v>
      </c>
    </row>
    <row r="24" spans="1:6" ht="22.5">
      <c r="A24" s="85">
        <v>18</v>
      </c>
      <c r="B24" s="86" t="s">
        <v>496</v>
      </c>
      <c r="C24" s="857">
        <v>946677</v>
      </c>
      <c r="D24" s="857">
        <v>19772.59993</v>
      </c>
      <c r="E24" s="857">
        <v>305435</v>
      </c>
      <c r="F24" s="857">
        <v>10207.216930000001</v>
      </c>
    </row>
    <row r="25" spans="1:6" ht="22.5">
      <c r="A25" s="85">
        <v>19</v>
      </c>
      <c r="B25" s="86" t="s">
        <v>497</v>
      </c>
      <c r="C25" s="857">
        <v>757274</v>
      </c>
      <c r="D25" s="857">
        <v>187291.18218</v>
      </c>
      <c r="E25" s="857">
        <v>50194</v>
      </c>
      <c r="F25" s="857">
        <v>281984.01457999996</v>
      </c>
    </row>
    <row r="26" spans="1:6" ht="22.5">
      <c r="A26" s="85">
        <v>20</v>
      </c>
      <c r="B26" s="86" t="s">
        <v>498</v>
      </c>
      <c r="C26" s="857">
        <v>2834</v>
      </c>
      <c r="D26" s="857">
        <v>738.97193000000004</v>
      </c>
      <c r="E26" s="857">
        <v>2925</v>
      </c>
      <c r="F26" s="857">
        <v>1962.2470600000001</v>
      </c>
    </row>
    <row r="27" spans="1:6" ht="33.75">
      <c r="A27" s="85">
        <v>21</v>
      </c>
      <c r="B27" s="86" t="s">
        <v>499</v>
      </c>
      <c r="C27" s="857">
        <v>510420</v>
      </c>
      <c r="D27" s="857">
        <v>12461.88485</v>
      </c>
      <c r="E27" s="857">
        <v>1391</v>
      </c>
      <c r="F27" s="857">
        <v>1368.6018000000001</v>
      </c>
    </row>
    <row r="28" spans="1:6" ht="22.5">
      <c r="A28" s="85">
        <v>22</v>
      </c>
      <c r="B28" s="86" t="s">
        <v>500</v>
      </c>
      <c r="C28" s="857">
        <v>1421</v>
      </c>
      <c r="D28" s="857">
        <v>225.10199</v>
      </c>
      <c r="E28" s="857">
        <v>146</v>
      </c>
      <c r="F28" s="857">
        <v>833.54593999999997</v>
      </c>
    </row>
    <row r="29" spans="1:6" ht="45">
      <c r="A29" s="85">
        <v>23</v>
      </c>
      <c r="B29" s="86" t="s">
        <v>501</v>
      </c>
      <c r="C29" s="857">
        <v>79766</v>
      </c>
      <c r="D29" s="857">
        <v>46853.380039999996</v>
      </c>
      <c r="E29" s="857">
        <v>10723</v>
      </c>
      <c r="F29" s="857">
        <v>51696.835810000004</v>
      </c>
    </row>
    <row r="30" spans="1:6" ht="22.5">
      <c r="A30" s="85">
        <v>24</v>
      </c>
      <c r="B30" s="86" t="s">
        <v>502</v>
      </c>
      <c r="C30" s="857">
        <v>0</v>
      </c>
      <c r="D30" s="857">
        <v>0</v>
      </c>
      <c r="E30" s="857">
        <v>0</v>
      </c>
      <c r="F30" s="857">
        <v>0</v>
      </c>
    </row>
    <row r="31" spans="1:6" ht="22.5">
      <c r="A31" s="85">
        <v>25</v>
      </c>
      <c r="B31" s="86" t="s">
        <v>503</v>
      </c>
      <c r="C31" s="857">
        <v>0</v>
      </c>
      <c r="D31" s="857">
        <v>0</v>
      </c>
      <c r="E31" s="857">
        <v>0</v>
      </c>
      <c r="F31" s="857">
        <v>0</v>
      </c>
    </row>
    <row r="32" spans="1:6" ht="22.5">
      <c r="A32" s="382"/>
      <c r="B32" s="383" t="s">
        <v>504</v>
      </c>
      <c r="C32" s="858">
        <v>9426035</v>
      </c>
      <c r="D32" s="858">
        <v>1178743.9257400001</v>
      </c>
      <c r="E32" s="858">
        <v>5893315</v>
      </c>
      <c r="F32" s="858">
        <v>586587.15098000003</v>
      </c>
    </row>
    <row r="33" spans="1:7" ht="22.5">
      <c r="A33" s="382"/>
      <c r="B33" s="383" t="s">
        <v>505</v>
      </c>
      <c r="C33" s="858">
        <v>1351715</v>
      </c>
      <c r="D33" s="858">
        <v>247570.52099000002</v>
      </c>
      <c r="E33" s="858">
        <v>65379</v>
      </c>
      <c r="F33" s="858">
        <v>337845.24518000003</v>
      </c>
    </row>
    <row r="34" spans="1:7">
      <c r="A34" s="380"/>
      <c r="B34" s="381" t="s">
        <v>268</v>
      </c>
      <c r="C34" s="859">
        <v>10777750</v>
      </c>
      <c r="D34" s="859">
        <v>1426314.44673</v>
      </c>
      <c r="E34" s="859">
        <v>5958694</v>
      </c>
      <c r="F34" s="859">
        <v>924432.39616</v>
      </c>
    </row>
    <row r="35" spans="1:7" ht="12.75" customHeight="1">
      <c r="A35" s="33" t="s">
        <v>473</v>
      </c>
      <c r="F35" s="254"/>
    </row>
    <row r="36" spans="1:7" ht="12.75" customHeight="1">
      <c r="G36" s="76"/>
    </row>
    <row r="37" spans="1:7" s="1052" customFormat="1" ht="12.75" customHeight="1">
      <c r="A37" s="278" t="s">
        <v>1405</v>
      </c>
      <c r="G37" s="76"/>
    </row>
    <row r="38" spans="1:7" s="1052" customFormat="1" ht="12.75" customHeight="1">
      <c r="A38" s="1064" t="s">
        <v>1406</v>
      </c>
      <c r="G38" s="76"/>
    </row>
    <row r="39" spans="1:7" ht="12.75" customHeight="1"/>
    <row r="40" spans="1:7" ht="12.75" customHeight="1">
      <c r="A40" s="594" t="s">
        <v>81</v>
      </c>
      <c r="F40" s="34" t="s">
        <v>1024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79" t="s">
        <v>88</v>
      </c>
      <c r="B1" s="190"/>
      <c r="C1" s="190"/>
      <c r="D1" s="190"/>
      <c r="E1" s="190"/>
      <c r="F1" s="190"/>
      <c r="G1" s="190"/>
    </row>
    <row r="2" spans="1:7">
      <c r="A2" s="580" t="s">
        <v>89</v>
      </c>
      <c r="B2" s="190"/>
      <c r="C2" s="190"/>
      <c r="D2" s="190"/>
      <c r="E2" s="190"/>
      <c r="F2" s="190"/>
      <c r="G2" s="190"/>
    </row>
    <row r="3" spans="1:7" s="254" customFormat="1">
      <c r="A3" s="526"/>
      <c r="B3" s="190"/>
      <c r="C3" s="190"/>
      <c r="D3" s="190"/>
      <c r="E3" s="190"/>
      <c r="F3" s="190"/>
      <c r="G3" s="190"/>
    </row>
    <row r="4" spans="1:7" ht="12.75" customHeight="1">
      <c r="A4" s="23" t="s">
        <v>649</v>
      </c>
    </row>
    <row r="5" spans="1:7" ht="12.75" customHeight="1">
      <c r="A5" s="508" t="s">
        <v>650</v>
      </c>
      <c r="B5" s="190"/>
    </row>
    <row r="6" spans="1:7" ht="53.25" customHeight="1">
      <c r="A6" s="782" t="s">
        <v>1374</v>
      </c>
      <c r="B6" s="1223" t="s">
        <v>456</v>
      </c>
      <c r="C6" s="1224"/>
      <c r="D6" s="1225"/>
      <c r="E6" s="1223" t="s">
        <v>828</v>
      </c>
      <c r="F6" s="1224"/>
      <c r="G6" s="1225"/>
    </row>
    <row r="7" spans="1:7" s="254" customFormat="1">
      <c r="A7" s="1219" t="s">
        <v>838</v>
      </c>
      <c r="B7" s="391" t="str">
        <f>Naslovnica!A20</f>
        <v>Rujan 2024.</v>
      </c>
      <c r="C7" s="1226" t="s">
        <v>839</v>
      </c>
      <c r="D7" s="1227" t="s">
        <v>834</v>
      </c>
      <c r="E7" s="391" t="str">
        <f>$B$7</f>
        <v>Rujan 2024.</v>
      </c>
      <c r="F7" s="1226" t="s">
        <v>839</v>
      </c>
      <c r="G7" s="1227" t="s">
        <v>834</v>
      </c>
    </row>
    <row r="8" spans="1:7" s="254" customFormat="1">
      <c r="A8" s="1219"/>
      <c r="B8" s="768" t="str">
        <f>Naslovnica!A24</f>
        <v>September 2024</v>
      </c>
      <c r="C8" s="1218"/>
      <c r="D8" s="1219"/>
      <c r="E8" s="768" t="str">
        <f>$B$8</f>
        <v>September 2024</v>
      </c>
      <c r="F8" s="1218"/>
      <c r="G8" s="1219"/>
    </row>
    <row r="9" spans="1:7" ht="25.5">
      <c r="A9" s="234" t="s">
        <v>460</v>
      </c>
      <c r="B9" s="242">
        <v>23700205.550000001</v>
      </c>
      <c r="C9" s="238">
        <v>255027858.41</v>
      </c>
      <c r="D9" s="245">
        <v>0.36619399548639131</v>
      </c>
      <c r="E9" s="242">
        <v>25500</v>
      </c>
      <c r="F9" s="237">
        <v>469559.3</v>
      </c>
      <c r="G9" s="248">
        <v>-0.21728720955216552</v>
      </c>
    </row>
    <row r="10" spans="1:7">
      <c r="A10" s="87" t="s">
        <v>462</v>
      </c>
      <c r="B10" s="243">
        <v>18569204.760000002</v>
      </c>
      <c r="C10" s="183">
        <v>210903744.18000001</v>
      </c>
      <c r="D10" s="246">
        <v>0.26531767804630513</v>
      </c>
      <c r="E10" s="243">
        <v>25500</v>
      </c>
      <c r="F10" s="184">
        <v>370017.2</v>
      </c>
      <c r="G10" s="246">
        <v>-0.21728720955216552</v>
      </c>
    </row>
    <row r="11" spans="1:7">
      <c r="A11" s="87" t="s">
        <v>461</v>
      </c>
      <c r="B11" s="243">
        <v>2743912.86</v>
      </c>
      <c r="C11" s="183">
        <v>21769236.559999999</v>
      </c>
      <c r="D11" s="246">
        <v>3.6610366780538408</v>
      </c>
      <c r="E11" s="243">
        <v>0</v>
      </c>
      <c r="F11" s="184">
        <v>99542.099999999991</v>
      </c>
      <c r="G11" s="246" t="s">
        <v>138</v>
      </c>
    </row>
    <row r="12" spans="1:7">
      <c r="A12" s="87" t="s">
        <v>463</v>
      </c>
      <c r="B12" s="243" t="s">
        <v>138</v>
      </c>
      <c r="C12" s="184" t="s">
        <v>138</v>
      </c>
      <c r="D12" s="247">
        <v>0</v>
      </c>
      <c r="E12" s="243" t="s">
        <v>138</v>
      </c>
      <c r="F12" s="184" t="s">
        <v>138</v>
      </c>
      <c r="G12" s="246" t="s">
        <v>138</v>
      </c>
    </row>
    <row r="13" spans="1:7">
      <c r="A13" s="87" t="s">
        <v>1570</v>
      </c>
      <c r="B13" s="243">
        <v>425193.4</v>
      </c>
      <c r="C13" s="184">
        <v>3312760.19</v>
      </c>
      <c r="D13" s="247">
        <v>0.58639336898172267</v>
      </c>
      <c r="E13" s="243" t="s">
        <v>138</v>
      </c>
      <c r="F13" s="184" t="s">
        <v>138</v>
      </c>
      <c r="G13" s="246" t="s">
        <v>138</v>
      </c>
    </row>
    <row r="14" spans="1:7">
      <c r="A14" s="87" t="s">
        <v>464</v>
      </c>
      <c r="B14" s="243" t="s">
        <v>138</v>
      </c>
      <c r="C14" s="184" t="s">
        <v>138</v>
      </c>
      <c r="D14" s="247">
        <v>0</v>
      </c>
      <c r="E14" s="243" t="s">
        <v>138</v>
      </c>
      <c r="F14" s="184" t="s">
        <v>138</v>
      </c>
      <c r="G14" s="246" t="s">
        <v>138</v>
      </c>
    </row>
    <row r="15" spans="1:7" s="254" customFormat="1">
      <c r="A15" s="87" t="s">
        <v>997</v>
      </c>
      <c r="B15" s="243">
        <v>1961894.53</v>
      </c>
      <c r="C15" s="184">
        <v>19042117.48</v>
      </c>
      <c r="D15" s="247">
        <v>8.0713868282442425E-2</v>
      </c>
      <c r="E15" s="243" t="s">
        <v>138</v>
      </c>
      <c r="F15" s="184" t="s">
        <v>138</v>
      </c>
      <c r="G15" s="246" t="s">
        <v>138</v>
      </c>
    </row>
    <row r="16" spans="1:7">
      <c r="A16" s="860" t="s">
        <v>993</v>
      </c>
      <c r="B16" s="861">
        <v>4216732.8</v>
      </c>
      <c r="C16" s="862">
        <v>61278128.549999997</v>
      </c>
      <c r="D16" s="863">
        <v>-0.46039288753527119</v>
      </c>
      <c r="E16" s="243" t="s">
        <v>138</v>
      </c>
      <c r="F16" s="184" t="s">
        <v>138</v>
      </c>
      <c r="G16" s="246" t="s">
        <v>138</v>
      </c>
    </row>
    <row r="17" spans="1:10">
      <c r="A17" s="860" t="s">
        <v>994</v>
      </c>
      <c r="B17" s="861" t="s">
        <v>138</v>
      </c>
      <c r="C17" s="862" t="s">
        <v>138</v>
      </c>
      <c r="D17" s="863">
        <v>0</v>
      </c>
      <c r="E17" s="243" t="s">
        <v>138</v>
      </c>
      <c r="F17" s="184" t="s">
        <v>138</v>
      </c>
      <c r="G17" s="246" t="s">
        <v>138</v>
      </c>
    </row>
    <row r="18" spans="1:10" ht="18.75" customHeight="1">
      <c r="A18" s="384" t="s">
        <v>465</v>
      </c>
      <c r="B18" s="385">
        <v>27916938.350000001</v>
      </c>
      <c r="C18" s="386">
        <v>316305986.95999998</v>
      </c>
      <c r="D18" s="387">
        <v>0.10948524662759174</v>
      </c>
      <c r="E18" s="385">
        <v>25500</v>
      </c>
      <c r="F18" s="740">
        <v>469559.30000000005</v>
      </c>
      <c r="G18" s="387">
        <v>-0.21728720955216552</v>
      </c>
      <c r="J18" s="76"/>
    </row>
    <row r="19" spans="1:10" ht="15" customHeight="1">
      <c r="A19" s="1222" t="s">
        <v>837</v>
      </c>
      <c r="B19" s="388" t="str">
        <f>B7</f>
        <v>Rujan 2024.</v>
      </c>
      <c r="C19" s="1218" t="s">
        <v>839</v>
      </c>
      <c r="D19" s="1219" t="s">
        <v>834</v>
      </c>
      <c r="E19" s="769" t="str">
        <f>E7</f>
        <v>Rujan 2024.</v>
      </c>
      <c r="F19" s="1218" t="s">
        <v>839</v>
      </c>
      <c r="G19" s="1219" t="s">
        <v>834</v>
      </c>
    </row>
    <row r="20" spans="1:10" s="254" customFormat="1">
      <c r="A20" s="1222"/>
      <c r="B20" s="768" t="str">
        <f>B8</f>
        <v>September 2024</v>
      </c>
      <c r="C20" s="1218"/>
      <c r="D20" s="1219"/>
      <c r="E20" s="771" t="str">
        <f>E8</f>
        <v>September 2024</v>
      </c>
      <c r="F20" s="1218"/>
      <c r="G20" s="1219"/>
    </row>
    <row r="21" spans="1:10" ht="25.5">
      <c r="A21" s="235" t="s">
        <v>466</v>
      </c>
      <c r="B21" s="242">
        <v>4433563.3499999996</v>
      </c>
      <c r="C21" s="237">
        <v>38384729.039999999</v>
      </c>
      <c r="D21" s="248">
        <v>1.4866489862009358</v>
      </c>
      <c r="E21" s="242">
        <v>235</v>
      </c>
      <c r="F21" s="237">
        <v>752566</v>
      </c>
      <c r="G21" s="248">
        <v>1.4736842105263159</v>
      </c>
    </row>
    <row r="22" spans="1:10">
      <c r="A22" s="87" t="s">
        <v>462</v>
      </c>
      <c r="B22" s="243">
        <v>1138085</v>
      </c>
      <c r="C22" s="184">
        <v>9961693</v>
      </c>
      <c r="D22" s="246">
        <v>0.38806596357879619</v>
      </c>
      <c r="E22" s="243">
        <v>235</v>
      </c>
      <c r="F22" s="184">
        <v>2566</v>
      </c>
      <c r="G22" s="246">
        <v>1.4736842105263159</v>
      </c>
    </row>
    <row r="23" spans="1:10">
      <c r="A23" s="87" t="s">
        <v>461</v>
      </c>
      <c r="B23" s="243">
        <v>2769723.35</v>
      </c>
      <c r="C23" s="184">
        <v>24095800.039999999</v>
      </c>
      <c r="D23" s="246">
        <v>3.6439220581503946</v>
      </c>
      <c r="E23" s="243">
        <v>0</v>
      </c>
      <c r="F23" s="184">
        <v>750000</v>
      </c>
      <c r="G23" s="246" t="s">
        <v>138</v>
      </c>
    </row>
    <row r="24" spans="1:10">
      <c r="A24" s="87" t="s">
        <v>463</v>
      </c>
      <c r="B24" s="243" t="s">
        <v>138</v>
      </c>
      <c r="C24" s="184" t="s">
        <v>138</v>
      </c>
      <c r="D24" s="247" t="s">
        <v>138</v>
      </c>
      <c r="E24" s="243" t="s">
        <v>138</v>
      </c>
      <c r="F24" s="184" t="s">
        <v>138</v>
      </c>
      <c r="G24" s="246" t="s">
        <v>138</v>
      </c>
    </row>
    <row r="25" spans="1:10">
      <c r="A25" s="87" t="s">
        <v>1570</v>
      </c>
      <c r="B25" s="243">
        <v>433000</v>
      </c>
      <c r="C25" s="184">
        <v>3409000</v>
      </c>
      <c r="D25" s="247">
        <v>0.586080586080586</v>
      </c>
      <c r="E25" s="243" t="s">
        <v>138</v>
      </c>
      <c r="F25" s="184" t="s">
        <v>138</v>
      </c>
      <c r="G25" s="246" t="s">
        <v>138</v>
      </c>
    </row>
    <row r="26" spans="1:10">
      <c r="A26" s="87" t="s">
        <v>464</v>
      </c>
      <c r="B26" s="243" t="s">
        <v>138</v>
      </c>
      <c r="C26" s="184" t="s">
        <v>138</v>
      </c>
      <c r="D26" s="247" t="s">
        <v>138</v>
      </c>
      <c r="E26" s="243" t="s">
        <v>138</v>
      </c>
      <c r="F26" s="184" t="s">
        <v>138</v>
      </c>
      <c r="G26" s="246" t="s">
        <v>138</v>
      </c>
    </row>
    <row r="27" spans="1:10" s="254" customFormat="1">
      <c r="A27" s="87" t="s">
        <v>997</v>
      </c>
      <c r="B27" s="243">
        <v>92755</v>
      </c>
      <c r="C27" s="184">
        <v>918236</v>
      </c>
      <c r="D27" s="247">
        <v>-9.2500614178442353E-3</v>
      </c>
      <c r="E27" s="243" t="s">
        <v>138</v>
      </c>
      <c r="F27" s="184" t="s">
        <v>138</v>
      </c>
      <c r="G27" s="246" t="s">
        <v>138</v>
      </c>
    </row>
    <row r="28" spans="1:10">
      <c r="A28" s="860" t="s">
        <v>995</v>
      </c>
      <c r="B28" s="861">
        <v>187581</v>
      </c>
      <c r="C28" s="862">
        <v>2107573</v>
      </c>
      <c r="D28" s="909">
        <v>0.35561850939128292</v>
      </c>
      <c r="E28" s="243" t="s">
        <v>138</v>
      </c>
      <c r="F28" s="184" t="s">
        <v>138</v>
      </c>
      <c r="G28" s="246" t="s">
        <v>138</v>
      </c>
    </row>
    <row r="29" spans="1:10">
      <c r="A29" s="860" t="s">
        <v>996</v>
      </c>
      <c r="B29" s="861" t="s">
        <v>138</v>
      </c>
      <c r="C29" s="862" t="s">
        <v>138</v>
      </c>
      <c r="D29" s="863" t="s">
        <v>138</v>
      </c>
      <c r="E29" s="243" t="s">
        <v>138</v>
      </c>
      <c r="F29" s="184" t="s">
        <v>138</v>
      </c>
      <c r="G29" s="246" t="s">
        <v>138</v>
      </c>
    </row>
    <row r="30" spans="1:10" ht="18.75" customHeight="1">
      <c r="A30" s="384" t="s">
        <v>467</v>
      </c>
      <c r="B30" s="385">
        <v>4621144.3499999996</v>
      </c>
      <c r="C30" s="389">
        <v>40492302.039999999</v>
      </c>
      <c r="D30" s="387">
        <v>1.4051924458184994</v>
      </c>
      <c r="E30" s="385">
        <v>235</v>
      </c>
      <c r="F30" s="389">
        <v>752566</v>
      </c>
      <c r="G30" s="387">
        <v>1.4736842105263159</v>
      </c>
    </row>
    <row r="31" spans="1:10" ht="18.75" customHeight="1">
      <c r="A31" s="392" t="s">
        <v>468</v>
      </c>
      <c r="B31" s="242">
        <v>5134</v>
      </c>
      <c r="C31" s="393">
        <v>56055</v>
      </c>
      <c r="D31" s="394">
        <v>6.7137809187279185E-2</v>
      </c>
      <c r="E31" s="242">
        <v>7</v>
      </c>
      <c r="F31" s="393">
        <v>180</v>
      </c>
      <c r="G31" s="394">
        <v>0</v>
      </c>
    </row>
    <row r="32" spans="1:10" ht="15" customHeight="1">
      <c r="A32" s="1222" t="s">
        <v>836</v>
      </c>
      <c r="B32" s="388" t="str">
        <f>B7</f>
        <v>Rujan 2024.</v>
      </c>
      <c r="C32" s="1218" t="s">
        <v>839</v>
      </c>
      <c r="D32" s="1219" t="s">
        <v>834</v>
      </c>
      <c r="E32" s="388" t="str">
        <f>E7</f>
        <v>Rujan 2024.</v>
      </c>
      <c r="F32" s="1218" t="s">
        <v>839</v>
      </c>
      <c r="G32" s="1219" t="s">
        <v>834</v>
      </c>
    </row>
    <row r="33" spans="1:7" s="254" customFormat="1">
      <c r="A33" s="1222"/>
      <c r="B33" s="768" t="str">
        <f>B8</f>
        <v>September 2024</v>
      </c>
      <c r="C33" s="1218"/>
      <c r="D33" s="1219"/>
      <c r="E33" s="768" t="str">
        <f>E8</f>
        <v>September 2024</v>
      </c>
      <c r="F33" s="1218"/>
      <c r="G33" s="1219"/>
    </row>
    <row r="34" spans="1:7" ht="17.25" customHeight="1">
      <c r="A34" s="236" t="s">
        <v>469</v>
      </c>
      <c r="B34" s="243">
        <v>39402123.829999998</v>
      </c>
      <c r="C34" s="184">
        <v>765931952.29000008</v>
      </c>
      <c r="D34" s="246">
        <v>0.63902679324177747</v>
      </c>
      <c r="E34" s="243" t="s">
        <v>138</v>
      </c>
      <c r="F34" s="184" t="s">
        <v>138</v>
      </c>
      <c r="G34" s="246" t="s">
        <v>138</v>
      </c>
    </row>
    <row r="35" spans="1:7" ht="17.25" customHeight="1">
      <c r="A35" s="236" t="s">
        <v>470</v>
      </c>
      <c r="B35" s="243">
        <v>38238531.159999996</v>
      </c>
      <c r="C35" s="252">
        <v>780602316.16999996</v>
      </c>
      <c r="D35" s="246">
        <v>0.58832924312042945</v>
      </c>
      <c r="E35" s="243" t="s">
        <v>138</v>
      </c>
      <c r="F35" s="184" t="s">
        <v>138</v>
      </c>
      <c r="G35" s="246" t="s">
        <v>138</v>
      </c>
    </row>
    <row r="36" spans="1:7">
      <c r="A36" s="1222" t="s">
        <v>832</v>
      </c>
      <c r="B36" s="770" t="str">
        <f>B7</f>
        <v>Rujan 2024.</v>
      </c>
      <c r="C36" s="1220" t="s">
        <v>833</v>
      </c>
      <c r="D36" s="1219" t="s">
        <v>834</v>
      </c>
      <c r="E36" s="390"/>
      <c r="F36" s="1220"/>
      <c r="G36" s="1219"/>
    </row>
    <row r="37" spans="1:7" s="254" customFormat="1" ht="21" customHeight="1">
      <c r="A37" s="1222"/>
      <c r="B37" s="768" t="str">
        <f>B8</f>
        <v>September 2024</v>
      </c>
      <c r="C37" s="1220"/>
      <c r="D37" s="1219"/>
      <c r="E37" s="390"/>
      <c r="F37" s="1220"/>
      <c r="G37" s="1219"/>
    </row>
    <row r="38" spans="1:7">
      <c r="A38" s="185" t="s">
        <v>62</v>
      </c>
      <c r="B38" s="244">
        <v>2938.3</v>
      </c>
      <c r="C38" s="88">
        <v>0.15958672728420797</v>
      </c>
      <c r="D38" s="246">
        <v>-1.9903809575565479E-3</v>
      </c>
      <c r="E38" s="244"/>
      <c r="F38" s="88"/>
      <c r="G38" s="246"/>
    </row>
    <row r="39" spans="1:7">
      <c r="A39" s="89" t="s">
        <v>110</v>
      </c>
      <c r="B39" s="244">
        <v>2248.84</v>
      </c>
      <c r="C39" s="88">
        <v>0.19533949206416712</v>
      </c>
      <c r="D39" s="246">
        <v>-1.5273411831566719E-3</v>
      </c>
      <c r="E39" s="244"/>
      <c r="F39" s="88"/>
      <c r="G39" s="246"/>
    </row>
    <row r="40" spans="1:7">
      <c r="A40" s="89" t="s">
        <v>63</v>
      </c>
      <c r="B40" s="244">
        <v>1823.65</v>
      </c>
      <c r="C40" s="88">
        <v>0.17761203667829029</v>
      </c>
      <c r="D40" s="246">
        <v>-2.7506179320602175E-3</v>
      </c>
      <c r="E40" s="244"/>
      <c r="F40" s="88"/>
      <c r="G40" s="246"/>
    </row>
    <row r="41" spans="1:7" s="254" customFormat="1">
      <c r="A41" s="89" t="s">
        <v>983</v>
      </c>
      <c r="B41" s="244">
        <v>2039.19</v>
      </c>
      <c r="C41" s="88">
        <v>0.21125848663225488</v>
      </c>
      <c r="D41" s="246">
        <v>-2.465475998297606E-3</v>
      </c>
      <c r="E41" s="244"/>
      <c r="F41" s="88"/>
      <c r="G41" s="246"/>
    </row>
    <row r="42" spans="1:7">
      <c r="A42" s="89" t="s">
        <v>797</v>
      </c>
      <c r="B42" s="244">
        <v>1732.1</v>
      </c>
      <c r="C42" s="88">
        <v>6.737903325199035E-2</v>
      </c>
      <c r="D42" s="246">
        <v>-4.5631134916439553E-3</v>
      </c>
      <c r="E42" s="244"/>
      <c r="F42" s="88"/>
      <c r="G42" s="246"/>
    </row>
    <row r="43" spans="1:7" s="254" customFormat="1">
      <c r="A43" s="89" t="s">
        <v>90</v>
      </c>
      <c r="B43" s="244">
        <v>2010.06</v>
      </c>
      <c r="C43" s="88">
        <v>0.12317071126433943</v>
      </c>
      <c r="D43" s="246">
        <v>5.0770517261966575E-4</v>
      </c>
      <c r="E43" s="244"/>
      <c r="F43" s="88"/>
      <c r="G43" s="246"/>
    </row>
    <row r="44" spans="1:7">
      <c r="A44" s="89" t="s">
        <v>91</v>
      </c>
      <c r="B44" s="244">
        <v>2262.16</v>
      </c>
      <c r="C44" s="88">
        <v>0.38240039110241986</v>
      </c>
      <c r="D44" s="246">
        <v>-6.8924341267682099E-3</v>
      </c>
      <c r="E44" s="244"/>
      <c r="F44" s="88"/>
      <c r="G44" s="246"/>
    </row>
    <row r="45" spans="1:7">
      <c r="A45" s="89" t="s">
        <v>92</v>
      </c>
      <c r="B45" s="244">
        <v>657.72</v>
      </c>
      <c r="C45" s="88">
        <v>0.25682182985553759</v>
      </c>
      <c r="D45" s="246">
        <v>9.3457943925234765E-3</v>
      </c>
      <c r="E45" s="244"/>
      <c r="F45" s="88"/>
      <c r="G45" s="246"/>
    </row>
    <row r="46" spans="1:7">
      <c r="A46" s="89" t="s">
        <v>93</v>
      </c>
      <c r="B46" s="244">
        <v>884.19</v>
      </c>
      <c r="C46" s="88">
        <v>-5.0931690352496561E-2</v>
      </c>
      <c r="D46" s="246">
        <v>-2.2313875957849061E-2</v>
      </c>
      <c r="E46" s="244"/>
      <c r="F46" s="88"/>
      <c r="G46" s="246"/>
    </row>
    <row r="47" spans="1:7">
      <c r="A47" s="89" t="s">
        <v>94</v>
      </c>
      <c r="B47" s="244">
        <v>1460.54</v>
      </c>
      <c r="C47" s="88">
        <v>-2.4948094344787175E-2</v>
      </c>
      <c r="D47" s="246">
        <v>1.580876471856496E-2</v>
      </c>
      <c r="E47" s="244"/>
      <c r="F47" s="88"/>
      <c r="G47" s="246"/>
    </row>
    <row r="48" spans="1:7">
      <c r="A48" s="89" t="s">
        <v>95</v>
      </c>
      <c r="B48" s="244">
        <v>4282.13</v>
      </c>
      <c r="C48" s="88">
        <v>4.0776694309686112E-2</v>
      </c>
      <c r="D48" s="246">
        <v>1.8685782221883329E-4</v>
      </c>
      <c r="E48" s="244"/>
      <c r="F48" s="88"/>
      <c r="G48" s="246"/>
    </row>
    <row r="49" spans="1:7">
      <c r="A49" s="185" t="s">
        <v>64</v>
      </c>
      <c r="B49" s="244">
        <v>97.341200000000001</v>
      </c>
      <c r="C49" s="88">
        <v>1.5296006141348961E-2</v>
      </c>
      <c r="D49" s="246">
        <v>6.1729926403704116E-3</v>
      </c>
      <c r="E49" s="244"/>
      <c r="F49" s="88"/>
      <c r="G49" s="246"/>
    </row>
    <row r="50" spans="1:7">
      <c r="A50" s="185" t="s">
        <v>82</v>
      </c>
      <c r="B50" s="244">
        <v>177.26220000000001</v>
      </c>
      <c r="C50" s="88">
        <v>3.3943682674338005E-2</v>
      </c>
      <c r="D50" s="246">
        <v>8.1098203896581289E-3</v>
      </c>
      <c r="E50" s="244"/>
      <c r="F50" s="88"/>
      <c r="G50" s="246"/>
    </row>
    <row r="51" spans="1:7" ht="15" customHeight="1">
      <c r="A51" s="1222" t="s">
        <v>835</v>
      </c>
      <c r="B51" s="388" t="str">
        <f>B7</f>
        <v>Rujan 2024.</v>
      </c>
      <c r="C51" s="1221"/>
      <c r="D51" s="1219" t="s">
        <v>834</v>
      </c>
      <c r="E51" s="388" t="str">
        <f>E7</f>
        <v>Rujan 2024.</v>
      </c>
      <c r="F51" s="1221"/>
      <c r="G51" s="1219" t="s">
        <v>834</v>
      </c>
    </row>
    <row r="52" spans="1:7" s="254" customFormat="1">
      <c r="A52" s="1222"/>
      <c r="B52" s="768" t="str">
        <f>B8</f>
        <v>September 2024</v>
      </c>
      <c r="C52" s="1221"/>
      <c r="D52" s="1219"/>
      <c r="E52" s="768" t="str">
        <f>E8</f>
        <v>September 2024</v>
      </c>
      <c r="F52" s="1221"/>
      <c r="G52" s="1219"/>
    </row>
    <row r="53" spans="1:7">
      <c r="A53" s="87" t="s">
        <v>462</v>
      </c>
      <c r="B53" s="243">
        <v>25471.301397940002</v>
      </c>
      <c r="C53" s="184"/>
      <c r="D53" s="246">
        <v>7.874526006574234E-3</v>
      </c>
      <c r="E53" s="243">
        <v>59.149908000000003</v>
      </c>
      <c r="F53" s="184"/>
      <c r="G53" s="246">
        <v>1.90431289010764E-2</v>
      </c>
    </row>
    <row r="54" spans="1:7">
      <c r="A54" s="87" t="s">
        <v>461</v>
      </c>
      <c r="B54" s="243">
        <v>18793.613142210001</v>
      </c>
      <c r="C54" s="184"/>
      <c r="D54" s="246">
        <v>4.6684090164725855E-3</v>
      </c>
      <c r="E54" s="243">
        <v>1.32722808</v>
      </c>
      <c r="F54" s="184"/>
      <c r="G54" s="246">
        <v>0</v>
      </c>
    </row>
    <row r="55" spans="1:7">
      <c r="A55" s="87" t="s">
        <v>463</v>
      </c>
      <c r="B55" s="243" t="s">
        <v>138</v>
      </c>
      <c r="C55" s="184"/>
      <c r="D55" s="247" t="s">
        <v>138</v>
      </c>
      <c r="E55" s="243" t="s">
        <v>138</v>
      </c>
      <c r="F55" s="184"/>
      <c r="G55" s="246" t="s">
        <v>138</v>
      </c>
    </row>
    <row r="56" spans="1:7">
      <c r="A56" s="87" t="s">
        <v>1570</v>
      </c>
      <c r="B56" s="243">
        <v>3038.3691490000001</v>
      </c>
      <c r="C56" s="184"/>
      <c r="D56" s="247">
        <v>0.17256367887506796</v>
      </c>
      <c r="E56" s="243" t="s">
        <v>138</v>
      </c>
      <c r="F56" s="184"/>
      <c r="G56" s="246" t="s">
        <v>138</v>
      </c>
    </row>
    <row r="57" spans="1:7" s="254" customFormat="1">
      <c r="A57" s="87" t="s">
        <v>997</v>
      </c>
      <c r="B57" s="243">
        <v>62.261420860000001</v>
      </c>
      <c r="C57" s="184"/>
      <c r="D57" s="246">
        <v>3.2601073286768756E-2</v>
      </c>
      <c r="E57" s="243" t="s">
        <v>138</v>
      </c>
      <c r="F57" s="184"/>
      <c r="G57" s="246" t="s">
        <v>138</v>
      </c>
    </row>
    <row r="58" spans="1:7" ht="18.75" customHeight="1">
      <c r="A58" s="384" t="s">
        <v>471</v>
      </c>
      <c r="B58" s="385">
        <v>47365.545110009996</v>
      </c>
      <c r="C58" s="389"/>
      <c r="D58" s="387">
        <v>1.5772044236908256E-2</v>
      </c>
      <c r="E58" s="385">
        <v>60.477136080000001</v>
      </c>
      <c r="F58" s="389"/>
      <c r="G58" s="387">
        <v>1.86174287987666E-2</v>
      </c>
    </row>
    <row r="59" spans="1:7" s="190" customFormat="1">
      <c r="A59" s="19" t="s">
        <v>472</v>
      </c>
      <c r="B59" s="249"/>
      <c r="C59" s="230"/>
      <c r="D59" s="230"/>
    </row>
    <row r="60" spans="1:7" s="190" customFormat="1">
      <c r="A60" s="279"/>
      <c r="B60" s="250"/>
      <c r="C60" s="232"/>
      <c r="D60" s="233"/>
    </row>
    <row r="61" spans="1:7" s="190" customFormat="1">
      <c r="B61" s="231"/>
      <c r="C61" s="232"/>
      <c r="D61" s="233"/>
    </row>
    <row r="62" spans="1:7" s="190" customFormat="1">
      <c r="A62" s="594" t="s">
        <v>81</v>
      </c>
      <c r="B62" s="231"/>
      <c r="C62" s="232"/>
      <c r="D62" s="233"/>
    </row>
    <row r="63" spans="1:7" ht="12.75" customHeight="1">
      <c r="B63" s="35"/>
      <c r="C63" s="35"/>
      <c r="D63" s="35"/>
    </row>
    <row r="64" spans="1:7" ht="12.75" customHeight="1">
      <c r="B64" s="51"/>
      <c r="C64" s="51"/>
      <c r="G64" s="13" t="s">
        <v>1025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24"/>
    </row>
    <row r="118" spans="1:1">
      <c r="A118" s="625"/>
    </row>
    <row r="120" spans="1:1">
      <c r="A120" s="625"/>
    </row>
    <row r="122" spans="1:1">
      <c r="A122" s="625"/>
    </row>
    <row r="124" spans="1:1">
      <c r="A124" s="625"/>
    </row>
    <row r="126" spans="1:1">
      <c r="A126" s="625"/>
    </row>
    <row r="128" spans="1:1">
      <c r="A128" s="62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2" t="s">
        <v>651</v>
      </c>
      <c r="E1" s="130" t="str">
        <f>Naslovnica!A20</f>
        <v>Rujan 2024.</v>
      </c>
      <c r="G1" s="132" t="s">
        <v>868</v>
      </c>
      <c r="H1" s="254"/>
      <c r="I1" s="254"/>
      <c r="J1" s="254"/>
      <c r="K1" s="130" t="str">
        <f>E1</f>
        <v>Rujan 2024.</v>
      </c>
    </row>
    <row r="2" spans="1:18" ht="12.75" customHeight="1">
      <c r="A2" s="514" t="s">
        <v>652</v>
      </c>
      <c r="E2" s="524" t="str">
        <f>Naslovnica!A24</f>
        <v>September 2024</v>
      </c>
      <c r="G2" s="514" t="s">
        <v>869</v>
      </c>
      <c r="H2" s="254"/>
      <c r="I2" s="254"/>
      <c r="J2" s="254"/>
      <c r="K2" s="512" t="str">
        <f>E2</f>
        <v>September 2024</v>
      </c>
    </row>
    <row r="3" spans="1:18" ht="12.75" customHeight="1">
      <c r="A3" s="38" t="s">
        <v>1372</v>
      </c>
      <c r="G3" s="38" t="s">
        <v>1372</v>
      </c>
      <c r="H3" s="254"/>
      <c r="I3" s="254"/>
      <c r="J3" s="254"/>
      <c r="K3" s="254"/>
    </row>
    <row r="4" spans="1:18" ht="45" customHeight="1">
      <c r="A4" s="395" t="s">
        <v>444</v>
      </c>
      <c r="B4" s="395" t="s">
        <v>445</v>
      </c>
      <c r="C4" s="395" t="s">
        <v>446</v>
      </c>
      <c r="D4" s="395" t="s">
        <v>447</v>
      </c>
      <c r="E4" s="395" t="s">
        <v>448</v>
      </c>
      <c r="G4" s="395" t="s">
        <v>444</v>
      </c>
      <c r="H4" s="395" t="s">
        <v>445</v>
      </c>
      <c r="I4" s="395" t="s">
        <v>446</v>
      </c>
      <c r="J4" s="395" t="s">
        <v>447</v>
      </c>
      <c r="K4" s="395" t="s">
        <v>451</v>
      </c>
    </row>
    <row r="5" spans="1:18" ht="12.75" customHeight="1">
      <c r="A5" s="90" t="s">
        <v>1704</v>
      </c>
      <c r="B5" s="91">
        <v>2321680</v>
      </c>
      <c r="C5" s="92">
        <v>0.12502850983695005</v>
      </c>
      <c r="D5" s="93">
        <v>1720</v>
      </c>
      <c r="E5" s="239">
        <v>0.57999999999999996</v>
      </c>
      <c r="F5" s="52"/>
      <c r="G5" s="90" t="s">
        <v>1729</v>
      </c>
      <c r="H5" s="91">
        <v>13000</v>
      </c>
      <c r="I5" s="92">
        <v>0.50980392156862742</v>
      </c>
      <c r="J5" s="93">
        <v>2600</v>
      </c>
      <c r="K5" s="239">
        <v>4</v>
      </c>
      <c r="P5" s="76"/>
      <c r="R5" s="767"/>
    </row>
    <row r="6" spans="1:18" ht="12.75" customHeight="1">
      <c r="A6" s="90" t="s">
        <v>1705</v>
      </c>
      <c r="B6" s="91">
        <v>1874860.5</v>
      </c>
      <c r="C6" s="92">
        <v>0.10096611697872192</v>
      </c>
      <c r="D6" s="93">
        <v>153</v>
      </c>
      <c r="E6" s="239">
        <v>-4.38</v>
      </c>
      <c r="F6" s="52"/>
      <c r="G6" s="90" t="s">
        <v>1730</v>
      </c>
      <c r="H6" s="91">
        <v>12500</v>
      </c>
      <c r="I6" s="92">
        <v>0.49019607843137253</v>
      </c>
      <c r="J6" s="93">
        <v>55</v>
      </c>
      <c r="K6" s="239">
        <v>-2.65</v>
      </c>
      <c r="P6" s="76"/>
      <c r="R6" s="767"/>
    </row>
    <row r="7" spans="1:18" ht="12.75" customHeight="1">
      <c r="A7" s="90" t="s">
        <v>1706</v>
      </c>
      <c r="B7" s="91">
        <v>1814854</v>
      </c>
      <c r="C7" s="92">
        <v>9.7734610795470592E-2</v>
      </c>
      <c r="D7" s="93">
        <v>370</v>
      </c>
      <c r="E7" s="239">
        <v>-0.54</v>
      </c>
      <c r="F7" s="52"/>
      <c r="G7" s="90" t="s">
        <v>1731</v>
      </c>
      <c r="H7" s="91">
        <v>0</v>
      </c>
      <c r="I7" s="92">
        <v>0</v>
      </c>
      <c r="J7" s="93">
        <v>272</v>
      </c>
      <c r="K7" s="239" t="s">
        <v>138</v>
      </c>
      <c r="P7" s="76"/>
      <c r="R7" s="767"/>
    </row>
    <row r="8" spans="1:18" ht="12.75" customHeight="1">
      <c r="A8" s="90" t="s">
        <v>1707</v>
      </c>
      <c r="B8" s="91">
        <v>1703498</v>
      </c>
      <c r="C8" s="92">
        <v>9.1737800407560369E-2</v>
      </c>
      <c r="D8" s="93">
        <v>33.1</v>
      </c>
      <c r="E8" s="239">
        <v>4.75</v>
      </c>
      <c r="G8" s="90"/>
      <c r="H8" s="91"/>
      <c r="I8" s="92"/>
      <c r="J8" s="93"/>
      <c r="K8" s="239"/>
      <c r="P8" s="76"/>
      <c r="R8" s="767"/>
    </row>
    <row r="9" spans="1:18" ht="12.75" customHeight="1">
      <c r="A9" s="90" t="s">
        <v>1708</v>
      </c>
      <c r="B9" s="91">
        <v>1526736.86</v>
      </c>
      <c r="C9" s="92">
        <v>8.221875302321778E-2</v>
      </c>
      <c r="D9" s="93">
        <v>3.44</v>
      </c>
      <c r="E9" s="239">
        <v>16.220000000000002</v>
      </c>
      <c r="G9" s="90"/>
      <c r="H9" s="91"/>
      <c r="I9" s="92"/>
      <c r="J9" s="93"/>
      <c r="K9" s="239"/>
      <c r="P9" s="76"/>
      <c r="R9" s="767"/>
    </row>
    <row r="10" spans="1:18" ht="12.75" customHeight="1">
      <c r="A10" s="90" t="s">
        <v>1709</v>
      </c>
      <c r="B10" s="91">
        <v>1131274.55</v>
      </c>
      <c r="C10" s="92">
        <v>6.0922078496160645E-2</v>
      </c>
      <c r="D10" s="93">
        <v>19.2</v>
      </c>
      <c r="E10" s="240">
        <v>0.26</v>
      </c>
      <c r="G10" s="90"/>
      <c r="H10" s="91"/>
      <c r="I10" s="92"/>
      <c r="J10" s="93"/>
      <c r="K10" s="240"/>
    </row>
    <row r="11" spans="1:18" ht="12.75" customHeight="1">
      <c r="A11" s="90" t="s">
        <v>1710</v>
      </c>
      <c r="B11" s="91">
        <v>1088757.8999999999</v>
      </c>
      <c r="C11" s="92">
        <v>5.8632446250218406E-2</v>
      </c>
      <c r="D11" s="93">
        <v>5</v>
      </c>
      <c r="E11" s="239">
        <v>-4.21</v>
      </c>
      <c r="G11" s="90"/>
      <c r="H11" s="91"/>
      <c r="I11" s="92"/>
      <c r="J11" s="93"/>
      <c r="K11" s="239"/>
    </row>
    <row r="12" spans="1:18" ht="12.75" customHeight="1">
      <c r="A12" s="90" t="s">
        <v>1711</v>
      </c>
      <c r="B12" s="91">
        <v>967861.4</v>
      </c>
      <c r="C12" s="92">
        <v>5.2121855109534584E-2</v>
      </c>
      <c r="D12" s="93">
        <v>59.4</v>
      </c>
      <c r="E12" s="239">
        <v>2.41</v>
      </c>
      <c r="G12" s="90"/>
      <c r="H12" s="91"/>
      <c r="I12" s="92"/>
      <c r="J12" s="93"/>
      <c r="K12" s="239"/>
    </row>
    <row r="13" spans="1:18" ht="12.75" customHeight="1">
      <c r="A13" s="90" t="s">
        <v>1712</v>
      </c>
      <c r="B13" s="91">
        <v>964736</v>
      </c>
      <c r="C13" s="92">
        <v>5.1953544186132392E-2</v>
      </c>
      <c r="D13" s="93">
        <v>186.5</v>
      </c>
      <c r="E13" s="239">
        <v>-1.06</v>
      </c>
      <c r="G13" s="90"/>
      <c r="H13" s="91"/>
      <c r="I13" s="92"/>
      <c r="J13" s="93"/>
      <c r="K13" s="239"/>
    </row>
    <row r="14" spans="1:18" ht="12.75" customHeight="1">
      <c r="A14" s="90" t="s">
        <v>1713</v>
      </c>
      <c r="B14" s="91">
        <v>625058.4</v>
      </c>
      <c r="C14" s="92">
        <v>3.3661021464227746E-2</v>
      </c>
      <c r="D14" s="93">
        <v>10.5</v>
      </c>
      <c r="E14" s="239">
        <v>-3.6700000000000004</v>
      </c>
      <c r="G14" s="90"/>
      <c r="H14" s="91"/>
      <c r="I14" s="92"/>
      <c r="J14" s="93"/>
      <c r="K14" s="239"/>
    </row>
    <row r="15" spans="1:18" ht="12.75" customHeight="1">
      <c r="A15" s="90" t="s">
        <v>452</v>
      </c>
      <c r="B15" s="91">
        <v>4549887.1500000004</v>
      </c>
      <c r="C15" s="92">
        <v>0.24502326345180547</v>
      </c>
      <c r="D15" s="94"/>
      <c r="E15" s="241"/>
      <c r="G15" s="90" t="s">
        <v>452</v>
      </c>
      <c r="H15" s="91"/>
      <c r="I15" s="92"/>
      <c r="J15" s="94"/>
      <c r="K15" s="241"/>
    </row>
    <row r="16" spans="1:18" ht="15.75" customHeight="1">
      <c r="A16" s="397" t="s">
        <v>449</v>
      </c>
      <c r="B16" s="398">
        <f>SUM(B5:B15)</f>
        <v>18569204.760000002</v>
      </c>
      <c r="C16" s="957">
        <f>SUM(C5:C15)</f>
        <v>1</v>
      </c>
      <c r="D16" s="399"/>
      <c r="E16" s="399"/>
      <c r="G16" s="397" t="s">
        <v>449</v>
      </c>
      <c r="H16" s="398">
        <f>SUM(H5:H15)</f>
        <v>25500</v>
      </c>
      <c r="I16" s="957">
        <f>SUM(I5:I15)</f>
        <v>1</v>
      </c>
      <c r="J16" s="399"/>
      <c r="K16" s="399"/>
    </row>
    <row r="17" spans="1:11" ht="12.75" customHeight="1">
      <c r="A17" s="37" t="s">
        <v>450</v>
      </c>
      <c r="G17" s="37" t="s">
        <v>450</v>
      </c>
      <c r="H17" s="254"/>
      <c r="I17" s="254"/>
      <c r="J17" s="254"/>
      <c r="K17" s="254"/>
    </row>
    <row r="18" spans="1:11" ht="12.75" customHeight="1"/>
    <row r="19" spans="1:11" ht="12.75" customHeight="1">
      <c r="A19" s="132" t="s">
        <v>870</v>
      </c>
      <c r="G19" s="132" t="s">
        <v>1505</v>
      </c>
    </row>
    <row r="20" spans="1:11" ht="12.75" customHeight="1">
      <c r="A20" s="514" t="s">
        <v>871</v>
      </c>
      <c r="G20" s="514" t="s">
        <v>1506</v>
      </c>
    </row>
    <row r="21" spans="1:11" ht="12.75" customHeight="1">
      <c r="A21" s="38" t="s">
        <v>1373</v>
      </c>
      <c r="G21" s="38" t="s">
        <v>1373</v>
      </c>
    </row>
    <row r="22" spans="1:11" ht="43.5">
      <c r="A22" s="395" t="s">
        <v>453</v>
      </c>
      <c r="B22" s="395" t="s">
        <v>445</v>
      </c>
      <c r="C22" s="395" t="s">
        <v>446</v>
      </c>
      <c r="D22" s="395" t="s">
        <v>454</v>
      </c>
      <c r="G22" s="395" t="s">
        <v>453</v>
      </c>
      <c r="H22" s="395" t="s">
        <v>445</v>
      </c>
      <c r="I22" s="395" t="s">
        <v>446</v>
      </c>
      <c r="J22" s="395" t="s">
        <v>454</v>
      </c>
    </row>
    <row r="23" spans="1:11" ht="15" customHeight="1">
      <c r="A23" s="96" t="s">
        <v>1714</v>
      </c>
      <c r="B23" s="91">
        <v>1973700</v>
      </c>
      <c r="C23" s="97">
        <v>0.7193012681896902</v>
      </c>
      <c r="D23" s="127">
        <v>98.65</v>
      </c>
      <c r="E23" s="52"/>
      <c r="F23" s="52"/>
      <c r="G23" s="1081" t="s">
        <v>1732</v>
      </c>
      <c r="H23" s="91">
        <v>0</v>
      </c>
      <c r="I23" s="92" t="s">
        <v>138</v>
      </c>
      <c r="J23" s="127">
        <v>0</v>
      </c>
    </row>
    <row r="24" spans="1:11" ht="12.75" customHeight="1">
      <c r="A24" s="96" t="s">
        <v>1715</v>
      </c>
      <c r="B24" s="91">
        <v>653821.12</v>
      </c>
      <c r="C24" s="97">
        <v>0.23828056988661073</v>
      </c>
      <c r="D24" s="127">
        <v>99.9</v>
      </c>
      <c r="E24" s="52"/>
      <c r="F24" s="52"/>
      <c r="G24" s="96" t="s">
        <v>1732</v>
      </c>
      <c r="H24" s="91">
        <v>0</v>
      </c>
      <c r="I24" s="92" t="s">
        <v>138</v>
      </c>
      <c r="J24" s="127">
        <v>0</v>
      </c>
    </row>
    <row r="25" spans="1:11" ht="12.75" customHeight="1">
      <c r="A25" s="96" t="s">
        <v>1716</v>
      </c>
      <c r="B25" s="91">
        <v>100465</v>
      </c>
      <c r="C25" s="97">
        <v>3.6613772056886672E-2</v>
      </c>
      <c r="D25" s="127">
        <v>100.15</v>
      </c>
      <c r="E25" s="52"/>
      <c r="F25" s="52"/>
      <c r="G25" s="96"/>
      <c r="H25" s="91"/>
      <c r="I25" s="97"/>
      <c r="J25" s="127"/>
    </row>
    <row r="26" spans="1:11" ht="12.75" customHeight="1">
      <c r="A26" s="96" t="s">
        <v>1717</v>
      </c>
      <c r="B26" s="91">
        <v>15926.74</v>
      </c>
      <c r="C26" s="97">
        <v>5.8043898668123147E-3</v>
      </c>
      <c r="D26" s="127">
        <v>96</v>
      </c>
      <c r="E26" s="52"/>
      <c r="G26" s="96"/>
      <c r="H26" s="91"/>
      <c r="I26" s="97"/>
      <c r="J26" s="127"/>
    </row>
    <row r="27" spans="1:11" ht="12.75" customHeight="1">
      <c r="A27" s="96"/>
      <c r="B27" s="91"/>
      <c r="C27" s="97"/>
      <c r="D27" s="127"/>
      <c r="G27" s="96"/>
      <c r="H27" s="91"/>
      <c r="I27" s="97"/>
      <c r="J27" s="127"/>
    </row>
    <row r="28" spans="1:11" ht="12.75" customHeight="1">
      <c r="A28" s="96"/>
      <c r="B28" s="91"/>
      <c r="C28" s="97"/>
      <c r="D28" s="127"/>
      <c r="G28" s="96"/>
      <c r="H28" s="91"/>
      <c r="I28" s="97"/>
      <c r="J28" s="127"/>
    </row>
    <row r="29" spans="1:11" ht="12.75" customHeight="1">
      <c r="A29" s="96"/>
      <c r="B29" s="91"/>
      <c r="C29" s="97"/>
      <c r="D29" s="128"/>
      <c r="G29" s="96"/>
      <c r="H29" s="91"/>
      <c r="I29" s="97"/>
      <c r="J29" s="128"/>
    </row>
    <row r="30" spans="1:11" ht="12.75" customHeight="1">
      <c r="A30" s="96"/>
      <c r="B30" s="91"/>
      <c r="C30" s="97"/>
      <c r="D30" s="127"/>
      <c r="G30" s="96"/>
      <c r="H30" s="91"/>
      <c r="I30" s="97"/>
      <c r="J30" s="127"/>
    </row>
    <row r="31" spans="1:11" ht="12.75" customHeight="1">
      <c r="A31" s="96"/>
      <c r="B31" s="91"/>
      <c r="C31" s="97"/>
      <c r="D31" s="127"/>
      <c r="G31" s="96"/>
      <c r="H31" s="91"/>
      <c r="I31" s="97"/>
      <c r="J31" s="127"/>
    </row>
    <row r="32" spans="1:11" ht="12.75" customHeight="1">
      <c r="A32" s="96"/>
      <c r="B32" s="91"/>
      <c r="C32" s="97"/>
      <c r="D32" s="127"/>
      <c r="G32" s="96"/>
      <c r="H32" s="91"/>
      <c r="I32" s="97"/>
      <c r="J32" s="127"/>
    </row>
    <row r="33" spans="1:10" ht="15" customHeight="1">
      <c r="A33" s="90" t="s">
        <v>452</v>
      </c>
      <c r="B33" s="256"/>
      <c r="C33" s="97"/>
      <c r="D33" s="98"/>
      <c r="G33" s="90" t="s">
        <v>452</v>
      </c>
      <c r="H33" s="256"/>
      <c r="I33" s="256"/>
      <c r="J33" s="98"/>
    </row>
    <row r="34" spans="1:10" ht="15" customHeight="1">
      <c r="A34" s="404" t="s">
        <v>449</v>
      </c>
      <c r="B34" s="405">
        <f>SUM(B23:B33)</f>
        <v>2743912.8600000003</v>
      </c>
      <c r="C34" s="406"/>
      <c r="D34" s="407"/>
      <c r="G34" s="404" t="s">
        <v>449</v>
      </c>
      <c r="H34" s="405">
        <f>SUM(H23:H33)</f>
        <v>0</v>
      </c>
      <c r="I34" s="1091" t="s">
        <v>138</v>
      </c>
      <c r="J34" s="407"/>
    </row>
    <row r="35" spans="1:10" ht="15" customHeight="1">
      <c r="A35" s="95" t="s">
        <v>455</v>
      </c>
      <c r="B35" s="91"/>
      <c r="C35" s="97"/>
      <c r="D35" s="98"/>
    </row>
    <row r="36" spans="1:10" ht="12.75" customHeight="1">
      <c r="A36" s="180"/>
      <c r="B36" s="256"/>
      <c r="C36" s="97"/>
      <c r="D36" s="98"/>
    </row>
    <row r="37" spans="1:10" ht="12.75" customHeight="1">
      <c r="A37" s="90" t="s">
        <v>452</v>
      </c>
      <c r="B37" s="257"/>
      <c r="C37" s="97"/>
      <c r="D37" s="98"/>
    </row>
    <row r="38" spans="1:10" ht="15" customHeight="1">
      <c r="A38" s="99" t="s">
        <v>449</v>
      </c>
      <c r="B38" s="91">
        <f>SUM(B36:B37)</f>
        <v>0</v>
      </c>
      <c r="C38" s="97"/>
      <c r="D38" s="98"/>
    </row>
    <row r="39" spans="1:10" ht="26.25" customHeight="1">
      <c r="A39" s="400" t="s">
        <v>456</v>
      </c>
      <c r="B39" s="401">
        <f>B34+B38</f>
        <v>2743912.8600000003</v>
      </c>
      <c r="C39" s="402"/>
      <c r="D39" s="403"/>
    </row>
    <row r="40" spans="1:10" ht="12.75" customHeight="1"/>
    <row r="41" spans="1:10" ht="12.75" customHeight="1">
      <c r="A41" s="132" t="s">
        <v>872</v>
      </c>
      <c r="G41" s="137"/>
      <c r="H41" s="190"/>
      <c r="I41" s="190"/>
      <c r="J41" s="190"/>
    </row>
    <row r="42" spans="1:10" ht="12.75" customHeight="1">
      <c r="A42" s="514" t="s">
        <v>873</v>
      </c>
      <c r="B42" s="44"/>
      <c r="G42" s="156"/>
      <c r="H42" s="190"/>
      <c r="I42" s="190"/>
      <c r="J42" s="190"/>
    </row>
    <row r="43" spans="1:10" ht="12.75" customHeight="1">
      <c r="A43" s="38" t="s">
        <v>1375</v>
      </c>
      <c r="G43" s="203"/>
      <c r="H43" s="190"/>
      <c r="I43" s="190"/>
      <c r="J43" s="190"/>
    </row>
    <row r="44" spans="1:10" ht="43.5">
      <c r="A44" s="395" t="s">
        <v>916</v>
      </c>
      <c r="B44" s="395" t="s">
        <v>445</v>
      </c>
      <c r="C44" s="395" t="s">
        <v>446</v>
      </c>
      <c r="D44" s="193"/>
      <c r="G44" s="193"/>
      <c r="H44" s="204"/>
      <c r="I44" s="193"/>
      <c r="J44" s="193"/>
    </row>
    <row r="45" spans="1:10" ht="12.75" customHeight="1">
      <c r="A45" s="96" t="s">
        <v>1718</v>
      </c>
      <c r="B45" s="91">
        <v>21103374.68</v>
      </c>
      <c r="C45" s="97">
        <v>0.5355897761006555</v>
      </c>
      <c r="D45" s="195"/>
      <c r="E45" s="52"/>
      <c r="F45" s="52"/>
      <c r="G45" s="192"/>
      <c r="H45" s="189"/>
      <c r="I45" s="194"/>
      <c r="J45" s="195"/>
    </row>
    <row r="46" spans="1:10" ht="12.75" customHeight="1">
      <c r="A46" s="96" t="s">
        <v>1719</v>
      </c>
      <c r="B46" s="91">
        <v>5294302.5</v>
      </c>
      <c r="C46" s="97">
        <v>0.13436591699579967</v>
      </c>
      <c r="D46" s="195"/>
      <c r="E46" s="52"/>
      <c r="F46" s="52"/>
      <c r="G46" s="200"/>
      <c r="H46" s="201"/>
      <c r="I46" s="194"/>
      <c r="J46" s="195"/>
    </row>
    <row r="47" spans="1:10" ht="12.75" customHeight="1">
      <c r="A47" s="96" t="s">
        <v>1720</v>
      </c>
      <c r="B47" s="91">
        <v>4602500</v>
      </c>
      <c r="C47" s="97">
        <v>0.1168084243341154</v>
      </c>
      <c r="D47" s="195"/>
      <c r="E47" s="52"/>
      <c r="G47" s="200"/>
      <c r="H47" s="201"/>
      <c r="I47" s="194"/>
      <c r="J47" s="195"/>
    </row>
    <row r="48" spans="1:10" ht="12.75" customHeight="1">
      <c r="A48" s="96" t="s">
        <v>1721</v>
      </c>
      <c r="B48" s="91">
        <v>3571750</v>
      </c>
      <c r="C48" s="97">
        <v>9.0648666945220349E-2</v>
      </c>
      <c r="D48" s="195"/>
      <c r="G48" s="200"/>
      <c r="H48" s="201"/>
      <c r="I48" s="194"/>
      <c r="J48" s="195"/>
    </row>
    <row r="49" spans="1:10" ht="12.75" customHeight="1">
      <c r="A49" s="96" t="s">
        <v>1714</v>
      </c>
      <c r="B49" s="91">
        <v>1728465</v>
      </c>
      <c r="C49" s="97">
        <v>4.3867305413724446E-2</v>
      </c>
      <c r="D49" s="195"/>
      <c r="G49" s="200"/>
      <c r="H49" s="201"/>
      <c r="I49" s="194"/>
      <c r="J49" s="195"/>
    </row>
    <row r="50" spans="1:10" ht="12.75" customHeight="1">
      <c r="A50" s="96" t="s">
        <v>1722</v>
      </c>
      <c r="B50" s="91">
        <v>1571738.5</v>
      </c>
      <c r="C50" s="97">
        <v>3.98896898751257E-2</v>
      </c>
      <c r="D50" s="196"/>
      <c r="G50" s="200"/>
      <c r="H50" s="201"/>
      <c r="I50" s="194"/>
      <c r="J50" s="196"/>
    </row>
    <row r="51" spans="1:10" ht="12.75" customHeight="1">
      <c r="A51" s="96" t="s">
        <v>1723</v>
      </c>
      <c r="B51" s="91">
        <v>430000</v>
      </c>
      <c r="C51" s="97">
        <v>1.0913117319645763E-2</v>
      </c>
      <c r="D51" s="195"/>
      <c r="G51" s="200"/>
      <c r="H51" s="201"/>
      <c r="I51" s="194"/>
      <c r="J51" s="195"/>
    </row>
    <row r="52" spans="1:10" ht="12.75" customHeight="1">
      <c r="A52" s="96" t="s">
        <v>1724</v>
      </c>
      <c r="B52" s="91">
        <v>399000</v>
      </c>
      <c r="C52" s="97">
        <v>1.0126357698927115E-2</v>
      </c>
      <c r="D52" s="195"/>
      <c r="G52" s="200"/>
      <c r="H52" s="201"/>
      <c r="I52" s="194"/>
      <c r="J52" s="195"/>
    </row>
    <row r="53" spans="1:10" ht="12.75" customHeight="1">
      <c r="A53" s="96" t="s">
        <v>1717</v>
      </c>
      <c r="B53" s="91">
        <v>315242.2</v>
      </c>
      <c r="C53" s="97">
        <v>8.0006397969842637E-3</v>
      </c>
      <c r="D53" s="195"/>
      <c r="G53" s="200"/>
      <c r="H53" s="201"/>
      <c r="I53" s="194"/>
      <c r="J53" s="195"/>
    </row>
    <row r="54" spans="1:10" ht="12.75" customHeight="1">
      <c r="A54" s="100" t="s">
        <v>152</v>
      </c>
      <c r="B54" s="91">
        <v>309000</v>
      </c>
      <c r="C54" s="97">
        <v>7.8422168645826528E-3</v>
      </c>
      <c r="D54" s="195"/>
      <c r="G54" s="200"/>
      <c r="H54" s="201"/>
      <c r="I54" s="194"/>
      <c r="J54" s="195"/>
    </row>
    <row r="55" spans="1:10" ht="24">
      <c r="A55" s="101" t="s">
        <v>457</v>
      </c>
      <c r="B55" s="91">
        <v>76750.94999999553</v>
      </c>
      <c r="C55" s="97">
        <v>1.9478886552191097E-3</v>
      </c>
      <c r="D55" s="197"/>
      <c r="G55" s="202"/>
      <c r="H55" s="201"/>
      <c r="I55" s="194"/>
      <c r="J55" s="197"/>
    </row>
    <row r="56" spans="1:10">
      <c r="A56" s="397" t="s">
        <v>449</v>
      </c>
      <c r="B56" s="401">
        <f>SUM(B45:B55)</f>
        <v>39402123.829999998</v>
      </c>
      <c r="C56" s="956">
        <f>SUM(C45:C55)</f>
        <v>0.99999999999999989</v>
      </c>
      <c r="D56" s="199"/>
      <c r="G56" s="192"/>
      <c r="H56" s="189"/>
      <c r="I56" s="198"/>
      <c r="J56" s="199"/>
    </row>
    <row r="57" spans="1:10" ht="12.75" customHeight="1">
      <c r="G57" s="190"/>
      <c r="H57" s="190"/>
      <c r="I57" s="190"/>
      <c r="J57" s="190"/>
    </row>
    <row r="58" spans="1:10" ht="12.75" customHeight="1">
      <c r="A58" s="133" t="s">
        <v>874</v>
      </c>
      <c r="G58" s="205"/>
      <c r="H58" s="190"/>
      <c r="I58" s="190"/>
      <c r="J58" s="190"/>
    </row>
    <row r="59" spans="1:10" ht="12.75" customHeight="1">
      <c r="A59" s="525" t="s">
        <v>875</v>
      </c>
      <c r="G59" s="206"/>
      <c r="H59" s="190"/>
      <c r="I59" s="190"/>
      <c r="J59" s="190"/>
    </row>
    <row r="60" spans="1:10" ht="12.75" customHeight="1">
      <c r="A60" s="38" t="s">
        <v>1372</v>
      </c>
      <c r="G60" s="203"/>
      <c r="H60" s="190"/>
      <c r="I60" s="190"/>
      <c r="J60" s="190"/>
    </row>
    <row r="61" spans="1:10" ht="12.75" customHeight="1">
      <c r="A61" s="396"/>
      <c r="B61" s="864" t="s">
        <v>65</v>
      </c>
      <c r="C61" s="864" t="s">
        <v>66</v>
      </c>
      <c r="D61" s="864" t="s">
        <v>67</v>
      </c>
      <c r="E61" s="864" t="s">
        <v>68</v>
      </c>
      <c r="F61" s="864" t="s">
        <v>69</v>
      </c>
      <c r="G61" s="207"/>
      <c r="H61" s="187"/>
      <c r="I61" s="187"/>
      <c r="J61" s="187"/>
    </row>
    <row r="62" spans="1:10" ht="12.75" customHeight="1">
      <c r="A62" s="396"/>
      <c r="B62" s="865" t="s">
        <v>70</v>
      </c>
      <c r="C62" s="865" t="s">
        <v>71</v>
      </c>
      <c r="D62" s="865" t="s">
        <v>188</v>
      </c>
      <c r="E62" s="865" t="s">
        <v>72</v>
      </c>
      <c r="F62" s="865" t="s">
        <v>73</v>
      </c>
      <c r="G62" s="207"/>
      <c r="H62" s="188"/>
      <c r="I62" s="188"/>
      <c r="J62" s="188"/>
    </row>
    <row r="63" spans="1:10" ht="12.75" customHeight="1">
      <c r="A63" s="102" t="s">
        <v>138</v>
      </c>
      <c r="B63" s="103" t="s">
        <v>138</v>
      </c>
      <c r="C63" s="103" t="s">
        <v>138</v>
      </c>
      <c r="D63" s="103" t="s">
        <v>138</v>
      </c>
      <c r="E63" s="104" t="s">
        <v>138</v>
      </c>
      <c r="F63" s="104" t="s">
        <v>138</v>
      </c>
      <c r="G63" s="192"/>
      <c r="H63" s="189"/>
      <c r="I63" s="189"/>
      <c r="J63" s="191"/>
    </row>
    <row r="64" spans="1:10" ht="15" customHeight="1">
      <c r="A64" s="397" t="s">
        <v>449</v>
      </c>
      <c r="B64" s="408"/>
      <c r="C64" s="408"/>
      <c r="D64" s="408"/>
      <c r="E64" s="409" t="str">
        <f>IF(SUM(E63:E63)=0,"",SUM(E63:E63))</f>
        <v/>
      </c>
      <c r="F64" s="409" t="str">
        <f>IF(SUM(F63:F63)=0,"",SUM(F63:F63))</f>
        <v/>
      </c>
      <c r="G64" s="192"/>
      <c r="H64" s="189"/>
      <c r="I64" s="189"/>
      <c r="J64" s="191"/>
    </row>
    <row r="65" spans="1:7" ht="12.75" customHeight="1"/>
    <row r="66" spans="1:7" ht="12.75" customHeight="1">
      <c r="A66" s="133" t="s">
        <v>1568</v>
      </c>
    </row>
    <row r="67" spans="1:7" ht="12.75" customHeight="1">
      <c r="A67" s="525" t="s">
        <v>1569</v>
      </c>
    </row>
    <row r="68" spans="1:7" ht="12.75" customHeight="1">
      <c r="A68" s="38" t="s">
        <v>1372</v>
      </c>
    </row>
    <row r="69" spans="1:7" ht="12.75" customHeight="1">
      <c r="A69" s="396"/>
      <c r="B69" s="864" t="s">
        <v>65</v>
      </c>
      <c r="C69" s="864" t="s">
        <v>66</v>
      </c>
      <c r="D69" s="864" t="s">
        <v>67</v>
      </c>
      <c r="E69" s="864" t="s">
        <v>68</v>
      </c>
      <c r="F69" s="864" t="s">
        <v>69</v>
      </c>
    </row>
    <row r="70" spans="1:7" ht="12.75" customHeight="1">
      <c r="A70" s="396"/>
      <c r="B70" s="865" t="s">
        <v>70</v>
      </c>
      <c r="C70" s="865" t="s">
        <v>71</v>
      </c>
      <c r="D70" s="865" t="s">
        <v>188</v>
      </c>
      <c r="E70" s="865" t="s">
        <v>72</v>
      </c>
      <c r="F70" s="865" t="s">
        <v>73</v>
      </c>
    </row>
    <row r="71" spans="1:7" ht="12.75" customHeight="1">
      <c r="A71" s="102" t="s">
        <v>1725</v>
      </c>
      <c r="B71" s="105">
        <v>98.45</v>
      </c>
      <c r="C71" s="105">
        <v>97.3</v>
      </c>
      <c r="D71" s="105">
        <v>98.45</v>
      </c>
      <c r="E71" s="106">
        <v>251000</v>
      </c>
      <c r="F71" s="106">
        <v>245260.9</v>
      </c>
      <c r="G71" s="52"/>
    </row>
    <row r="72" spans="1:7" s="1052" customFormat="1" ht="12.75" customHeight="1">
      <c r="A72" s="102" t="s">
        <v>1726</v>
      </c>
      <c r="B72" s="105">
        <v>99.4</v>
      </c>
      <c r="C72" s="105">
        <v>98.3</v>
      </c>
      <c r="D72" s="105">
        <v>99.4</v>
      </c>
      <c r="E72" s="106">
        <v>139000</v>
      </c>
      <c r="F72" s="106">
        <v>137805.5</v>
      </c>
      <c r="G72" s="52"/>
    </row>
    <row r="73" spans="1:7" s="1052" customFormat="1" ht="12.75" customHeight="1">
      <c r="A73" s="102" t="s">
        <v>1727</v>
      </c>
      <c r="B73" s="105">
        <v>97.39</v>
      </c>
      <c r="C73" s="105">
        <v>97</v>
      </c>
      <c r="D73" s="105">
        <v>97</v>
      </c>
      <c r="E73" s="106">
        <v>25000</v>
      </c>
      <c r="F73" s="106">
        <v>24289</v>
      </c>
      <c r="G73" s="52"/>
    </row>
    <row r="74" spans="1:7" s="1052" customFormat="1" ht="12.75" customHeight="1">
      <c r="A74" s="102" t="s">
        <v>1728</v>
      </c>
      <c r="B74" s="105">
        <v>99.1</v>
      </c>
      <c r="C74" s="105">
        <v>99.1</v>
      </c>
      <c r="D74" s="105">
        <v>99.1</v>
      </c>
      <c r="E74" s="106">
        <v>18000</v>
      </c>
      <c r="F74" s="106">
        <v>17838</v>
      </c>
      <c r="G74" s="52"/>
    </row>
    <row r="75" spans="1:7" ht="15" customHeight="1">
      <c r="A75" s="397" t="s">
        <v>449</v>
      </c>
      <c r="B75" s="410"/>
      <c r="C75" s="410"/>
      <c r="D75" s="410"/>
      <c r="E75" s="409">
        <f>IF(SUM(E71:E74)=0,"",SUM(E71:E74))</f>
        <v>433000</v>
      </c>
      <c r="F75" s="409">
        <f>IF(SUM(F71:F74)=0,"",SUM(F71:F74))</f>
        <v>425193.4</v>
      </c>
    </row>
    <row r="76" spans="1:7" ht="12.75" customHeight="1">
      <c r="A76" s="16"/>
    </row>
    <row r="77" spans="1:7" s="254" customFormat="1" ht="12.75" customHeight="1">
      <c r="A77" s="133" t="s">
        <v>999</v>
      </c>
    </row>
    <row r="78" spans="1:7" s="254" customFormat="1" ht="12.75" customHeight="1">
      <c r="A78" s="525" t="s">
        <v>1000</v>
      </c>
    </row>
    <row r="79" spans="1:7" ht="12.75" customHeight="1">
      <c r="A79" s="38" t="s">
        <v>1372</v>
      </c>
    </row>
    <row r="80" spans="1:7" ht="43.5">
      <c r="A80" s="395" t="s">
        <v>998</v>
      </c>
      <c r="B80" s="395" t="s">
        <v>445</v>
      </c>
      <c r="C80" s="395" t="s">
        <v>446</v>
      </c>
      <c r="D80" s="395" t="s">
        <v>447</v>
      </c>
      <c r="E80" s="395" t="s">
        <v>448</v>
      </c>
    </row>
    <row r="81" spans="1:11" ht="12.75" customHeight="1">
      <c r="A81" s="90" t="s">
        <v>1440</v>
      </c>
      <c r="B81" s="91">
        <v>700782.07</v>
      </c>
      <c r="C81" s="92">
        <v>0.35719660730182068</v>
      </c>
      <c r="D81" s="93">
        <v>15.15</v>
      </c>
      <c r="E81" s="239">
        <v>-3.56</v>
      </c>
    </row>
    <row r="82" spans="1:11" s="1052" customFormat="1" ht="12.75" customHeight="1">
      <c r="A82" s="90" t="s">
        <v>991</v>
      </c>
      <c r="B82" s="91">
        <v>597552.19999999995</v>
      </c>
      <c r="C82" s="92">
        <v>0.30457916613896674</v>
      </c>
      <c r="D82" s="93">
        <v>25</v>
      </c>
      <c r="E82" s="239">
        <v>0.04</v>
      </c>
    </row>
    <row r="83" spans="1:11" s="1052" customFormat="1" ht="12.75" customHeight="1">
      <c r="A83" s="90" t="s">
        <v>1079</v>
      </c>
      <c r="B83" s="91">
        <v>591836.34</v>
      </c>
      <c r="C83" s="92">
        <v>0.30166572715812612</v>
      </c>
      <c r="D83" s="93">
        <v>31.12</v>
      </c>
      <c r="E83" s="239">
        <v>-0.22</v>
      </c>
    </row>
    <row r="84" spans="1:11" s="1052" customFormat="1" ht="12.75" customHeight="1">
      <c r="A84" s="90" t="s">
        <v>1502</v>
      </c>
      <c r="B84" s="91">
        <v>40559.040000000001</v>
      </c>
      <c r="C84" s="92">
        <v>2.0673404905206604E-2</v>
      </c>
      <c r="D84" s="93">
        <v>103.28</v>
      </c>
      <c r="E84" s="239">
        <v>0.47000000000000003</v>
      </c>
    </row>
    <row r="85" spans="1:11" s="1052" customFormat="1" ht="12.75" customHeight="1">
      <c r="A85" s="90" t="s">
        <v>1653</v>
      </c>
      <c r="B85" s="91">
        <v>31164.880000000001</v>
      </c>
      <c r="C85" s="92">
        <v>1.5885094495879961E-2</v>
      </c>
      <c r="D85" s="93">
        <v>10.31</v>
      </c>
      <c r="E85" s="239">
        <v>1.58</v>
      </c>
    </row>
    <row r="86" spans="1:11" ht="12.75" customHeight="1">
      <c r="A86" s="397" t="s">
        <v>449</v>
      </c>
      <c r="B86" s="398">
        <f>SUM(B81:B85)</f>
        <v>1961894.5299999998</v>
      </c>
      <c r="C86" s="957">
        <f>SUM(C81:C85)</f>
        <v>1.0000000000000002</v>
      </c>
      <c r="D86" s="399"/>
      <c r="E86" s="399"/>
    </row>
    <row r="87" spans="1:11" ht="12.75" customHeight="1">
      <c r="A87" s="16" t="s">
        <v>459</v>
      </c>
      <c r="B87" s="254"/>
      <c r="C87" s="254"/>
      <c r="D87" s="254"/>
      <c r="E87" s="254"/>
    </row>
    <row r="88" spans="1:11" ht="12.75" customHeight="1">
      <c r="A88" s="254"/>
      <c r="B88" s="254"/>
      <c r="C88" s="254"/>
      <c r="D88" s="254"/>
      <c r="E88" s="254"/>
    </row>
    <row r="89" spans="1:11" ht="12.75" customHeight="1">
      <c r="A89" s="594" t="s">
        <v>81</v>
      </c>
      <c r="K89" s="34" t="s">
        <v>1026</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06"/>
    <col min="2" max="2" width="13.42578125" style="306" customWidth="1"/>
    <col min="3" max="4" width="14.85546875" style="306" bestFit="1" customWidth="1"/>
    <col min="5" max="5" width="14.42578125" style="306" bestFit="1" customWidth="1"/>
    <col min="6" max="6" width="10.5703125" style="306" bestFit="1" customWidth="1"/>
    <col min="7" max="7" width="11.140625" style="306" bestFit="1" customWidth="1"/>
    <col min="8" max="8" width="13.5703125" style="306" customWidth="1"/>
    <col min="9" max="9" width="12.7109375" style="306" bestFit="1" customWidth="1"/>
    <col min="10" max="10" width="12.85546875" style="306" bestFit="1" customWidth="1"/>
    <col min="11" max="11" width="10.7109375" style="306" bestFit="1" customWidth="1"/>
    <col min="12" max="16384" width="9.140625" style="306"/>
  </cols>
  <sheetData>
    <row r="1" spans="1:7" ht="15">
      <c r="A1" s="693" t="s">
        <v>653</v>
      </c>
      <c r="B1" s="692"/>
      <c r="C1" s="692"/>
      <c r="D1" s="692"/>
    </row>
    <row r="2" spans="1:7">
      <c r="A2" s="694" t="s">
        <v>654</v>
      </c>
      <c r="B2" s="692"/>
      <c r="C2" s="692"/>
      <c r="D2" s="692"/>
    </row>
    <row r="3" spans="1:7">
      <c r="A3" s="41" t="s">
        <v>829</v>
      </c>
    </row>
    <row r="4" spans="1:7">
      <c r="A4" s="1228"/>
      <c r="B4" s="1228"/>
      <c r="C4" s="1228"/>
      <c r="D4" s="1228"/>
      <c r="E4" s="1228"/>
      <c r="F4" s="1228"/>
      <c r="G4" s="1228"/>
    </row>
    <row r="5" spans="1:7">
      <c r="A5" s="141" t="s">
        <v>656</v>
      </c>
    </row>
    <row r="6" spans="1:7" s="696" customFormat="1">
      <c r="A6" s="695" t="s">
        <v>657</v>
      </c>
    </row>
    <row r="8" spans="1:7" ht="63.75">
      <c r="A8" s="715" t="s">
        <v>655</v>
      </c>
      <c r="B8" s="699" t="s">
        <v>610</v>
      </c>
      <c r="C8" s="699" t="s">
        <v>611</v>
      </c>
      <c r="D8" s="699" t="s">
        <v>612</v>
      </c>
      <c r="E8" s="691"/>
    </row>
    <row r="9" spans="1:7">
      <c r="A9" s="700" t="s">
        <v>1321</v>
      </c>
      <c r="B9" s="701">
        <v>5</v>
      </c>
      <c r="C9" s="701">
        <v>12</v>
      </c>
      <c r="D9" s="701">
        <v>6</v>
      </c>
    </row>
    <row r="10" spans="1:7">
      <c r="A10" s="700" t="s">
        <v>1339</v>
      </c>
      <c r="B10" s="701">
        <v>5</v>
      </c>
      <c r="C10" s="701">
        <v>12</v>
      </c>
      <c r="D10" s="701">
        <v>6</v>
      </c>
    </row>
    <row r="11" spans="1:7">
      <c r="A11" s="700" t="s">
        <v>1386</v>
      </c>
      <c r="B11" s="701">
        <v>5</v>
      </c>
      <c r="C11" s="701">
        <v>12</v>
      </c>
      <c r="D11" s="701">
        <v>6</v>
      </c>
    </row>
    <row r="12" spans="1:7">
      <c r="A12" s="700" t="s">
        <v>1437</v>
      </c>
      <c r="B12" s="701">
        <v>5</v>
      </c>
      <c r="C12" s="701">
        <v>12</v>
      </c>
      <c r="D12" s="701">
        <v>6</v>
      </c>
    </row>
    <row r="13" spans="1:7">
      <c r="A13" s="700" t="s">
        <v>1462</v>
      </c>
      <c r="B13" s="701">
        <v>5</v>
      </c>
      <c r="C13" s="701">
        <v>12</v>
      </c>
      <c r="D13" s="701">
        <v>6</v>
      </c>
    </row>
    <row r="14" spans="1:7">
      <c r="A14" s="700" t="s">
        <v>1496</v>
      </c>
      <c r="B14" s="701">
        <v>5</v>
      </c>
      <c r="C14" s="701">
        <v>11</v>
      </c>
      <c r="D14" s="701">
        <v>6</v>
      </c>
    </row>
    <row r="15" spans="1:7">
      <c r="A15" s="700" t="s">
        <v>1563</v>
      </c>
      <c r="B15" s="701">
        <v>5</v>
      </c>
      <c r="C15" s="701">
        <v>11</v>
      </c>
      <c r="D15" s="701">
        <v>6</v>
      </c>
    </row>
    <row r="16" spans="1:7">
      <c r="A16" s="306" t="s">
        <v>1606</v>
      </c>
      <c r="B16" s="306">
        <v>5</v>
      </c>
      <c r="C16" s="306">
        <v>11</v>
      </c>
      <c r="D16" s="306">
        <v>6</v>
      </c>
    </row>
    <row r="17" spans="1:9">
      <c r="A17" s="781" t="s">
        <v>1664</v>
      </c>
      <c r="B17" s="306">
        <v>5</v>
      </c>
      <c r="C17" s="306">
        <v>11</v>
      </c>
      <c r="D17" s="306">
        <v>4</v>
      </c>
    </row>
    <row r="18" spans="1:9">
      <c r="A18" s="33" t="s">
        <v>473</v>
      </c>
    </row>
    <row r="19" spans="1:9">
      <c r="A19" s="33"/>
    </row>
    <row r="20" spans="1:9">
      <c r="A20" s="141" t="s">
        <v>658</v>
      </c>
    </row>
    <row r="21" spans="1:9" s="696" customFormat="1">
      <c r="A21" s="695" t="s">
        <v>659</v>
      </c>
    </row>
    <row r="23" spans="1:9" s="697" customFormat="1">
      <c r="D23" s="130" t="s">
        <v>1390</v>
      </c>
    </row>
    <row r="24" spans="1:9" s="697" customFormat="1" ht="63.75">
      <c r="A24" s="715" t="s">
        <v>655</v>
      </c>
      <c r="B24" s="699" t="s">
        <v>610</v>
      </c>
      <c r="C24" s="699" t="s">
        <v>611</v>
      </c>
      <c r="D24" s="699" t="s">
        <v>612</v>
      </c>
      <c r="H24" s="595"/>
    </row>
    <row r="25" spans="1:9">
      <c r="A25" s="700" t="s">
        <v>1321</v>
      </c>
      <c r="B25" s="702">
        <v>4117766.5405799984</v>
      </c>
      <c r="C25" s="702">
        <v>55102178.512177311</v>
      </c>
      <c r="D25" s="702">
        <v>558811708.93888116</v>
      </c>
      <c r="H25" s="596"/>
    </row>
    <row r="26" spans="1:9">
      <c r="A26" s="700" t="s">
        <v>1339</v>
      </c>
      <c r="B26" s="702">
        <v>4085669.1220386219</v>
      </c>
      <c r="C26" s="702">
        <v>51583037.228747755</v>
      </c>
      <c r="D26" s="702">
        <v>552721271.08633614</v>
      </c>
    </row>
    <row r="27" spans="1:9">
      <c r="A27" s="700" t="s">
        <v>1386</v>
      </c>
      <c r="B27" s="702">
        <v>3958593.9345676554</v>
      </c>
      <c r="C27" s="702">
        <v>50289952.219788969</v>
      </c>
      <c r="D27" s="702">
        <v>577498269.5600239</v>
      </c>
      <c r="E27" s="1057"/>
      <c r="F27" s="1057"/>
      <c r="G27" s="1057"/>
      <c r="I27" s="1057"/>
    </row>
    <row r="28" spans="1:9">
      <c r="A28" s="700" t="s">
        <v>1437</v>
      </c>
      <c r="B28" s="702">
        <v>4622276</v>
      </c>
      <c r="C28" s="702">
        <v>50920135</v>
      </c>
      <c r="D28" s="702">
        <v>591068571</v>
      </c>
    </row>
    <row r="29" spans="1:9">
      <c r="A29" s="700" t="s">
        <v>1462</v>
      </c>
      <c r="B29" s="702">
        <v>4990328.72</v>
      </c>
      <c r="C29" s="702">
        <v>48373007.909999996</v>
      </c>
      <c r="D29" s="702">
        <v>596464408.23999989</v>
      </c>
      <c r="E29" s="917"/>
      <c r="F29" s="917"/>
      <c r="G29" s="917"/>
    </row>
    <row r="30" spans="1:9">
      <c r="A30" s="700" t="s">
        <v>1496</v>
      </c>
      <c r="B30" s="702">
        <v>5150111.82</v>
      </c>
      <c r="C30" s="702">
        <v>47781620.990000002</v>
      </c>
      <c r="D30" s="702">
        <v>619227317.36000001</v>
      </c>
    </row>
    <row r="31" spans="1:9">
      <c r="A31" s="700" t="s">
        <v>1563</v>
      </c>
      <c r="B31" s="702">
        <v>5530726.3100000005</v>
      </c>
      <c r="C31" s="702">
        <v>50993044.340000004</v>
      </c>
      <c r="D31" s="702">
        <v>648160243.52999997</v>
      </c>
    </row>
    <row r="32" spans="1:9">
      <c r="A32" s="306" t="s">
        <v>1606</v>
      </c>
      <c r="B32" s="702">
        <v>6900843.9000000004</v>
      </c>
      <c r="C32" s="702">
        <v>53636877.539999999</v>
      </c>
      <c r="D32" s="702">
        <v>660889391.06999993</v>
      </c>
    </row>
    <row r="33" spans="1:11">
      <c r="A33" s="781" t="s">
        <v>1664</v>
      </c>
      <c r="B33" s="702">
        <v>7251772.1699999999</v>
      </c>
      <c r="C33" s="702">
        <v>50674672.359999999</v>
      </c>
      <c r="D33" s="702">
        <v>171802095.93000001</v>
      </c>
      <c r="E33" s="702"/>
      <c r="F33" s="702"/>
      <c r="G33" s="702"/>
      <c r="I33" s="772"/>
      <c r="J33" s="772"/>
      <c r="K33" s="772"/>
    </row>
    <row r="34" spans="1:11">
      <c r="A34" s="33" t="s">
        <v>473</v>
      </c>
      <c r="E34" s="917"/>
      <c r="F34" s="917"/>
      <c r="G34" s="917"/>
      <c r="I34" s="917"/>
      <c r="J34" s="917"/>
      <c r="K34" s="917"/>
    </row>
    <row r="35" spans="1:11">
      <c r="A35" s="538"/>
    </row>
    <row r="36" spans="1:11" s="696" customFormat="1">
      <c r="A36" s="141" t="s">
        <v>660</v>
      </c>
      <c r="B36" s="306"/>
      <c r="C36" s="306"/>
      <c r="D36" s="306"/>
      <c r="E36" s="306"/>
      <c r="F36" s="306"/>
      <c r="G36" s="306"/>
      <c r="H36" s="306"/>
      <c r="I36" s="306"/>
      <c r="J36" s="306"/>
    </row>
    <row r="37" spans="1:11">
      <c r="A37" s="695" t="s">
        <v>661</v>
      </c>
      <c r="B37" s="696"/>
      <c r="C37" s="696"/>
      <c r="D37" s="696"/>
      <c r="E37" s="696"/>
      <c r="F37" s="696"/>
      <c r="G37" s="696"/>
      <c r="H37" s="696"/>
      <c r="I37" s="696"/>
      <c r="J37" s="696"/>
    </row>
    <row r="38" spans="1:11" s="697" customFormat="1">
      <c r="A38" s="306"/>
      <c r="B38" s="306"/>
      <c r="C38" s="306"/>
      <c r="D38" s="306"/>
      <c r="E38" s="306"/>
      <c r="F38" s="306"/>
      <c r="G38" s="306"/>
      <c r="H38" s="306"/>
      <c r="I38" s="306"/>
      <c r="J38" s="306"/>
    </row>
    <row r="39" spans="1:11" s="697" customFormat="1">
      <c r="C39" s="130" t="s">
        <v>1390</v>
      </c>
    </row>
    <row r="40" spans="1:11" ht="51">
      <c r="A40" s="715" t="s">
        <v>655</v>
      </c>
      <c r="B40" s="699" t="s">
        <v>610</v>
      </c>
      <c r="C40" s="699" t="s">
        <v>611</v>
      </c>
      <c r="D40" s="697"/>
      <c r="E40" s="697"/>
      <c r="F40" s="697"/>
      <c r="G40" s="697"/>
      <c r="H40" s="697"/>
      <c r="I40" s="697"/>
      <c r="J40" s="697"/>
    </row>
    <row r="41" spans="1:11">
      <c r="A41" s="700" t="s">
        <v>1321</v>
      </c>
      <c r="B41" s="702">
        <v>659002849.42597377</v>
      </c>
      <c r="C41" s="702">
        <v>10459325564.80191</v>
      </c>
      <c r="D41" s="1057"/>
      <c r="E41" s="1057"/>
      <c r="F41" s="1057"/>
      <c r="G41" s="1057"/>
      <c r="I41" s="1057"/>
    </row>
    <row r="42" spans="1:11">
      <c r="A42" s="700" t="s">
        <v>1339</v>
      </c>
      <c r="B42" s="702">
        <v>575836870.92706883</v>
      </c>
      <c r="C42" s="702">
        <v>9797711106.6427765</v>
      </c>
    </row>
    <row r="43" spans="1:11">
      <c r="A43" s="700" t="s">
        <v>1386</v>
      </c>
      <c r="B43" s="702">
        <v>659669627.4470768</v>
      </c>
      <c r="C43" s="702">
        <v>10772312419.669519</v>
      </c>
    </row>
    <row r="44" spans="1:11">
      <c r="A44" s="700" t="s">
        <v>1437</v>
      </c>
      <c r="B44" s="702">
        <v>748991921</v>
      </c>
      <c r="C44" s="702">
        <v>12434586514</v>
      </c>
      <c r="D44" s="689"/>
      <c r="E44" s="689"/>
      <c r="F44" s="689"/>
      <c r="G44" s="689"/>
      <c r="H44" s="689"/>
      <c r="I44" s="689"/>
      <c r="J44" s="689"/>
    </row>
    <row r="45" spans="1:11">
      <c r="A45" s="700" t="s">
        <v>1462</v>
      </c>
      <c r="B45" s="702">
        <v>843540092.06000006</v>
      </c>
      <c r="C45" s="702">
        <v>12545109063.289999</v>
      </c>
      <c r="H45" s="596"/>
    </row>
    <row r="46" spans="1:11">
      <c r="A46" s="700" t="s">
        <v>1496</v>
      </c>
      <c r="B46" s="702">
        <v>1399133793.3699999</v>
      </c>
      <c r="C46" s="702">
        <v>14837057660.85</v>
      </c>
    </row>
    <row r="47" spans="1:11">
      <c r="A47" s="700" t="s">
        <v>1563</v>
      </c>
      <c r="B47" s="702">
        <v>977784997.59000003</v>
      </c>
      <c r="C47" s="702">
        <v>19160539854.84</v>
      </c>
    </row>
    <row r="48" spans="1:11">
      <c r="A48" s="306" t="s">
        <v>1606</v>
      </c>
      <c r="B48" s="702">
        <v>1069299115.05</v>
      </c>
      <c r="C48" s="702">
        <v>19508207662.389999</v>
      </c>
    </row>
    <row r="49" spans="1:10">
      <c r="A49" s="781" t="s">
        <v>1664</v>
      </c>
      <c r="B49" s="702">
        <v>1024787953.86</v>
      </c>
      <c r="C49" s="702">
        <v>19634183961.16</v>
      </c>
    </row>
    <row r="50" spans="1:10">
      <c r="A50" s="268" t="s">
        <v>811</v>
      </c>
    </row>
    <row r="51" spans="1:10">
      <c r="A51" s="744" t="s">
        <v>812</v>
      </c>
    </row>
    <row r="52" spans="1:10">
      <c r="A52" s="33" t="s">
        <v>473</v>
      </c>
    </row>
    <row r="53" spans="1:10">
      <c r="A53" s="33"/>
    </row>
    <row r="54" spans="1:10">
      <c r="A54" s="141" t="s">
        <v>849</v>
      </c>
    </row>
    <row r="55" spans="1:10" ht="15" customHeight="1">
      <c r="A55" s="695" t="s">
        <v>850</v>
      </c>
    </row>
    <row r="56" spans="1:10" ht="15" customHeight="1">
      <c r="J56" s="130" t="s">
        <v>1390</v>
      </c>
    </row>
    <row r="57" spans="1:10" ht="15">
      <c r="A57" s="692"/>
      <c r="B57" s="1229" t="s">
        <v>858</v>
      </c>
      <c r="C57" s="1229"/>
      <c r="D57" s="1229"/>
      <c r="E57" s="1229"/>
      <c r="F57" s="1229"/>
      <c r="G57" s="1229"/>
      <c r="H57" s="1229"/>
      <c r="I57" s="1229"/>
      <c r="J57" s="1229"/>
    </row>
    <row r="58" spans="1:10" ht="84">
      <c r="A58" s="715" t="s">
        <v>655</v>
      </c>
      <c r="B58" s="774" t="s">
        <v>859</v>
      </c>
      <c r="C58" s="774" t="s">
        <v>860</v>
      </c>
      <c r="D58" s="774" t="s">
        <v>861</v>
      </c>
      <c r="E58" s="774" t="s">
        <v>862</v>
      </c>
      <c r="F58" s="774" t="s">
        <v>863</v>
      </c>
      <c r="G58" s="774" t="s">
        <v>864</v>
      </c>
      <c r="H58" s="780" t="s">
        <v>865</v>
      </c>
      <c r="I58" s="780" t="s">
        <v>866</v>
      </c>
      <c r="J58" s="774" t="s">
        <v>851</v>
      </c>
    </row>
    <row r="59" spans="1:10">
      <c r="A59" s="781" t="s">
        <v>1321</v>
      </c>
      <c r="B59" s="1056">
        <v>143497241.62187272</v>
      </c>
      <c r="C59" s="1056">
        <v>1445306.1251576082</v>
      </c>
      <c r="D59" s="1056">
        <v>181830247.5280377</v>
      </c>
      <c r="E59" s="1056">
        <v>0</v>
      </c>
      <c r="F59" s="1056">
        <v>0</v>
      </c>
      <c r="G59" s="1056">
        <v>25294880.094233193</v>
      </c>
      <c r="H59" s="1056">
        <v>0</v>
      </c>
      <c r="I59" s="1056">
        <v>8127766.6733028069</v>
      </c>
      <c r="J59" s="1056">
        <v>360195442.04260409</v>
      </c>
    </row>
    <row r="60" spans="1:10">
      <c r="A60" s="781" t="s">
        <v>1339</v>
      </c>
      <c r="B60" s="1056">
        <v>173256581.45862365</v>
      </c>
      <c r="C60" s="1056">
        <v>1979222.9079567322</v>
      </c>
      <c r="D60" s="1056">
        <v>0</v>
      </c>
      <c r="E60" s="1056">
        <v>0</v>
      </c>
      <c r="F60" s="1056">
        <v>0</v>
      </c>
      <c r="G60" s="1056">
        <v>8319975.4462804431</v>
      </c>
      <c r="H60" s="1056">
        <v>0</v>
      </c>
      <c r="I60" s="1056">
        <v>3787286.216736346</v>
      </c>
      <c r="J60" s="1056">
        <v>187343066.02959716</v>
      </c>
    </row>
    <row r="61" spans="1:10">
      <c r="A61" s="781" t="s">
        <v>1386</v>
      </c>
      <c r="B61" s="1056">
        <v>148711049.57196894</v>
      </c>
      <c r="C61" s="1056">
        <v>26924559.161191851</v>
      </c>
      <c r="D61" s="1056">
        <v>0</v>
      </c>
      <c r="E61" s="1056">
        <v>0</v>
      </c>
      <c r="F61" s="1056">
        <v>0</v>
      </c>
      <c r="G61" s="1056">
        <v>18415374.875572365</v>
      </c>
      <c r="H61" s="1056">
        <v>0</v>
      </c>
      <c r="I61" s="1056">
        <v>2139229.1459287279</v>
      </c>
      <c r="J61" s="1056">
        <v>196190212.75466189</v>
      </c>
    </row>
    <row r="62" spans="1:10">
      <c r="A62" s="781" t="s">
        <v>1437</v>
      </c>
      <c r="B62" s="1056">
        <v>248972818</v>
      </c>
      <c r="C62" s="1056">
        <v>33219541</v>
      </c>
      <c r="D62" s="1056">
        <v>0</v>
      </c>
      <c r="E62" s="1056">
        <v>0</v>
      </c>
      <c r="F62" s="1056">
        <v>0</v>
      </c>
      <c r="G62" s="1056">
        <v>9737234</v>
      </c>
      <c r="H62" s="1056">
        <v>0</v>
      </c>
      <c r="I62" s="1056">
        <v>12861896</v>
      </c>
      <c r="J62" s="1056">
        <v>304791489</v>
      </c>
    </row>
    <row r="63" spans="1:10">
      <c r="A63" s="781" t="s">
        <v>1462</v>
      </c>
      <c r="B63" s="1056">
        <v>192578298.73612595</v>
      </c>
      <c r="C63" s="1056">
        <v>19248480.18</v>
      </c>
      <c r="D63" s="1056">
        <v>0</v>
      </c>
      <c r="E63" s="1056">
        <v>0</v>
      </c>
      <c r="F63" s="1056">
        <v>0</v>
      </c>
      <c r="G63" s="1056">
        <v>20068584.364</v>
      </c>
      <c r="H63" s="1056">
        <v>13157</v>
      </c>
      <c r="I63" s="1056">
        <v>8798086.5</v>
      </c>
      <c r="J63" s="1056">
        <v>240706606.78012595</v>
      </c>
    </row>
    <row r="64" spans="1:10">
      <c r="A64" s="781" t="s">
        <v>1496</v>
      </c>
      <c r="B64" s="1056">
        <v>155571450.64124143</v>
      </c>
      <c r="C64" s="1056">
        <v>17924453.780000001</v>
      </c>
      <c r="D64" s="1056">
        <v>0</v>
      </c>
      <c r="E64" s="1056">
        <v>0</v>
      </c>
      <c r="F64" s="1056">
        <v>0</v>
      </c>
      <c r="G64" s="1056">
        <v>2362062.5</v>
      </c>
      <c r="H64" s="1056">
        <v>0</v>
      </c>
      <c r="I64" s="1056">
        <v>3884281.2800000003</v>
      </c>
      <c r="J64" s="1056">
        <v>179742248.20124143</v>
      </c>
    </row>
    <row r="65" spans="1:10">
      <c r="A65" s="781" t="s">
        <v>1563</v>
      </c>
      <c r="B65" s="1056">
        <v>227033204.83233634</v>
      </c>
      <c r="C65" s="1056">
        <v>38749856.410000004</v>
      </c>
      <c r="D65" s="1056">
        <v>0</v>
      </c>
      <c r="E65" s="1056">
        <v>0</v>
      </c>
      <c r="F65" s="1056">
        <v>0</v>
      </c>
      <c r="G65" s="1056">
        <v>23928707.57</v>
      </c>
      <c r="H65" s="1056">
        <v>0</v>
      </c>
      <c r="I65" s="1056">
        <v>3856463.9834752027</v>
      </c>
      <c r="J65" s="1056">
        <v>293568232.79581153</v>
      </c>
    </row>
    <row r="66" spans="1:10">
      <c r="A66" s="781" t="s">
        <v>1606</v>
      </c>
      <c r="B66" s="1056">
        <v>375491974.08786798</v>
      </c>
      <c r="C66" s="1056">
        <v>45925286.585696653</v>
      </c>
      <c r="D66" s="1056">
        <v>0</v>
      </c>
      <c r="E66" s="1056">
        <v>0</v>
      </c>
      <c r="F66" s="1056">
        <v>0</v>
      </c>
      <c r="G66" s="1056">
        <v>10975910.35</v>
      </c>
      <c r="H66" s="1056">
        <v>0</v>
      </c>
      <c r="I66" s="1056">
        <v>15741386.039999999</v>
      </c>
      <c r="J66" s="1056">
        <v>448134557.06356466</v>
      </c>
    </row>
    <row r="67" spans="1:10">
      <c r="A67" s="781" t="s">
        <v>1664</v>
      </c>
      <c r="B67" s="1056">
        <v>456606935.1764468</v>
      </c>
      <c r="C67" s="1056">
        <v>18428722.329999998</v>
      </c>
      <c r="D67" s="1056">
        <v>0</v>
      </c>
      <c r="E67" s="1056">
        <v>0</v>
      </c>
      <c r="F67" s="1056">
        <v>0</v>
      </c>
      <c r="G67" s="1056">
        <v>17784305.09</v>
      </c>
      <c r="H67" s="1056">
        <v>8500000</v>
      </c>
      <c r="I67" s="1056">
        <v>2974572.0876133051</v>
      </c>
      <c r="J67" s="1056">
        <v>504294534.68406004</v>
      </c>
    </row>
    <row r="68" spans="1:10">
      <c r="A68" s="33" t="s">
        <v>473</v>
      </c>
    </row>
    <row r="70" spans="1:10">
      <c r="A70" s="594" t="s">
        <v>81</v>
      </c>
    </row>
    <row r="75" spans="1:10">
      <c r="J75" s="34" t="s">
        <v>1027</v>
      </c>
    </row>
    <row r="106" spans="2:2">
      <c r="B106" s="698"/>
    </row>
    <row r="107" spans="2:2">
      <c r="B107" s="70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40"/>
  <sheetViews>
    <sheetView showGridLines="0" zoomScaleNormal="100" workbookViewId="0">
      <pane ySplit="10" topLeftCell="A11" activePane="bottomLeft" state="frozen"/>
      <selection pane="bottomLeft"/>
    </sheetView>
  </sheetViews>
  <sheetFormatPr defaultRowHeight="15"/>
  <cols>
    <col min="1" max="1" width="39.28515625" customWidth="1"/>
    <col min="2" max="2" width="11.140625" bestFit="1" customWidth="1"/>
    <col min="3" max="3" width="14.42578125" customWidth="1"/>
    <col min="4" max="4" width="33.42578125" customWidth="1"/>
    <col min="5" max="5" width="6.42578125" bestFit="1" customWidth="1"/>
    <col min="6" max="6" width="5.7109375" customWidth="1"/>
    <col min="7" max="7" width="8.42578125" style="254"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81" t="s">
        <v>662</v>
      </c>
      <c r="B1" s="520"/>
      <c r="C1" s="520"/>
      <c r="D1" s="520"/>
      <c r="E1" s="521"/>
      <c r="F1" s="521"/>
      <c r="G1" s="521"/>
      <c r="H1" s="521"/>
      <c r="I1" s="521"/>
      <c r="J1" s="521"/>
      <c r="K1" s="521"/>
      <c r="L1" s="521"/>
    </row>
    <row r="2" spans="1:19" ht="15" customHeight="1">
      <c r="A2" s="582" t="s">
        <v>663</v>
      </c>
      <c r="B2" s="523"/>
      <c r="C2" s="523"/>
      <c r="D2" s="523"/>
      <c r="E2" s="523"/>
      <c r="F2" s="523"/>
      <c r="G2" s="523"/>
      <c r="H2" s="523"/>
      <c r="I2" s="523"/>
      <c r="J2" s="521"/>
      <c r="K2" s="521"/>
      <c r="L2" s="521"/>
    </row>
    <row r="3" spans="1:19" s="254" customFormat="1">
      <c r="A3" s="522"/>
      <c r="B3" s="523"/>
      <c r="C3" s="523"/>
      <c r="D3" s="523"/>
      <c r="E3" s="523"/>
      <c r="F3" s="523"/>
      <c r="G3" s="523"/>
      <c r="H3" s="523"/>
      <c r="I3" s="523"/>
      <c r="J3" s="521"/>
      <c r="K3" s="521"/>
      <c r="L3" s="521"/>
    </row>
    <row r="4" spans="1:19" ht="12.75" customHeight="1">
      <c r="A4" s="132" t="s">
        <v>664</v>
      </c>
    </row>
    <row r="5" spans="1:19" ht="12.75" customHeight="1">
      <c r="A5" s="514" t="s">
        <v>665</v>
      </c>
      <c r="H5" s="254"/>
      <c r="I5" s="254"/>
    </row>
    <row r="6" spans="1:19" ht="12.75" customHeight="1">
      <c r="F6" s="130"/>
      <c r="G6" s="130"/>
      <c r="H6" s="1231" t="str">
        <f>Naslovnica!A20</f>
        <v>Rujan 2024.</v>
      </c>
      <c r="I6" s="1231"/>
    </row>
    <row r="7" spans="1:19" ht="12.75" customHeight="1">
      <c r="F7" s="273"/>
      <c r="G7" s="273"/>
      <c r="H7" s="1232" t="str">
        <f>Naslovnica!A24</f>
        <v>September 2024</v>
      </c>
      <c r="I7" s="1232"/>
    </row>
    <row r="8" spans="1:19" ht="15" customHeight="1">
      <c r="A8" s="542"/>
      <c r="B8" s="543"/>
      <c r="C8" s="543"/>
      <c r="D8" s="543"/>
      <c r="E8" s="543"/>
      <c r="F8" s="543"/>
      <c r="G8" s="543"/>
      <c r="H8" s="719"/>
      <c r="I8" s="719"/>
      <c r="J8" s="544"/>
      <c r="K8" s="1230" t="s">
        <v>1077</v>
      </c>
      <c r="L8" s="1230"/>
    </row>
    <row r="9" spans="1:19" ht="33.75">
      <c r="A9" s="545" t="s">
        <v>74</v>
      </c>
      <c r="B9" s="546" t="s">
        <v>157</v>
      </c>
      <c r="C9" s="546" t="s">
        <v>158</v>
      </c>
      <c r="D9" s="547" t="s">
        <v>75</v>
      </c>
      <c r="E9" s="546" t="s">
        <v>103</v>
      </c>
      <c r="F9" s="546" t="s">
        <v>140</v>
      </c>
      <c r="G9" s="546" t="s">
        <v>619</v>
      </c>
      <c r="H9" s="546" t="s">
        <v>1376</v>
      </c>
      <c r="I9" s="546" t="s">
        <v>1378</v>
      </c>
      <c r="J9" s="546" t="s">
        <v>615</v>
      </c>
      <c r="K9" s="546" t="s">
        <v>617</v>
      </c>
      <c r="L9" s="546" t="s">
        <v>59</v>
      </c>
    </row>
    <row r="10" spans="1:19" ht="31.5">
      <c r="A10" s="548" t="s">
        <v>189</v>
      </c>
      <c r="B10" s="549" t="s">
        <v>160</v>
      </c>
      <c r="C10" s="549" t="s">
        <v>159</v>
      </c>
      <c r="D10" s="550" t="s">
        <v>76</v>
      </c>
      <c r="E10" s="549" t="s">
        <v>441</v>
      </c>
      <c r="F10" s="549" t="s">
        <v>141</v>
      </c>
      <c r="G10" s="551" t="s">
        <v>620</v>
      </c>
      <c r="H10" s="551" t="s">
        <v>1377</v>
      </c>
      <c r="I10" s="551" t="s">
        <v>1379</v>
      </c>
      <c r="J10" s="551" t="s">
        <v>757</v>
      </c>
      <c r="K10" s="551" t="s">
        <v>230</v>
      </c>
      <c r="L10" s="551" t="s">
        <v>231</v>
      </c>
    </row>
    <row r="11" spans="1:19" ht="12.75" customHeight="1">
      <c r="A11" s="126" t="s">
        <v>1117</v>
      </c>
      <c r="B11" s="182">
        <v>37695515978</v>
      </c>
      <c r="C11" s="411" t="s">
        <v>1118</v>
      </c>
      <c r="D11" s="411" t="s">
        <v>77</v>
      </c>
      <c r="E11" s="412" t="s">
        <v>1112</v>
      </c>
      <c r="F11" s="412" t="s">
        <v>1111</v>
      </c>
      <c r="G11" s="412" t="s">
        <v>1113</v>
      </c>
      <c r="H11" s="413">
        <v>804317.72</v>
      </c>
      <c r="I11" s="414">
        <v>13.1274</v>
      </c>
      <c r="J11" s="415">
        <v>-5.726889416928338E-3</v>
      </c>
      <c r="K11" s="415">
        <v>-5.7410324769753274E-3</v>
      </c>
      <c r="L11" s="415">
        <v>3.388097106300858E-2</v>
      </c>
      <c r="M11" s="280"/>
      <c r="N11" s="280"/>
      <c r="O11" s="280"/>
      <c r="P11" s="157"/>
      <c r="Q11" s="186"/>
      <c r="R11" s="76"/>
      <c r="S11" s="76"/>
    </row>
    <row r="12" spans="1:19" ht="12.75" customHeight="1">
      <c r="A12" s="126" t="s">
        <v>1119</v>
      </c>
      <c r="B12" s="182">
        <v>56499633647</v>
      </c>
      <c r="C12" s="411" t="s">
        <v>1120</v>
      </c>
      <c r="D12" s="411" t="s">
        <v>102</v>
      </c>
      <c r="E12" s="412" t="s">
        <v>1116</v>
      </c>
      <c r="F12" s="412" t="s">
        <v>1111</v>
      </c>
      <c r="G12" s="412" t="s">
        <v>1113</v>
      </c>
      <c r="H12" s="413">
        <v>81543212.75</v>
      </c>
      <c r="I12" s="414">
        <v>113.586</v>
      </c>
      <c r="J12" s="415">
        <v>9.0555796424393264E-2</v>
      </c>
      <c r="K12" s="415">
        <v>1.0213665179619635E-2</v>
      </c>
      <c r="L12" s="415">
        <v>2.1614945320370227E-2</v>
      </c>
      <c r="M12" s="280"/>
      <c r="N12" s="280"/>
      <c r="O12" s="280"/>
      <c r="P12" s="157"/>
      <c r="Q12" s="186"/>
      <c r="R12" s="76"/>
      <c r="S12" s="76"/>
    </row>
    <row r="13" spans="1:19" ht="12.75" customHeight="1">
      <c r="A13" s="126" t="s">
        <v>1121</v>
      </c>
      <c r="B13" s="182">
        <v>29300390100</v>
      </c>
      <c r="C13" s="411" t="s">
        <v>1122</v>
      </c>
      <c r="D13" s="411" t="s">
        <v>102</v>
      </c>
      <c r="E13" s="108" t="s">
        <v>1112</v>
      </c>
      <c r="F13" s="108" t="s">
        <v>1111</v>
      </c>
      <c r="G13" s="108" t="s">
        <v>1113</v>
      </c>
      <c r="H13" s="413">
        <v>22417129.02</v>
      </c>
      <c r="I13" s="414">
        <v>123.97199999999999</v>
      </c>
      <c r="J13" s="415">
        <v>1.1545863423126024E-2</v>
      </c>
      <c r="K13" s="415">
        <v>-5.6617892986647878E-3</v>
      </c>
      <c r="L13" s="415">
        <v>0.15133542696467628</v>
      </c>
      <c r="M13" s="280"/>
      <c r="N13" s="280"/>
      <c r="O13" s="280"/>
      <c r="P13" s="157"/>
      <c r="Q13" s="186"/>
      <c r="R13" s="76"/>
      <c r="S13" s="76"/>
    </row>
    <row r="14" spans="1:19" s="1052" customFormat="1" ht="12.75" customHeight="1">
      <c r="A14" s="126" t="s">
        <v>1123</v>
      </c>
      <c r="B14" s="182" t="s">
        <v>1124</v>
      </c>
      <c r="C14" s="411" t="s">
        <v>1125</v>
      </c>
      <c r="D14" s="411" t="s">
        <v>102</v>
      </c>
      <c r="E14" s="108" t="s">
        <v>1126</v>
      </c>
      <c r="F14" s="108" t="s">
        <v>1111</v>
      </c>
      <c r="G14" s="108" t="s">
        <v>1113</v>
      </c>
      <c r="H14" s="413">
        <v>24278218.41</v>
      </c>
      <c r="I14" s="414">
        <v>98.350399999999993</v>
      </c>
      <c r="J14" s="415">
        <v>6.4484789290220057E-3</v>
      </c>
      <c r="K14" s="415">
        <v>9.235467478840409E-3</v>
      </c>
      <c r="L14" s="415">
        <v>4.5648153991190599E-2</v>
      </c>
      <c r="M14" s="280"/>
      <c r="N14" s="280"/>
      <c r="O14" s="280"/>
      <c r="P14" s="157"/>
      <c r="Q14" s="186"/>
      <c r="R14" s="76"/>
      <c r="S14" s="76"/>
    </row>
    <row r="15" spans="1:19" s="1052" customFormat="1" ht="12.75" customHeight="1">
      <c r="A15" s="126" t="s">
        <v>1285</v>
      </c>
      <c r="B15" s="182" t="s">
        <v>1286</v>
      </c>
      <c r="C15" s="411" t="s">
        <v>1287</v>
      </c>
      <c r="D15" s="411" t="s">
        <v>102</v>
      </c>
      <c r="E15" s="108" t="s">
        <v>1128</v>
      </c>
      <c r="F15" s="108" t="s">
        <v>1111</v>
      </c>
      <c r="G15" s="108" t="s">
        <v>1113</v>
      </c>
      <c r="H15" s="413">
        <v>2723295.38</v>
      </c>
      <c r="I15" s="414">
        <v>106.5142</v>
      </c>
      <c r="J15" s="415">
        <v>1.7437172176660853E-2</v>
      </c>
      <c r="K15" s="415">
        <v>3.1929353749569955E-2</v>
      </c>
      <c r="L15" s="415">
        <v>0.13116688239061491</v>
      </c>
      <c r="M15" s="280"/>
      <c r="N15" s="280"/>
      <c r="O15" s="280"/>
      <c r="P15" s="157"/>
      <c r="Q15" s="186"/>
      <c r="R15" s="76"/>
      <c r="S15" s="76"/>
    </row>
    <row r="16" spans="1:19" s="1052" customFormat="1" ht="12.75" customHeight="1">
      <c r="A16" s="126" t="s">
        <v>1127</v>
      </c>
      <c r="B16" s="182" t="s">
        <v>1245</v>
      </c>
      <c r="C16" s="411" t="s">
        <v>1246</v>
      </c>
      <c r="D16" s="411" t="s">
        <v>102</v>
      </c>
      <c r="E16" s="108" t="s">
        <v>1128</v>
      </c>
      <c r="F16" s="108" t="s">
        <v>1111</v>
      </c>
      <c r="G16" s="108" t="s">
        <v>1113</v>
      </c>
      <c r="H16" s="413">
        <v>5139697.82</v>
      </c>
      <c r="I16" s="414">
        <v>94.251900000000006</v>
      </c>
      <c r="J16" s="415">
        <v>2.6113211773308276E-2</v>
      </c>
      <c r="K16" s="415">
        <v>2.9668043899572005E-2</v>
      </c>
      <c r="L16" s="415">
        <v>4.2082264048702855E-2</v>
      </c>
      <c r="M16" s="280"/>
      <c r="N16" s="280"/>
      <c r="O16" s="280"/>
      <c r="P16" s="157"/>
      <c r="Q16" s="186"/>
      <c r="R16" s="76"/>
      <c r="S16" s="76"/>
    </row>
    <row r="17" spans="1:19" s="1052" customFormat="1" ht="12.75" customHeight="1">
      <c r="A17" s="126" t="s">
        <v>1288</v>
      </c>
      <c r="B17" s="182" t="s">
        <v>1289</v>
      </c>
      <c r="C17" s="411" t="s">
        <v>1290</v>
      </c>
      <c r="D17" s="411" t="s">
        <v>102</v>
      </c>
      <c r="E17" s="108" t="s">
        <v>1128</v>
      </c>
      <c r="F17" s="108" t="s">
        <v>1111</v>
      </c>
      <c r="G17" s="108" t="s">
        <v>1113</v>
      </c>
      <c r="H17" s="413">
        <v>3047628.1</v>
      </c>
      <c r="I17" s="414">
        <v>99.347200000000001</v>
      </c>
      <c r="J17" s="415">
        <v>2.566510416731882E-2</v>
      </c>
      <c r="K17" s="415">
        <v>2.0958237674677749E-2</v>
      </c>
      <c r="L17" s="415">
        <v>2.2301000705256202E-2</v>
      </c>
      <c r="M17" s="280"/>
      <c r="N17" s="280"/>
      <c r="O17" s="280"/>
      <c r="P17" s="157"/>
      <c r="Q17" s="186"/>
      <c r="R17" s="76"/>
      <c r="S17" s="76"/>
    </row>
    <row r="18" spans="1:19" s="1052" customFormat="1" ht="12.75" customHeight="1">
      <c r="A18" s="126" t="s">
        <v>1447</v>
      </c>
      <c r="B18" s="182" t="s">
        <v>1448</v>
      </c>
      <c r="C18" s="411" t="s">
        <v>1491</v>
      </c>
      <c r="D18" s="411" t="s">
        <v>102</v>
      </c>
      <c r="E18" s="108" t="s">
        <v>1126</v>
      </c>
      <c r="F18" s="108" t="s">
        <v>1111</v>
      </c>
      <c r="G18" s="108" t="s">
        <v>1113</v>
      </c>
      <c r="H18" s="413">
        <v>9987593.2899999991</v>
      </c>
      <c r="I18" s="414">
        <v>104.4641</v>
      </c>
      <c r="J18" s="415">
        <v>4.497622116100386E-3</v>
      </c>
      <c r="K18" s="415">
        <v>4.8596127892850394E-3</v>
      </c>
      <c r="L18" s="415">
        <v>2.0200638568143692E-2</v>
      </c>
      <c r="M18" s="280"/>
      <c r="N18" s="280"/>
      <c r="O18" s="280"/>
      <c r="P18" s="157"/>
      <c r="Q18" s="186"/>
      <c r="R18" s="76"/>
      <c r="S18" s="76"/>
    </row>
    <row r="19" spans="1:19" s="1052" customFormat="1" ht="12.75" customHeight="1">
      <c r="A19" s="126" t="s">
        <v>1546</v>
      </c>
      <c r="B19" s="182" t="s">
        <v>1575</v>
      </c>
      <c r="C19" s="411" t="s">
        <v>1576</v>
      </c>
      <c r="D19" s="411" t="s">
        <v>102</v>
      </c>
      <c r="E19" s="108" t="s">
        <v>1126</v>
      </c>
      <c r="F19" s="108" t="s">
        <v>1111</v>
      </c>
      <c r="G19" s="108" t="s">
        <v>1113</v>
      </c>
      <c r="H19" s="413">
        <v>5160548.58</v>
      </c>
      <c r="I19" s="414">
        <v>102.715</v>
      </c>
      <c r="J19" s="415">
        <v>5.7209460419276326E-3</v>
      </c>
      <c r="K19" s="415">
        <v>5.7211005114035096E-3</v>
      </c>
      <c r="L19" s="415">
        <v>2.2741078852024144E-2</v>
      </c>
      <c r="M19" s="280"/>
      <c r="N19" s="280"/>
      <c r="O19" s="280"/>
      <c r="P19" s="157"/>
      <c r="Q19" s="186"/>
      <c r="R19" s="76"/>
      <c r="S19" s="76"/>
    </row>
    <row r="20" spans="1:19" s="1052" customFormat="1" ht="12.75" customHeight="1">
      <c r="A20" s="126" t="s">
        <v>1497</v>
      </c>
      <c r="B20" s="182" t="s">
        <v>1536</v>
      </c>
      <c r="C20" s="411" t="s">
        <v>1537</v>
      </c>
      <c r="D20" s="411" t="s">
        <v>102</v>
      </c>
      <c r="E20" s="108" t="s">
        <v>1126</v>
      </c>
      <c r="F20" s="108" t="s">
        <v>1111</v>
      </c>
      <c r="G20" s="108" t="s">
        <v>1136</v>
      </c>
      <c r="H20" s="413">
        <v>9374593.5999999996</v>
      </c>
      <c r="I20" s="414">
        <v>105.5433</v>
      </c>
      <c r="J20" s="415">
        <v>-5.5984708536715999E-3</v>
      </c>
      <c r="K20" s="415">
        <v>1.3025694586455971E-2</v>
      </c>
      <c r="L20" s="415">
        <v>0.1502816669631859</v>
      </c>
      <c r="M20" s="280"/>
      <c r="N20" s="280"/>
      <c r="O20" s="280"/>
      <c r="P20" s="157"/>
      <c r="Q20" s="186"/>
      <c r="R20" s="76"/>
      <c r="S20" s="76"/>
    </row>
    <row r="21" spans="1:19" s="1052" customFormat="1" ht="12.75" customHeight="1">
      <c r="A21" s="126" t="s">
        <v>1416</v>
      </c>
      <c r="B21" s="182" t="s">
        <v>1418</v>
      </c>
      <c r="C21" s="411" t="s">
        <v>1419</v>
      </c>
      <c r="D21" s="411" t="s">
        <v>102</v>
      </c>
      <c r="E21" s="108" t="s">
        <v>1126</v>
      </c>
      <c r="F21" s="108" t="s">
        <v>1111</v>
      </c>
      <c r="G21" s="108" t="s">
        <v>1113</v>
      </c>
      <c r="H21" s="413">
        <v>15208388.27</v>
      </c>
      <c r="I21" s="414">
        <v>104.6412</v>
      </c>
      <c r="J21" s="415">
        <v>6.61530983548686E-3</v>
      </c>
      <c r="K21" s="415">
        <v>6.8236924142708322E-3</v>
      </c>
      <c r="L21" s="415">
        <v>2.0232748563847824E-2</v>
      </c>
      <c r="M21" s="280"/>
      <c r="N21" s="280"/>
      <c r="O21" s="280"/>
      <c r="P21" s="157"/>
      <c r="Q21" s="186"/>
      <c r="R21" s="76"/>
      <c r="S21" s="76"/>
    </row>
    <row r="22" spans="1:19" s="254" customFormat="1" ht="12.75" customHeight="1">
      <c r="A22" s="126" t="s">
        <v>1420</v>
      </c>
      <c r="B22" s="182" t="s">
        <v>1421</v>
      </c>
      <c r="C22" s="411" t="s">
        <v>1422</v>
      </c>
      <c r="D22" s="411" t="s">
        <v>102</v>
      </c>
      <c r="E22" s="108" t="s">
        <v>1126</v>
      </c>
      <c r="F22" s="108" t="s">
        <v>1111</v>
      </c>
      <c r="G22" s="108" t="s">
        <v>1113</v>
      </c>
      <c r="H22" s="413">
        <v>2839240.05</v>
      </c>
      <c r="I22" s="414">
        <v>105.2222</v>
      </c>
      <c r="J22" s="415">
        <v>6.8005524431595799E-3</v>
      </c>
      <c r="K22" s="415">
        <v>6.8002085894853792E-3</v>
      </c>
      <c r="L22" s="415">
        <v>1.9895632142219455E-2</v>
      </c>
      <c r="M22" s="280"/>
      <c r="N22" s="280"/>
      <c r="O22" s="280"/>
      <c r="P22" s="157"/>
      <c r="Q22" s="186"/>
      <c r="R22" s="76"/>
      <c r="S22" s="76"/>
    </row>
    <row r="23" spans="1:19" s="254" customFormat="1" ht="12.75" customHeight="1">
      <c r="A23" s="126" t="s">
        <v>1498</v>
      </c>
      <c r="B23" s="182" t="s">
        <v>1538</v>
      </c>
      <c r="C23" s="411" t="s">
        <v>1539</v>
      </c>
      <c r="D23" s="411" t="s">
        <v>102</v>
      </c>
      <c r="E23" s="108" t="s">
        <v>1126</v>
      </c>
      <c r="F23" s="108" t="s">
        <v>1111</v>
      </c>
      <c r="G23" s="108" t="s">
        <v>1113</v>
      </c>
      <c r="H23" s="413">
        <v>14277757.369999999</v>
      </c>
      <c r="I23" s="414">
        <v>105.5753</v>
      </c>
      <c r="J23" s="415">
        <v>7.0694237411050853E-3</v>
      </c>
      <c r="K23" s="415">
        <v>7.0692579330027261E-3</v>
      </c>
      <c r="L23" s="415">
        <v>2.377390839950988E-2</v>
      </c>
      <c r="M23" s="280"/>
      <c r="N23" s="280"/>
      <c r="O23" s="280"/>
      <c r="P23" s="157"/>
      <c r="Q23" s="186"/>
      <c r="R23" s="76"/>
      <c r="S23" s="76"/>
    </row>
    <row r="24" spans="1:19" s="254" customFormat="1" ht="12.75" customHeight="1">
      <c r="A24" s="126" t="s">
        <v>1503</v>
      </c>
      <c r="B24" s="182" t="s">
        <v>1540</v>
      </c>
      <c r="C24" s="411" t="s">
        <v>1541</v>
      </c>
      <c r="D24" s="411" t="s">
        <v>102</v>
      </c>
      <c r="E24" s="108" t="s">
        <v>1126</v>
      </c>
      <c r="F24" s="108" t="s">
        <v>1111</v>
      </c>
      <c r="G24" s="108" t="s">
        <v>1113</v>
      </c>
      <c r="H24" s="413">
        <v>6190804.9699999997</v>
      </c>
      <c r="I24" s="414">
        <v>104.29259999999999</v>
      </c>
      <c r="J24" s="415">
        <v>7.0565673002693785E-3</v>
      </c>
      <c r="K24" s="415">
        <v>7.0566560256772881E-3</v>
      </c>
      <c r="L24" s="415">
        <v>2.3375804010789203E-2</v>
      </c>
      <c r="M24" s="280"/>
      <c r="N24" s="280"/>
      <c r="O24" s="280"/>
      <c r="P24" s="157"/>
      <c r="Q24" s="186"/>
      <c r="R24" s="76"/>
      <c r="S24" s="76"/>
    </row>
    <row r="25" spans="1:19" s="254" customFormat="1" ht="12.75" customHeight="1">
      <c r="A25" s="126" t="s">
        <v>1571</v>
      </c>
      <c r="B25" s="182" t="s">
        <v>1577</v>
      </c>
      <c r="C25" s="411" t="s">
        <v>1578</v>
      </c>
      <c r="D25" s="411" t="s">
        <v>102</v>
      </c>
      <c r="E25" s="108" t="s">
        <v>1126</v>
      </c>
      <c r="F25" s="108" t="s">
        <v>1111</v>
      </c>
      <c r="G25" s="108" t="s">
        <v>1136</v>
      </c>
      <c r="H25" s="413">
        <v>8892167.5999999996</v>
      </c>
      <c r="I25" s="414">
        <v>103.1391</v>
      </c>
      <c r="J25" s="415">
        <v>-2.7147181809701326E-3</v>
      </c>
      <c r="K25" s="415">
        <v>1.3539219795276614E-2</v>
      </c>
      <c r="L25" s="415" t="s">
        <v>1111</v>
      </c>
      <c r="M25" s="280"/>
      <c r="N25" s="280"/>
      <c r="O25" s="280"/>
      <c r="P25" s="157"/>
      <c r="Q25" s="186"/>
      <c r="R25" s="76"/>
      <c r="S25" s="76"/>
    </row>
    <row r="26" spans="1:19" s="254" customFormat="1" ht="12.75" customHeight="1">
      <c r="A26" s="126" t="s">
        <v>1579</v>
      </c>
      <c r="B26" s="182" t="s">
        <v>1580</v>
      </c>
      <c r="C26" s="411" t="s">
        <v>1581</v>
      </c>
      <c r="D26" s="411" t="s">
        <v>102</v>
      </c>
      <c r="E26" s="108" t="s">
        <v>1500</v>
      </c>
      <c r="F26" s="108" t="s">
        <v>113</v>
      </c>
      <c r="G26" s="108" t="s">
        <v>1113</v>
      </c>
      <c r="H26" s="413">
        <v>151265555.66999999</v>
      </c>
      <c r="I26" s="414">
        <v>101.7903</v>
      </c>
      <c r="J26" s="415">
        <v>4.711014375310496E-2</v>
      </c>
      <c r="K26" s="415">
        <v>2.3702702915620044E-3</v>
      </c>
      <c r="L26" s="415" t="s">
        <v>1111</v>
      </c>
      <c r="M26" s="280"/>
      <c r="N26" s="280"/>
      <c r="O26" s="280"/>
      <c r="P26" s="157"/>
      <c r="Q26" s="186"/>
      <c r="R26" s="76"/>
      <c r="S26" s="76"/>
    </row>
    <row r="27" spans="1:19" s="254" customFormat="1" ht="12.75" customHeight="1">
      <c r="A27" s="126" t="s">
        <v>1111</v>
      </c>
      <c r="B27" s="182" t="s">
        <v>1111</v>
      </c>
      <c r="C27" s="411" t="s">
        <v>1111</v>
      </c>
      <c r="D27" s="411" t="s">
        <v>1111</v>
      </c>
      <c r="E27" s="108" t="s">
        <v>1111</v>
      </c>
      <c r="F27" s="108" t="s">
        <v>114</v>
      </c>
      <c r="G27" s="108" t="s">
        <v>1113</v>
      </c>
      <c r="H27" s="413">
        <v>15908487.970000001</v>
      </c>
      <c r="I27" s="414">
        <v>101.8907</v>
      </c>
      <c r="J27" s="415">
        <v>7.1168936069014199E-2</v>
      </c>
      <c r="K27" s="415">
        <v>2.617473901521894E-3</v>
      </c>
      <c r="L27" s="415" t="s">
        <v>1111</v>
      </c>
      <c r="M27" s="280"/>
      <c r="N27" s="280"/>
      <c r="O27" s="280"/>
      <c r="P27" s="157"/>
      <c r="Q27" s="186"/>
      <c r="R27" s="76"/>
      <c r="S27" s="76"/>
    </row>
    <row r="28" spans="1:19" s="1052" customFormat="1" ht="12.75" customHeight="1">
      <c r="A28" s="126" t="s">
        <v>1111</v>
      </c>
      <c r="B28" s="182" t="s">
        <v>1111</v>
      </c>
      <c r="C28" s="411" t="s">
        <v>1111</v>
      </c>
      <c r="D28" s="411" t="s">
        <v>1111</v>
      </c>
      <c r="E28" s="108" t="s">
        <v>1111</v>
      </c>
      <c r="F28" s="108" t="s">
        <v>115</v>
      </c>
      <c r="G28" s="108" t="s">
        <v>1113</v>
      </c>
      <c r="H28" s="413">
        <v>17822040.239999998</v>
      </c>
      <c r="I28" s="414">
        <v>101.9408</v>
      </c>
      <c r="J28" s="415">
        <v>0.29376839392204657</v>
      </c>
      <c r="K28" s="415">
        <v>2.7394619244300866E-3</v>
      </c>
      <c r="L28" s="415" t="s">
        <v>1111</v>
      </c>
      <c r="M28" s="280"/>
      <c r="N28" s="280"/>
      <c r="O28" s="280"/>
      <c r="P28" s="157"/>
      <c r="Q28" s="186"/>
      <c r="R28" s="76"/>
      <c r="S28" s="76"/>
    </row>
    <row r="29" spans="1:19" s="1052" customFormat="1" ht="12.75" customHeight="1">
      <c r="A29" s="126" t="s">
        <v>1111</v>
      </c>
      <c r="B29" s="182" t="s">
        <v>1111</v>
      </c>
      <c r="C29" s="411" t="s">
        <v>1111</v>
      </c>
      <c r="D29" s="411" t="s">
        <v>1111</v>
      </c>
      <c r="E29" s="108" t="s">
        <v>1111</v>
      </c>
      <c r="F29" s="108" t="s">
        <v>1112</v>
      </c>
      <c r="G29" s="108" t="s">
        <v>1113</v>
      </c>
      <c r="H29" s="413">
        <v>23826384.329999998</v>
      </c>
      <c r="I29" s="414">
        <v>101.9439</v>
      </c>
      <c r="J29" s="415">
        <v>2.7423268240327481E-3</v>
      </c>
      <c r="K29" s="415">
        <v>2.7423373409360963E-3</v>
      </c>
      <c r="L29" s="415" t="s">
        <v>1111</v>
      </c>
      <c r="M29" s="280"/>
      <c r="N29" s="280"/>
      <c r="O29" s="280"/>
      <c r="P29" s="157"/>
      <c r="Q29" s="186"/>
      <c r="R29" s="76"/>
      <c r="S29" s="76"/>
    </row>
    <row r="30" spans="1:19" s="1052" customFormat="1" ht="12.75" customHeight="1">
      <c r="A30" s="126" t="s">
        <v>1641</v>
      </c>
      <c r="B30" s="182" t="s">
        <v>1647</v>
      </c>
      <c r="C30" s="411" t="s">
        <v>1648</v>
      </c>
      <c r="D30" s="411" t="s">
        <v>102</v>
      </c>
      <c r="E30" s="108" t="s">
        <v>1500</v>
      </c>
      <c r="F30" s="108" t="s">
        <v>1111</v>
      </c>
      <c r="G30" s="108" t="s">
        <v>1136</v>
      </c>
      <c r="H30" s="413">
        <v>11132265.9</v>
      </c>
      <c r="I30" s="414">
        <v>101.408</v>
      </c>
      <c r="J30" s="415" t="s">
        <v>1111</v>
      </c>
      <c r="K30" s="415" t="s">
        <v>1111</v>
      </c>
      <c r="L30" s="415" t="s">
        <v>1111</v>
      </c>
      <c r="M30" s="280"/>
      <c r="N30" s="280"/>
      <c r="O30" s="280"/>
      <c r="P30" s="157"/>
      <c r="Q30" s="186"/>
      <c r="R30" s="76"/>
      <c r="S30" s="76"/>
    </row>
    <row r="31" spans="1:19" s="1052" customFormat="1" ht="12.75" customHeight="1">
      <c r="A31" s="126" t="s">
        <v>1129</v>
      </c>
      <c r="B31" s="182" t="s">
        <v>1247</v>
      </c>
      <c r="C31" s="411" t="s">
        <v>1248</v>
      </c>
      <c r="D31" s="411" t="s">
        <v>102</v>
      </c>
      <c r="E31" s="108" t="s">
        <v>1128</v>
      </c>
      <c r="F31" s="108" t="s">
        <v>1111</v>
      </c>
      <c r="G31" s="108" t="s">
        <v>1113</v>
      </c>
      <c r="H31" s="413">
        <v>14132742.5</v>
      </c>
      <c r="I31" s="414">
        <v>144.0248</v>
      </c>
      <c r="J31" s="415">
        <v>5.1381125339067024E-2</v>
      </c>
      <c r="K31" s="415">
        <v>-2.2673726256841054E-3</v>
      </c>
      <c r="L31" s="415">
        <v>0.13689881538298199</v>
      </c>
      <c r="M31" s="280"/>
      <c r="N31" s="280"/>
      <c r="O31" s="280"/>
      <c r="P31" s="157"/>
      <c r="Q31" s="186"/>
      <c r="R31" s="76"/>
      <c r="S31" s="76"/>
    </row>
    <row r="32" spans="1:19" s="1052" customFormat="1" ht="12.75" customHeight="1">
      <c r="A32" s="126" t="s">
        <v>1325</v>
      </c>
      <c r="B32" s="182" t="s">
        <v>1363</v>
      </c>
      <c r="C32" s="411" t="s">
        <v>1364</v>
      </c>
      <c r="D32" s="411" t="s">
        <v>1273</v>
      </c>
      <c r="E32" s="108" t="s">
        <v>1126</v>
      </c>
      <c r="F32" s="108" t="s">
        <v>1111</v>
      </c>
      <c r="G32" s="108" t="s">
        <v>1113</v>
      </c>
      <c r="H32" s="413">
        <v>13408912.359999999</v>
      </c>
      <c r="I32" s="414">
        <v>103.5912</v>
      </c>
      <c r="J32" s="415">
        <v>1.106248859960024E-2</v>
      </c>
      <c r="K32" s="415">
        <v>1.2780102459817755E-2</v>
      </c>
      <c r="L32" s="415">
        <v>4.4882254238888031E-2</v>
      </c>
      <c r="M32" s="280"/>
      <c r="N32" s="280"/>
      <c r="O32" s="280"/>
      <c r="P32" s="157"/>
      <c r="Q32" s="186"/>
      <c r="R32" s="76"/>
      <c r="S32" s="76"/>
    </row>
    <row r="33" spans="1:19" s="1052" customFormat="1" ht="12.75" customHeight="1">
      <c r="A33" s="126" t="s">
        <v>1301</v>
      </c>
      <c r="B33" s="182" t="s">
        <v>1302</v>
      </c>
      <c r="C33" s="411" t="s">
        <v>1303</v>
      </c>
      <c r="D33" s="411" t="s">
        <v>1273</v>
      </c>
      <c r="E33" s="108" t="s">
        <v>1126</v>
      </c>
      <c r="F33" s="108" t="s">
        <v>1111</v>
      </c>
      <c r="G33" s="108" t="s">
        <v>1113</v>
      </c>
      <c r="H33" s="413">
        <v>9253814.9499999993</v>
      </c>
      <c r="I33" s="414">
        <v>107.0453</v>
      </c>
      <c r="J33" s="415">
        <v>1.198411308022429E-2</v>
      </c>
      <c r="K33" s="415">
        <v>1.2421026746869401E-2</v>
      </c>
      <c r="L33" s="415">
        <v>5.9863063681961926E-2</v>
      </c>
      <c r="M33" s="280"/>
      <c r="N33" s="280"/>
      <c r="O33" s="280"/>
      <c r="P33" s="157"/>
      <c r="Q33" s="186"/>
      <c r="R33" s="76"/>
      <c r="S33" s="76"/>
    </row>
    <row r="34" spans="1:19" s="1052" customFormat="1" ht="12.75" customHeight="1">
      <c r="A34" s="126" t="s">
        <v>1272</v>
      </c>
      <c r="B34" s="182" t="s">
        <v>1183</v>
      </c>
      <c r="C34" s="411" t="s">
        <v>1184</v>
      </c>
      <c r="D34" s="411" t="s">
        <v>1273</v>
      </c>
      <c r="E34" s="108" t="s">
        <v>1116</v>
      </c>
      <c r="F34" s="108" t="s">
        <v>1111</v>
      </c>
      <c r="G34" s="108" t="s">
        <v>1113</v>
      </c>
      <c r="H34" s="413">
        <v>62763914.210000001</v>
      </c>
      <c r="I34" s="414">
        <v>131.8066</v>
      </c>
      <c r="J34" s="415">
        <v>5.4070566006607645E-2</v>
      </c>
      <c r="K34" s="415">
        <v>1.0962797971732829E-2</v>
      </c>
      <c r="L34" s="415">
        <v>2.2446832947490059E-2</v>
      </c>
      <c r="M34" s="280"/>
      <c r="N34" s="280"/>
      <c r="O34" s="280"/>
      <c r="P34" s="157"/>
      <c r="Q34" s="186"/>
      <c r="R34" s="76"/>
      <c r="S34" s="76"/>
    </row>
    <row r="35" spans="1:19" s="1052" customFormat="1" ht="12.75" customHeight="1">
      <c r="A35" s="126" t="s">
        <v>1547</v>
      </c>
      <c r="B35" s="182" t="s">
        <v>1649</v>
      </c>
      <c r="C35" s="411" t="s">
        <v>1650</v>
      </c>
      <c r="D35" s="411" t="s">
        <v>1273</v>
      </c>
      <c r="E35" s="108" t="s">
        <v>1500</v>
      </c>
      <c r="F35" s="108" t="s">
        <v>113</v>
      </c>
      <c r="G35" s="108" t="s">
        <v>1113</v>
      </c>
      <c r="H35" s="413">
        <v>179100585.83000001</v>
      </c>
      <c r="I35" s="414">
        <v>102.5607</v>
      </c>
      <c r="J35" s="415">
        <v>7.6600396388169845E-2</v>
      </c>
      <c r="K35" s="415">
        <v>2.5101682340555875E-3</v>
      </c>
      <c r="L35" s="415">
        <v>2.4343983867890939E-2</v>
      </c>
      <c r="M35" s="280"/>
      <c r="N35" s="280"/>
      <c r="O35" s="280"/>
      <c r="P35" s="157"/>
      <c r="Q35" s="186"/>
      <c r="R35" s="76"/>
      <c r="S35" s="76"/>
    </row>
    <row r="36" spans="1:19" s="1052" customFormat="1" ht="12.75" customHeight="1">
      <c r="A36" s="126" t="s">
        <v>1111</v>
      </c>
      <c r="B36" s="182" t="s">
        <v>1111</v>
      </c>
      <c r="C36" s="411" t="s">
        <v>1111</v>
      </c>
      <c r="D36" s="411" t="s">
        <v>1111</v>
      </c>
      <c r="E36" s="108" t="s">
        <v>1111</v>
      </c>
      <c r="F36" s="108" t="s">
        <v>114</v>
      </c>
      <c r="G36" s="108" t="s">
        <v>1113</v>
      </c>
      <c r="H36" s="413">
        <v>24208672.440000001</v>
      </c>
      <c r="I36" s="414">
        <v>102.5985</v>
      </c>
      <c r="J36" s="415">
        <v>3.7695724303824285E-2</v>
      </c>
      <c r="K36" s="415">
        <v>2.5513644083199338E-3</v>
      </c>
      <c r="L36" s="415">
        <v>2.4692862300639051E-2</v>
      </c>
      <c r="M36" s="280"/>
      <c r="N36" s="280"/>
      <c r="O36" s="280"/>
      <c r="P36" s="157"/>
      <c r="Q36" s="186"/>
      <c r="R36" s="76"/>
      <c r="S36" s="76"/>
    </row>
    <row r="37" spans="1:19" s="1052" customFormat="1" ht="12.75" customHeight="1">
      <c r="A37" s="126" t="s">
        <v>1111</v>
      </c>
      <c r="B37" s="182" t="s">
        <v>1111</v>
      </c>
      <c r="C37" s="411" t="s">
        <v>1111</v>
      </c>
      <c r="D37" s="411" t="s">
        <v>1111</v>
      </c>
      <c r="E37" s="108" t="s">
        <v>1111</v>
      </c>
      <c r="F37" s="108" t="s">
        <v>115</v>
      </c>
      <c r="G37" s="108" t="s">
        <v>1113</v>
      </c>
      <c r="H37" s="413">
        <v>10080405.6</v>
      </c>
      <c r="I37" s="414">
        <v>102.6314</v>
      </c>
      <c r="J37" s="415">
        <v>8.5540497365876655E-2</v>
      </c>
      <c r="K37" s="415">
        <v>2.592657718383018E-3</v>
      </c>
      <c r="L37" s="415" t="s">
        <v>1111</v>
      </c>
      <c r="M37" s="280"/>
      <c r="N37" s="280"/>
      <c r="O37" s="280"/>
      <c r="P37" s="157"/>
      <c r="Q37" s="186"/>
      <c r="R37" s="76"/>
      <c r="S37" s="76"/>
    </row>
    <row r="38" spans="1:19" s="1052" customFormat="1" ht="12.75" customHeight="1">
      <c r="A38" s="126" t="s">
        <v>1274</v>
      </c>
      <c r="B38" s="182">
        <v>97407922886</v>
      </c>
      <c r="C38" s="411" t="s">
        <v>1185</v>
      </c>
      <c r="D38" s="411" t="s">
        <v>1273</v>
      </c>
      <c r="E38" s="108" t="s">
        <v>1116</v>
      </c>
      <c r="F38" s="108" t="s">
        <v>1111</v>
      </c>
      <c r="G38" s="108" t="s">
        <v>1113</v>
      </c>
      <c r="H38" s="413">
        <v>51312952.479999997</v>
      </c>
      <c r="I38" s="414">
        <v>117.5788</v>
      </c>
      <c r="J38" s="415">
        <v>3.0386955114046543E-2</v>
      </c>
      <c r="K38" s="415">
        <v>1.0605535781972542E-2</v>
      </c>
      <c r="L38" s="415">
        <v>3.1552034590578204E-2</v>
      </c>
      <c r="M38" s="280"/>
      <c r="N38" s="280"/>
      <c r="O38" s="280"/>
      <c r="P38" s="157"/>
      <c r="Q38" s="186"/>
      <c r="R38" s="76"/>
      <c r="S38" s="76"/>
    </row>
    <row r="39" spans="1:19" s="1052" customFormat="1" ht="12.75" customHeight="1">
      <c r="A39" s="126" t="s">
        <v>1417</v>
      </c>
      <c r="B39" s="182" t="s">
        <v>1365</v>
      </c>
      <c r="C39" s="411" t="s">
        <v>1366</v>
      </c>
      <c r="D39" s="411" t="s">
        <v>1273</v>
      </c>
      <c r="E39" s="108" t="s">
        <v>1126</v>
      </c>
      <c r="F39" s="108" t="s">
        <v>1111</v>
      </c>
      <c r="G39" s="108" t="s">
        <v>1136</v>
      </c>
      <c r="H39" s="413">
        <v>10603897.68</v>
      </c>
      <c r="I39" s="414">
        <v>107.92959999999999</v>
      </c>
      <c r="J39" s="415">
        <v>-3.893067505211012E-3</v>
      </c>
      <c r="K39" s="415">
        <v>1.2709309017382431E-2</v>
      </c>
      <c r="L39" s="415">
        <v>0.15143346084000897</v>
      </c>
      <c r="M39" s="280"/>
      <c r="N39" s="280"/>
      <c r="O39" s="280"/>
      <c r="P39" s="157"/>
      <c r="Q39" s="186"/>
      <c r="R39" s="76"/>
      <c r="S39" s="76"/>
    </row>
    <row r="40" spans="1:19" s="254" customFormat="1" ht="12.75" customHeight="1">
      <c r="A40" s="126" t="s">
        <v>1275</v>
      </c>
      <c r="B40" s="182" t="s">
        <v>1186</v>
      </c>
      <c r="C40" s="411" t="s">
        <v>1187</v>
      </c>
      <c r="D40" s="411" t="s">
        <v>1273</v>
      </c>
      <c r="E40" s="108" t="s">
        <v>1126</v>
      </c>
      <c r="F40" s="108" t="s">
        <v>1111</v>
      </c>
      <c r="G40" s="108" t="s">
        <v>1136</v>
      </c>
      <c r="H40" s="413">
        <v>8910472.0099999998</v>
      </c>
      <c r="I40" s="414">
        <v>107.4332</v>
      </c>
      <c r="J40" s="415">
        <v>4.004855492523407E-2</v>
      </c>
      <c r="K40" s="415">
        <v>2.064287982621682E-2</v>
      </c>
      <c r="L40" s="415">
        <v>0.19610320999149766</v>
      </c>
      <c r="M40" s="280"/>
      <c r="N40" s="280"/>
      <c r="O40" s="280"/>
      <c r="P40" s="157"/>
      <c r="Q40" s="186"/>
      <c r="R40" s="76"/>
      <c r="S40" s="76"/>
    </row>
    <row r="41" spans="1:19" s="254" customFormat="1" ht="12.75" customHeight="1">
      <c r="A41" s="126" t="s">
        <v>1276</v>
      </c>
      <c r="B41" s="182">
        <v>30096106301</v>
      </c>
      <c r="C41" s="411" t="s">
        <v>1188</v>
      </c>
      <c r="D41" s="411" t="s">
        <v>1273</v>
      </c>
      <c r="E41" s="108" t="s">
        <v>1116</v>
      </c>
      <c r="F41" s="108" t="s">
        <v>1111</v>
      </c>
      <c r="G41" s="108" t="s">
        <v>1136</v>
      </c>
      <c r="H41" s="413">
        <v>47814669.210000001</v>
      </c>
      <c r="I41" s="414">
        <v>149.5027</v>
      </c>
      <c r="J41" s="415">
        <v>1.6209270589425895E-2</v>
      </c>
      <c r="K41" s="415">
        <v>1.2719903039766001E-2</v>
      </c>
      <c r="L41" s="415">
        <v>0.15381099524398789</v>
      </c>
      <c r="M41" s="280"/>
      <c r="N41" s="280"/>
      <c r="O41" s="280"/>
      <c r="P41" s="157"/>
      <c r="Q41" s="186"/>
      <c r="R41" s="76"/>
      <c r="S41" s="76"/>
    </row>
    <row r="42" spans="1:19" s="254" customFormat="1" ht="12.75" customHeight="1">
      <c r="A42" s="126" t="s">
        <v>1277</v>
      </c>
      <c r="B42" s="182">
        <v>18911840764</v>
      </c>
      <c r="C42" s="411" t="s">
        <v>1189</v>
      </c>
      <c r="D42" s="411" t="s">
        <v>1273</v>
      </c>
      <c r="E42" s="108" t="s">
        <v>1112</v>
      </c>
      <c r="F42" s="108" t="s">
        <v>1111</v>
      </c>
      <c r="G42" s="108" t="s">
        <v>1113</v>
      </c>
      <c r="H42" s="413">
        <v>108652421.79000001</v>
      </c>
      <c r="I42" s="414">
        <v>20.686199999999999</v>
      </c>
      <c r="J42" s="415">
        <v>1.8835140048538257E-2</v>
      </c>
      <c r="K42" s="415">
        <v>-4.8970559938426028E-3</v>
      </c>
      <c r="L42" s="415">
        <v>0.1727394999476648</v>
      </c>
      <c r="M42" s="280"/>
      <c r="N42" s="280"/>
      <c r="O42" s="280"/>
      <c r="P42" s="157"/>
      <c r="Q42" s="186"/>
      <c r="R42" s="76"/>
      <c r="S42" s="76"/>
    </row>
    <row r="43" spans="1:19" s="1052" customFormat="1" ht="12.75" customHeight="1">
      <c r="A43" s="126" t="s">
        <v>1278</v>
      </c>
      <c r="B43" s="182" t="s">
        <v>1255</v>
      </c>
      <c r="C43" s="411" t="s">
        <v>1256</v>
      </c>
      <c r="D43" s="411" t="s">
        <v>1273</v>
      </c>
      <c r="E43" s="108" t="s">
        <v>1126</v>
      </c>
      <c r="F43" s="108" t="s">
        <v>1111</v>
      </c>
      <c r="G43" s="108" t="s">
        <v>1113</v>
      </c>
      <c r="H43" s="413">
        <v>17493272.82</v>
      </c>
      <c r="I43" s="414">
        <v>120.7667</v>
      </c>
      <c r="J43" s="415">
        <v>3.2188438721336254E-2</v>
      </c>
      <c r="K43" s="415">
        <v>1.4976715493672632E-2</v>
      </c>
      <c r="L43" s="415">
        <v>0.14896866540522713</v>
      </c>
      <c r="M43" s="280"/>
      <c r="N43" s="280"/>
      <c r="O43" s="280"/>
      <c r="P43" s="157"/>
      <c r="Q43" s="186"/>
      <c r="R43" s="76"/>
      <c r="S43" s="76"/>
    </row>
    <row r="44" spans="1:19" s="1052" customFormat="1" ht="12.75" customHeight="1">
      <c r="A44" s="126" t="s">
        <v>1279</v>
      </c>
      <c r="B44" s="182" t="s">
        <v>1190</v>
      </c>
      <c r="C44" s="411" t="s">
        <v>1191</v>
      </c>
      <c r="D44" s="411" t="s">
        <v>1273</v>
      </c>
      <c r="E44" s="108" t="s">
        <v>1116</v>
      </c>
      <c r="F44" s="108" t="s">
        <v>1111</v>
      </c>
      <c r="G44" s="108" t="s">
        <v>1113</v>
      </c>
      <c r="H44" s="413">
        <v>43338196.490000002</v>
      </c>
      <c r="I44" s="414">
        <v>103.49460000000001</v>
      </c>
      <c r="J44" s="415">
        <v>6.2389553648787288E-2</v>
      </c>
      <c r="K44" s="415">
        <v>4.4489218352385951E-3</v>
      </c>
      <c r="L44" s="415">
        <v>2.8728898900863609E-2</v>
      </c>
      <c r="M44" s="280"/>
      <c r="N44" s="280"/>
      <c r="O44" s="280"/>
      <c r="P44" s="157"/>
      <c r="Q44" s="186"/>
      <c r="R44" s="76"/>
      <c r="S44" s="76"/>
    </row>
    <row r="45" spans="1:19" s="1052" customFormat="1" ht="12.75" customHeight="1">
      <c r="A45" s="126" t="s">
        <v>1280</v>
      </c>
      <c r="B45" s="182">
        <v>62937824927</v>
      </c>
      <c r="C45" s="411" t="s">
        <v>1192</v>
      </c>
      <c r="D45" s="411" t="s">
        <v>1273</v>
      </c>
      <c r="E45" s="108" t="s">
        <v>1126</v>
      </c>
      <c r="F45" s="108" t="s">
        <v>1111</v>
      </c>
      <c r="G45" s="108" t="s">
        <v>1113</v>
      </c>
      <c r="H45" s="413">
        <v>22320939.809999999</v>
      </c>
      <c r="I45" s="414">
        <v>112.009</v>
      </c>
      <c r="J45" s="415">
        <v>2.0908223407315907E-2</v>
      </c>
      <c r="K45" s="415">
        <v>1.0995497821118638E-2</v>
      </c>
      <c r="L45" s="415">
        <v>3.2490200123852286E-2</v>
      </c>
      <c r="M45" s="280"/>
      <c r="N45" s="280"/>
      <c r="O45" s="280"/>
      <c r="P45" s="157"/>
      <c r="Q45" s="186"/>
      <c r="R45" s="76"/>
      <c r="S45" s="76"/>
    </row>
    <row r="46" spans="1:19" s="1052" customFormat="1" ht="12.75" customHeight="1">
      <c r="A46" s="126" t="s">
        <v>1281</v>
      </c>
      <c r="B46" s="182">
        <v>52772437018</v>
      </c>
      <c r="C46" s="411" t="s">
        <v>1193</v>
      </c>
      <c r="D46" s="411" t="s">
        <v>1273</v>
      </c>
      <c r="E46" s="108" t="s">
        <v>1114</v>
      </c>
      <c r="F46" s="108" t="s">
        <v>1111</v>
      </c>
      <c r="G46" s="108" t="s">
        <v>1113</v>
      </c>
      <c r="H46" s="413">
        <v>61580412.049999997</v>
      </c>
      <c r="I46" s="414">
        <v>20.623799999999999</v>
      </c>
      <c r="J46" s="415">
        <v>2.1885635970976924E-2</v>
      </c>
      <c r="K46" s="415">
        <v>1.2370040938944893E-2</v>
      </c>
      <c r="L46" s="415">
        <v>9.0688122283126615E-2</v>
      </c>
      <c r="M46" s="280"/>
      <c r="N46" s="280"/>
      <c r="O46" s="280"/>
      <c r="P46" s="157"/>
      <c r="Q46" s="186"/>
      <c r="R46" s="76"/>
      <c r="S46" s="76"/>
    </row>
    <row r="47" spans="1:19" s="1052" customFormat="1" ht="12.75" customHeight="1">
      <c r="A47" s="126" t="s">
        <v>1282</v>
      </c>
      <c r="B47" s="182" t="s">
        <v>1194</v>
      </c>
      <c r="C47" s="411" t="s">
        <v>1195</v>
      </c>
      <c r="D47" s="411" t="s">
        <v>1273</v>
      </c>
      <c r="E47" s="108" t="s">
        <v>1126</v>
      </c>
      <c r="F47" s="108" t="s">
        <v>1111</v>
      </c>
      <c r="G47" s="108" t="s">
        <v>1113</v>
      </c>
      <c r="H47" s="413">
        <v>3334093.42</v>
      </c>
      <c r="I47" s="414">
        <v>101.9718</v>
      </c>
      <c r="J47" s="415">
        <v>1.0912724491910275E-2</v>
      </c>
      <c r="K47" s="415">
        <v>8.9444907280062935E-3</v>
      </c>
      <c r="L47" s="415">
        <v>4.7510415428545283E-2</v>
      </c>
      <c r="M47" s="280"/>
      <c r="N47" s="280"/>
      <c r="O47" s="280"/>
      <c r="P47" s="157"/>
      <c r="Q47" s="186"/>
      <c r="R47" s="76"/>
      <c r="S47" s="76"/>
    </row>
    <row r="48" spans="1:19" s="254" customFormat="1" ht="12.75" customHeight="1">
      <c r="A48" s="126" t="s">
        <v>1283</v>
      </c>
      <c r="B48" s="182" t="s">
        <v>1196</v>
      </c>
      <c r="C48" s="411" t="s">
        <v>1197</v>
      </c>
      <c r="D48" s="411" t="s">
        <v>1273</v>
      </c>
      <c r="E48" s="108" t="s">
        <v>1126</v>
      </c>
      <c r="F48" s="108" t="s">
        <v>1111</v>
      </c>
      <c r="G48" s="108" t="s">
        <v>1113</v>
      </c>
      <c r="H48" s="413">
        <v>3437399.24</v>
      </c>
      <c r="I48" s="414">
        <v>99.011499999999998</v>
      </c>
      <c r="J48" s="415">
        <v>3.0413697911570337E-2</v>
      </c>
      <c r="K48" s="415">
        <v>9.5097003633812793E-3</v>
      </c>
      <c r="L48" s="415">
        <v>3.8480700815235469E-2</v>
      </c>
      <c r="M48" s="280"/>
      <c r="N48" s="280"/>
      <c r="O48" s="280"/>
      <c r="P48" s="157"/>
      <c r="Q48" s="186"/>
      <c r="R48" s="76"/>
      <c r="S48" s="76"/>
    </row>
    <row r="49" spans="1:19" s="254" customFormat="1" ht="12.75" customHeight="1">
      <c r="A49" s="126" t="s">
        <v>1284</v>
      </c>
      <c r="B49" s="182">
        <v>66324185184</v>
      </c>
      <c r="C49" s="411" t="s">
        <v>1198</v>
      </c>
      <c r="D49" s="411" t="s">
        <v>1273</v>
      </c>
      <c r="E49" s="108" t="s">
        <v>1116</v>
      </c>
      <c r="F49" s="108" t="s">
        <v>1111</v>
      </c>
      <c r="G49" s="108" t="s">
        <v>1113</v>
      </c>
      <c r="H49" s="413">
        <v>73325038.640000001</v>
      </c>
      <c r="I49" s="414">
        <v>19.534199999999998</v>
      </c>
      <c r="J49" s="415">
        <v>-3.0541471930404018E-2</v>
      </c>
      <c r="K49" s="415">
        <v>4.0502893798122219E-3</v>
      </c>
      <c r="L49" s="415">
        <v>2.3816591744741711E-2</v>
      </c>
      <c r="M49" s="280"/>
      <c r="N49" s="280"/>
      <c r="O49" s="280"/>
      <c r="P49" s="157"/>
      <c r="Q49" s="186"/>
      <c r="R49" s="76"/>
      <c r="S49" s="76"/>
    </row>
    <row r="50" spans="1:19" s="254" customFormat="1" ht="12.75" customHeight="1">
      <c r="A50" s="126" t="s">
        <v>1340</v>
      </c>
      <c r="B50" s="182" t="s">
        <v>1359</v>
      </c>
      <c r="C50" s="411" t="s">
        <v>1360</v>
      </c>
      <c r="D50" s="411" t="s">
        <v>1273</v>
      </c>
      <c r="E50" s="108" t="s">
        <v>1126</v>
      </c>
      <c r="F50" s="108" t="s">
        <v>1111</v>
      </c>
      <c r="G50" s="108" t="s">
        <v>1113</v>
      </c>
      <c r="H50" s="413">
        <v>18098850.620000001</v>
      </c>
      <c r="I50" s="414">
        <v>103.6178</v>
      </c>
      <c r="J50" s="415">
        <v>1.3798828797360052E-3</v>
      </c>
      <c r="K50" s="415">
        <v>5.4221368342406429E-3</v>
      </c>
      <c r="L50" s="415">
        <v>1.7784605574449941E-2</v>
      </c>
      <c r="M50" s="280"/>
      <c r="N50" s="280"/>
      <c r="O50" s="280"/>
      <c r="P50" s="157"/>
      <c r="Q50" s="186"/>
      <c r="R50" s="76"/>
      <c r="S50" s="76"/>
    </row>
    <row r="51" spans="1:19" s="1052" customFormat="1" ht="12.75" customHeight="1">
      <c r="A51" s="126" t="s">
        <v>1348</v>
      </c>
      <c r="B51" s="182" t="s">
        <v>1357</v>
      </c>
      <c r="C51" s="411" t="s">
        <v>1358</v>
      </c>
      <c r="D51" s="411" t="s">
        <v>1273</v>
      </c>
      <c r="E51" s="108" t="s">
        <v>1126</v>
      </c>
      <c r="F51" s="108" t="s">
        <v>1111</v>
      </c>
      <c r="G51" s="108" t="s">
        <v>1113</v>
      </c>
      <c r="H51" s="413">
        <v>4181169.58</v>
      </c>
      <c r="I51" s="414">
        <v>104.50709999999999</v>
      </c>
      <c r="J51" s="415">
        <v>3.8995920730244826E-4</v>
      </c>
      <c r="K51" s="415">
        <v>5.3902573239388296E-3</v>
      </c>
      <c r="L51" s="415">
        <v>1.7049929392674024E-2</v>
      </c>
      <c r="M51" s="280"/>
      <c r="N51" s="280"/>
      <c r="O51" s="280"/>
      <c r="P51" s="157"/>
      <c r="Q51" s="186"/>
      <c r="R51" s="76"/>
      <c r="S51" s="76"/>
    </row>
    <row r="52" spans="1:19" s="1052" customFormat="1" ht="12.75" customHeight="1">
      <c r="A52" s="126" t="s">
        <v>1382</v>
      </c>
      <c r="B52" s="182" t="s">
        <v>1355</v>
      </c>
      <c r="C52" s="411" t="s">
        <v>1356</v>
      </c>
      <c r="D52" s="411" t="s">
        <v>1273</v>
      </c>
      <c r="E52" s="108" t="s">
        <v>1126</v>
      </c>
      <c r="F52" s="108" t="s">
        <v>1111</v>
      </c>
      <c r="G52" s="108" t="s">
        <v>1113</v>
      </c>
      <c r="H52" s="413">
        <v>25886558.829999998</v>
      </c>
      <c r="I52" s="414">
        <v>103.73099999999999</v>
      </c>
      <c r="J52" s="415">
        <v>1.8779511535524929E-3</v>
      </c>
      <c r="K52" s="415">
        <v>2.6910875125418787E-3</v>
      </c>
      <c r="L52" s="415">
        <v>1.8593968618260126E-2</v>
      </c>
      <c r="M52" s="280"/>
      <c r="N52" s="280"/>
      <c r="O52" s="280"/>
      <c r="P52" s="157"/>
      <c r="Q52" s="186"/>
      <c r="R52" s="76"/>
      <c r="S52" s="76"/>
    </row>
    <row r="53" spans="1:19" s="1052" customFormat="1" ht="12.75" customHeight="1">
      <c r="A53" s="126" t="s">
        <v>1423</v>
      </c>
      <c r="B53" s="182" t="s">
        <v>1424</v>
      </c>
      <c r="C53" s="411" t="s">
        <v>1425</v>
      </c>
      <c r="D53" s="411" t="s">
        <v>1273</v>
      </c>
      <c r="E53" s="108" t="s">
        <v>1126</v>
      </c>
      <c r="F53" s="108" t="s">
        <v>1111</v>
      </c>
      <c r="G53" s="108" t="s">
        <v>1113</v>
      </c>
      <c r="H53" s="413">
        <v>31687938.629999999</v>
      </c>
      <c r="I53" s="414">
        <v>103.3938</v>
      </c>
      <c r="J53" s="415">
        <v>1.8965351952202614E-3</v>
      </c>
      <c r="K53" s="415">
        <v>3.2145542753183598E-3</v>
      </c>
      <c r="L53" s="415">
        <v>1.7374119715390046E-2</v>
      </c>
      <c r="M53" s="280"/>
      <c r="N53" s="280"/>
      <c r="O53" s="280"/>
      <c r="P53" s="157"/>
      <c r="Q53" s="186"/>
      <c r="R53" s="76"/>
      <c r="S53" s="76"/>
    </row>
    <row r="54" spans="1:19" s="254" customFormat="1" ht="12.75" customHeight="1">
      <c r="A54" s="126" t="s">
        <v>1453</v>
      </c>
      <c r="B54" s="182" t="s">
        <v>1454</v>
      </c>
      <c r="C54" s="411" t="s">
        <v>1455</v>
      </c>
      <c r="D54" s="411" t="s">
        <v>1273</v>
      </c>
      <c r="E54" s="108" t="s">
        <v>1126</v>
      </c>
      <c r="F54" s="108" t="s">
        <v>1111</v>
      </c>
      <c r="G54" s="108" t="s">
        <v>1113</v>
      </c>
      <c r="H54" s="413">
        <v>25974125.120000001</v>
      </c>
      <c r="I54" s="414">
        <v>104.6494</v>
      </c>
      <c r="J54" s="415">
        <v>5.5914942229806641E-3</v>
      </c>
      <c r="K54" s="415">
        <v>6.6294601203151782E-3</v>
      </c>
      <c r="L54" s="415">
        <v>1.9490927391992097E-2</v>
      </c>
      <c r="M54" s="280"/>
      <c r="N54" s="280"/>
      <c r="O54" s="280"/>
      <c r="P54" s="157"/>
      <c r="Q54" s="186"/>
      <c r="R54" s="76"/>
      <c r="S54" s="76"/>
    </row>
    <row r="55" spans="1:19" s="254" customFormat="1" ht="12.75" customHeight="1">
      <c r="A55" s="126" t="s">
        <v>1566</v>
      </c>
      <c r="B55" s="182" t="s">
        <v>1582</v>
      </c>
      <c r="C55" s="411" t="s">
        <v>1583</v>
      </c>
      <c r="D55" s="411" t="s">
        <v>1273</v>
      </c>
      <c r="E55" s="108" t="s">
        <v>1126</v>
      </c>
      <c r="F55" s="108" t="s">
        <v>1111</v>
      </c>
      <c r="G55" s="108" t="s">
        <v>1113</v>
      </c>
      <c r="H55" s="413">
        <v>14204445.9</v>
      </c>
      <c r="I55" s="414">
        <v>102.91330000000001</v>
      </c>
      <c r="J55" s="415">
        <v>4.7161966017073009E-3</v>
      </c>
      <c r="K55" s="415">
        <v>8.6622006380507877E-3</v>
      </c>
      <c r="L55" s="415" t="s">
        <v>1111</v>
      </c>
      <c r="M55" s="280"/>
      <c r="N55" s="280"/>
      <c r="O55" s="280"/>
      <c r="P55" s="157"/>
      <c r="Q55" s="186"/>
      <c r="R55" s="76"/>
      <c r="S55" s="76"/>
    </row>
    <row r="56" spans="1:19" ht="12.75" customHeight="1">
      <c r="A56" s="126" t="s">
        <v>1336</v>
      </c>
      <c r="B56" s="182" t="s">
        <v>1361</v>
      </c>
      <c r="C56" s="411" t="s">
        <v>1362</v>
      </c>
      <c r="D56" s="411" t="s">
        <v>1273</v>
      </c>
      <c r="E56" s="412" t="s">
        <v>1126</v>
      </c>
      <c r="F56" s="412" t="s">
        <v>1111</v>
      </c>
      <c r="G56" s="412" t="s">
        <v>1113</v>
      </c>
      <c r="H56" s="413">
        <v>18750765.390000001</v>
      </c>
      <c r="I56" s="414">
        <v>107.1125</v>
      </c>
      <c r="J56" s="415">
        <v>7.964497449666208E-3</v>
      </c>
      <c r="K56" s="415">
        <v>1.0348496539182017E-2</v>
      </c>
      <c r="L56" s="415">
        <v>2.737865549883689E-2</v>
      </c>
      <c r="M56" s="280"/>
      <c r="N56" s="280"/>
      <c r="O56" s="280"/>
      <c r="P56" s="157"/>
      <c r="Q56" s="186"/>
      <c r="R56" s="76"/>
      <c r="S56" s="76"/>
    </row>
    <row r="57" spans="1:19" s="254" customFormat="1" ht="12.75" customHeight="1">
      <c r="A57" s="126" t="s">
        <v>1338</v>
      </c>
      <c r="B57" s="182" t="s">
        <v>1355</v>
      </c>
      <c r="C57" s="411" t="s">
        <v>1356</v>
      </c>
      <c r="D57" s="411" t="s">
        <v>1273</v>
      </c>
      <c r="E57" s="412" t="s">
        <v>1126</v>
      </c>
      <c r="F57" s="412" t="s">
        <v>1111</v>
      </c>
      <c r="G57" s="412" t="s">
        <v>1113</v>
      </c>
      <c r="H57" s="413">
        <v>7103221.8600000003</v>
      </c>
      <c r="I57" s="414">
        <v>109.46080000000001</v>
      </c>
      <c r="J57" s="415">
        <v>8.6154266814575386E-3</v>
      </c>
      <c r="K57" s="415">
        <v>1.0119578237093085E-2</v>
      </c>
      <c r="L57" s="415">
        <v>2.6483852589545442E-2</v>
      </c>
      <c r="M57" s="280"/>
      <c r="N57" s="280"/>
      <c r="O57" s="280"/>
      <c r="P57" s="157"/>
      <c r="Q57" s="186"/>
      <c r="R57" s="76"/>
      <c r="S57" s="76"/>
    </row>
    <row r="58" spans="1:19" s="254" customFormat="1" ht="12.75" customHeight="1">
      <c r="A58" s="126" t="s">
        <v>1318</v>
      </c>
      <c r="B58" s="182" t="s">
        <v>1319</v>
      </c>
      <c r="C58" s="411" t="s">
        <v>1320</v>
      </c>
      <c r="D58" s="411" t="s">
        <v>1273</v>
      </c>
      <c r="E58" s="412" t="s">
        <v>1126</v>
      </c>
      <c r="F58" s="412" t="s">
        <v>1111</v>
      </c>
      <c r="G58" s="412" t="s">
        <v>1113</v>
      </c>
      <c r="H58" s="413">
        <v>22468158.34</v>
      </c>
      <c r="I58" s="414">
        <v>104.3618</v>
      </c>
      <c r="J58" s="415">
        <v>1.070179733154708E-2</v>
      </c>
      <c r="K58" s="415">
        <v>1.0776849386580745E-2</v>
      </c>
      <c r="L58" s="415">
        <v>2.6884931379890009E-2</v>
      </c>
      <c r="M58" s="280"/>
      <c r="N58" s="280"/>
      <c r="O58" s="280"/>
      <c r="P58" s="157"/>
      <c r="Q58" s="186"/>
      <c r="R58" s="76"/>
      <c r="S58" s="76"/>
    </row>
    <row r="59" spans="1:19" s="254" customFormat="1" ht="12.75" customHeight="1">
      <c r="A59" s="126" t="s">
        <v>1131</v>
      </c>
      <c r="B59" s="182">
        <v>84300431782</v>
      </c>
      <c r="C59" s="411" t="s">
        <v>1132</v>
      </c>
      <c r="D59" s="411" t="s">
        <v>139</v>
      </c>
      <c r="E59" s="412" t="s">
        <v>1112</v>
      </c>
      <c r="F59" s="412" t="s">
        <v>1111</v>
      </c>
      <c r="G59" s="412" t="s">
        <v>1113</v>
      </c>
      <c r="H59" s="413">
        <v>14220763.75</v>
      </c>
      <c r="I59" s="414">
        <v>32.2149</v>
      </c>
      <c r="J59" s="415">
        <v>2.6301197411438881E-2</v>
      </c>
      <c r="K59" s="415">
        <v>5.1011812276531288E-3</v>
      </c>
      <c r="L59" s="415">
        <v>0.1921983105853875</v>
      </c>
      <c r="M59" s="280"/>
      <c r="N59" s="280"/>
      <c r="O59" s="280"/>
      <c r="P59" s="157"/>
      <c r="Q59" s="186"/>
      <c r="R59" s="76"/>
      <c r="S59" s="76"/>
    </row>
    <row r="60" spans="1:19" s="254" customFormat="1" ht="12.75" customHeight="1">
      <c r="A60" s="126" t="s">
        <v>1133</v>
      </c>
      <c r="B60" s="182" t="s">
        <v>1134</v>
      </c>
      <c r="C60" s="411" t="s">
        <v>1135</v>
      </c>
      <c r="D60" s="411" t="s">
        <v>139</v>
      </c>
      <c r="E60" s="412" t="s">
        <v>1112</v>
      </c>
      <c r="F60" s="412" t="s">
        <v>1111</v>
      </c>
      <c r="G60" s="412" t="s">
        <v>1136</v>
      </c>
      <c r="H60" s="413">
        <v>676771</v>
      </c>
      <c r="I60" s="414">
        <v>31.165299999999998</v>
      </c>
      <c r="J60" s="415">
        <v>2.2296165303672622E-2</v>
      </c>
      <c r="K60" s="415">
        <v>3.5971943076602564E-2</v>
      </c>
      <c r="L60" s="415">
        <v>0.28237405933584259</v>
      </c>
      <c r="M60" s="280"/>
      <c r="N60" s="280"/>
      <c r="O60" s="280"/>
      <c r="P60" s="157"/>
      <c r="Q60" s="186"/>
      <c r="R60" s="76"/>
      <c r="S60" s="76"/>
    </row>
    <row r="61" spans="1:19" s="254" customFormat="1" ht="12.75" customHeight="1">
      <c r="A61" s="126" t="s">
        <v>1137</v>
      </c>
      <c r="B61" s="182" t="s">
        <v>1138</v>
      </c>
      <c r="C61" s="411" t="s">
        <v>1139</v>
      </c>
      <c r="D61" s="411" t="s">
        <v>1140</v>
      </c>
      <c r="E61" s="412" t="s">
        <v>1114</v>
      </c>
      <c r="F61" s="412" t="s">
        <v>1111</v>
      </c>
      <c r="G61" s="412" t="s">
        <v>1113</v>
      </c>
      <c r="H61" s="413">
        <v>5736592.0300000003</v>
      </c>
      <c r="I61" s="414">
        <v>108.08</v>
      </c>
      <c r="J61" s="415">
        <v>1.1981313717735587E-2</v>
      </c>
      <c r="K61" s="415">
        <v>1.1498211534898051E-2</v>
      </c>
      <c r="L61" s="415">
        <v>4.5726619549517178E-2</v>
      </c>
      <c r="M61" s="280"/>
      <c r="N61" s="280"/>
      <c r="O61" s="280"/>
      <c r="P61" s="157"/>
      <c r="Q61" s="186"/>
      <c r="R61" s="76"/>
      <c r="S61" s="76"/>
    </row>
    <row r="62" spans="1:19" s="254" customFormat="1" ht="12.75" customHeight="1">
      <c r="A62" s="107" t="s">
        <v>1141</v>
      </c>
      <c r="B62" s="416">
        <v>80921653541</v>
      </c>
      <c r="C62" s="417" t="s">
        <v>1142</v>
      </c>
      <c r="D62" s="417" t="s">
        <v>1140</v>
      </c>
      <c r="E62" s="108" t="s">
        <v>1112</v>
      </c>
      <c r="F62" s="108" t="s">
        <v>1111</v>
      </c>
      <c r="G62" s="108" t="s">
        <v>1113</v>
      </c>
      <c r="H62" s="413">
        <v>5616645.8700000001</v>
      </c>
      <c r="I62" s="414">
        <v>23.796099999999999</v>
      </c>
      <c r="J62" s="415">
        <v>8.6113726182717176E-3</v>
      </c>
      <c r="K62" s="415">
        <v>-3.1927809542209307E-4</v>
      </c>
      <c r="L62" s="415">
        <v>0.20240390457415502</v>
      </c>
      <c r="M62" s="280"/>
      <c r="N62" s="280"/>
      <c r="O62" s="280"/>
      <c r="P62" s="157"/>
      <c r="Q62" s="186"/>
      <c r="R62" s="76"/>
      <c r="S62" s="76"/>
    </row>
    <row r="63" spans="1:19" s="254" customFormat="1" ht="12.75" customHeight="1">
      <c r="A63" s="107" t="s">
        <v>1143</v>
      </c>
      <c r="B63" s="416">
        <v>43449016606</v>
      </c>
      <c r="C63" s="417" t="s">
        <v>1144</v>
      </c>
      <c r="D63" s="417" t="s">
        <v>1140</v>
      </c>
      <c r="E63" s="108" t="s">
        <v>1114</v>
      </c>
      <c r="F63" s="108" t="s">
        <v>1111</v>
      </c>
      <c r="G63" s="108" t="s">
        <v>1113</v>
      </c>
      <c r="H63" s="413">
        <v>14873088.74</v>
      </c>
      <c r="I63" s="414">
        <v>20.184100000000001</v>
      </c>
      <c r="J63" s="415">
        <v>3.7064294266147657E-2</v>
      </c>
      <c r="K63" s="415">
        <v>3.1360270364297893E-3</v>
      </c>
      <c r="L63" s="415">
        <v>0.12850495099736414</v>
      </c>
      <c r="M63" s="280"/>
      <c r="N63" s="280"/>
      <c r="O63" s="280"/>
      <c r="P63" s="157"/>
      <c r="Q63" s="186"/>
      <c r="R63" s="76"/>
      <c r="S63" s="76"/>
    </row>
    <row r="64" spans="1:19" s="254" customFormat="1" ht="12.75" customHeight="1">
      <c r="A64" s="422" t="s">
        <v>1383</v>
      </c>
      <c r="B64" s="416" t="s">
        <v>1145</v>
      </c>
      <c r="C64" s="417" t="s">
        <v>1146</v>
      </c>
      <c r="D64" s="417" t="s">
        <v>1140</v>
      </c>
      <c r="E64" s="108" t="s">
        <v>1116</v>
      </c>
      <c r="F64" s="108" t="s">
        <v>1111</v>
      </c>
      <c r="G64" s="108" t="s">
        <v>1113</v>
      </c>
      <c r="H64" s="413">
        <v>7254198.96</v>
      </c>
      <c r="I64" s="414">
        <v>19.0947</v>
      </c>
      <c r="J64" s="415">
        <v>-7.1413091309473486E-3</v>
      </c>
      <c r="K64" s="415">
        <v>4.2125524596887676E-3</v>
      </c>
      <c r="L64" s="415">
        <v>2.1257531367786298E-2</v>
      </c>
      <c r="M64" s="280"/>
      <c r="N64" s="280"/>
      <c r="O64" s="280"/>
      <c r="P64" s="157"/>
      <c r="Q64" s="186"/>
      <c r="R64" s="76"/>
      <c r="S64" s="76"/>
    </row>
    <row r="65" spans="1:19" s="254" customFormat="1" ht="12.75" customHeight="1">
      <c r="A65" s="422" t="s">
        <v>1147</v>
      </c>
      <c r="B65" s="416" t="s">
        <v>1148</v>
      </c>
      <c r="C65" s="417" t="s">
        <v>1149</v>
      </c>
      <c r="D65" s="417" t="s">
        <v>1140</v>
      </c>
      <c r="E65" s="108" t="s">
        <v>1116</v>
      </c>
      <c r="F65" s="108" t="s">
        <v>1111</v>
      </c>
      <c r="G65" s="108" t="s">
        <v>1113</v>
      </c>
      <c r="H65" s="413">
        <v>12153613.93</v>
      </c>
      <c r="I65" s="414">
        <v>168.10079999999999</v>
      </c>
      <c r="J65" s="415">
        <v>1.0446579480043461E-2</v>
      </c>
      <c r="K65" s="415">
        <v>1.2546847386244009E-2</v>
      </c>
      <c r="L65" s="415">
        <v>3.3915290379964658E-2</v>
      </c>
      <c r="M65" s="280"/>
      <c r="N65" s="280"/>
      <c r="O65" s="280"/>
      <c r="P65" s="157"/>
      <c r="Q65" s="186"/>
      <c r="R65" s="76"/>
      <c r="S65" s="76"/>
    </row>
    <row r="66" spans="1:19" s="254" customFormat="1" ht="12.75" customHeight="1">
      <c r="A66" s="422" t="s">
        <v>1150</v>
      </c>
      <c r="B66" s="416">
        <v>99792542550</v>
      </c>
      <c r="C66" s="417" t="s">
        <v>1151</v>
      </c>
      <c r="D66" s="417" t="s">
        <v>111</v>
      </c>
      <c r="E66" s="108" t="s">
        <v>1114</v>
      </c>
      <c r="F66" s="108" t="s">
        <v>113</v>
      </c>
      <c r="G66" s="108" t="s">
        <v>1113</v>
      </c>
      <c r="H66" s="413">
        <v>12773134.369999999</v>
      </c>
      <c r="I66" s="414">
        <v>17.506399999999999</v>
      </c>
      <c r="J66" s="415">
        <v>6.0314974586337389E-3</v>
      </c>
      <c r="K66" s="415">
        <v>6.9772391300595427E-3</v>
      </c>
      <c r="L66" s="415">
        <v>5.5505311772721333E-2</v>
      </c>
      <c r="M66" s="280"/>
      <c r="N66" s="280"/>
      <c r="O66" s="280"/>
      <c r="P66" s="157"/>
      <c r="Q66" s="186"/>
      <c r="R66" s="76"/>
      <c r="S66" s="76"/>
    </row>
    <row r="67" spans="1:19" s="254" customFormat="1" ht="12.75" customHeight="1">
      <c r="A67" s="422" t="s">
        <v>1111</v>
      </c>
      <c r="B67" s="416" t="s">
        <v>1111</v>
      </c>
      <c r="C67" s="417" t="s">
        <v>1111</v>
      </c>
      <c r="D67" s="417" t="s">
        <v>1111</v>
      </c>
      <c r="E67" s="108" t="s">
        <v>1111</v>
      </c>
      <c r="F67" s="108" t="s">
        <v>114</v>
      </c>
      <c r="G67" s="108" t="s">
        <v>1113</v>
      </c>
      <c r="H67" s="413">
        <v>7011454.5300000003</v>
      </c>
      <c r="I67" s="414">
        <v>16.8156</v>
      </c>
      <c r="J67" s="415">
        <v>6.3753643293702478E-3</v>
      </c>
      <c r="K67" s="415">
        <v>6.5665423592862204E-3</v>
      </c>
      <c r="L67" s="415">
        <v>5.1625693397789885E-2</v>
      </c>
      <c r="M67" s="280"/>
      <c r="N67" s="280"/>
      <c r="O67" s="280"/>
      <c r="P67" s="157"/>
      <c r="Q67" s="186"/>
      <c r="R67" s="76"/>
      <c r="S67" s="76"/>
    </row>
    <row r="68" spans="1:19" s="254" customFormat="1" ht="12.75" customHeight="1">
      <c r="A68" s="422" t="s">
        <v>1111</v>
      </c>
      <c r="B68" s="416" t="s">
        <v>1111</v>
      </c>
      <c r="C68" s="417" t="s">
        <v>1111</v>
      </c>
      <c r="D68" s="417" t="s">
        <v>1111</v>
      </c>
      <c r="E68" s="108" t="s">
        <v>1111</v>
      </c>
      <c r="F68" s="108" t="s">
        <v>115</v>
      </c>
      <c r="G68" s="108" t="s">
        <v>1113</v>
      </c>
      <c r="H68" s="413">
        <v>1317766.6100000001</v>
      </c>
      <c r="I68" s="414">
        <v>17.414200000000001</v>
      </c>
      <c r="J68" s="415">
        <v>4.3939263693943964E-2</v>
      </c>
      <c r="K68" s="415">
        <v>7.183342972816753E-3</v>
      </c>
      <c r="L68" s="415">
        <v>5.7431201573923563E-2</v>
      </c>
      <c r="M68" s="280"/>
      <c r="N68" s="280"/>
      <c r="O68" s="280"/>
      <c r="P68" s="157"/>
      <c r="Q68" s="186"/>
      <c r="R68" s="76"/>
      <c r="S68" s="76"/>
    </row>
    <row r="69" spans="1:19" s="254" customFormat="1" ht="12.75" customHeight="1">
      <c r="A69" s="422" t="s">
        <v>1438</v>
      </c>
      <c r="B69" s="416" t="s">
        <v>1439</v>
      </c>
      <c r="C69" s="417" t="s">
        <v>1440</v>
      </c>
      <c r="D69" s="417" t="s">
        <v>111</v>
      </c>
      <c r="E69" s="108" t="s">
        <v>1112</v>
      </c>
      <c r="F69" s="108" t="s">
        <v>113</v>
      </c>
      <c r="G69" s="108" t="s">
        <v>1113</v>
      </c>
      <c r="H69" s="413">
        <v>9344573.0399999991</v>
      </c>
      <c r="I69" s="414">
        <v>15.159599999999999</v>
      </c>
      <c r="J69" s="415">
        <v>2.6486754287478265E-2</v>
      </c>
      <c r="K69" s="415">
        <v>-2.9344534156320767E-2</v>
      </c>
      <c r="L69" s="415">
        <v>0.20522137935388773</v>
      </c>
      <c r="M69" s="280"/>
      <c r="N69" s="280"/>
      <c r="O69" s="280"/>
      <c r="P69" s="157"/>
      <c r="Q69" s="186"/>
      <c r="R69" s="76"/>
      <c r="S69" s="76"/>
    </row>
    <row r="70" spans="1:19" s="254" customFormat="1" ht="12.75" customHeight="1">
      <c r="A70" s="422" t="s">
        <v>1111</v>
      </c>
      <c r="B70" s="416" t="s">
        <v>1111</v>
      </c>
      <c r="C70" s="417" t="s">
        <v>1111</v>
      </c>
      <c r="D70" s="417" t="s">
        <v>1111</v>
      </c>
      <c r="E70" s="108" t="s">
        <v>1111</v>
      </c>
      <c r="F70" s="108" t="s">
        <v>114</v>
      </c>
      <c r="G70" s="108" t="s">
        <v>1113</v>
      </c>
      <c r="H70" s="413">
        <v>5723775.9400000004</v>
      </c>
      <c r="I70" s="414">
        <v>75.422700000000006</v>
      </c>
      <c r="J70" s="415">
        <v>9.0338157291318222E-2</v>
      </c>
      <c r="K70" s="415">
        <v>-2.9634833086955248E-2</v>
      </c>
      <c r="L70" s="415" t="s">
        <v>1111</v>
      </c>
      <c r="M70" s="280"/>
      <c r="N70" s="280"/>
      <c r="O70" s="280"/>
      <c r="P70" s="157"/>
      <c r="Q70" s="186"/>
      <c r="R70" s="76"/>
      <c r="S70" s="76"/>
    </row>
    <row r="71" spans="1:19" s="254" customFormat="1" ht="12.75" customHeight="1">
      <c r="A71" s="422" t="s">
        <v>1152</v>
      </c>
      <c r="B71" s="416">
        <v>48827873221</v>
      </c>
      <c r="C71" s="417" t="s">
        <v>1153</v>
      </c>
      <c r="D71" s="417" t="s">
        <v>111</v>
      </c>
      <c r="E71" s="108" t="s">
        <v>1116</v>
      </c>
      <c r="F71" s="108" t="s">
        <v>113</v>
      </c>
      <c r="G71" s="108" t="s">
        <v>1113</v>
      </c>
      <c r="H71" s="413">
        <v>8043588.9199999999</v>
      </c>
      <c r="I71" s="414">
        <v>226.17179999999999</v>
      </c>
      <c r="J71" s="415">
        <v>-2.2697674622608188E-3</v>
      </c>
      <c r="K71" s="415">
        <v>8.557756495239488E-3</v>
      </c>
      <c r="L71" s="415">
        <v>3.1377014388636715E-2</v>
      </c>
      <c r="M71" s="280"/>
      <c r="N71" s="280"/>
      <c r="O71" s="280"/>
      <c r="P71" s="157"/>
      <c r="Q71" s="186"/>
      <c r="R71" s="76"/>
      <c r="S71" s="76"/>
    </row>
    <row r="72" spans="1:19" ht="12.75" customHeight="1">
      <c r="A72" s="107" t="s">
        <v>1111</v>
      </c>
      <c r="B72" s="416" t="s">
        <v>1111</v>
      </c>
      <c r="C72" s="417" t="s">
        <v>1111</v>
      </c>
      <c r="D72" s="417" t="s">
        <v>1111</v>
      </c>
      <c r="E72" s="108" t="s">
        <v>1111</v>
      </c>
      <c r="F72" s="108" t="s">
        <v>114</v>
      </c>
      <c r="G72" s="108" t="s">
        <v>1113</v>
      </c>
      <c r="H72" s="413">
        <v>5516058.9900000002</v>
      </c>
      <c r="I72" s="414">
        <v>215.5675</v>
      </c>
      <c r="J72" s="415">
        <v>-1.9687534785858496E-2</v>
      </c>
      <c r="K72" s="415">
        <v>8.1444726085695418E-3</v>
      </c>
      <c r="L72" s="415">
        <v>2.7575200433591407E-2</v>
      </c>
      <c r="M72" s="280"/>
      <c r="N72" s="280"/>
      <c r="O72" s="280"/>
      <c r="P72" s="157"/>
      <c r="Q72" s="186"/>
      <c r="R72" s="76"/>
      <c r="S72" s="76"/>
    </row>
    <row r="73" spans="1:19" ht="12.75" customHeight="1">
      <c r="A73" s="422" t="s">
        <v>1111</v>
      </c>
      <c r="B73" s="416" t="s">
        <v>1111</v>
      </c>
      <c r="C73" s="417" t="s">
        <v>1111</v>
      </c>
      <c r="D73" s="417" t="s">
        <v>1111</v>
      </c>
      <c r="E73" s="108" t="s">
        <v>1111</v>
      </c>
      <c r="F73" s="108" t="s">
        <v>115</v>
      </c>
      <c r="G73" s="108" t="s">
        <v>1113</v>
      </c>
      <c r="H73" s="413">
        <v>824140.04</v>
      </c>
      <c r="I73" s="414">
        <v>221.16139999999999</v>
      </c>
      <c r="J73" s="415">
        <v>3.9330551805752512E-2</v>
      </c>
      <c r="K73" s="415">
        <v>8.7616111074366732E-3</v>
      </c>
      <c r="L73" s="415">
        <v>3.3325421625500784E-2</v>
      </c>
      <c r="M73" s="280"/>
      <c r="N73" s="280"/>
      <c r="O73" s="280"/>
      <c r="P73" s="157"/>
      <c r="Q73" s="186"/>
      <c r="R73" s="76"/>
      <c r="S73" s="76"/>
    </row>
    <row r="74" spans="1:19" ht="12.75" customHeight="1">
      <c r="A74" s="107" t="s">
        <v>1154</v>
      </c>
      <c r="B74" s="182" t="s">
        <v>1155</v>
      </c>
      <c r="C74" s="411" t="s">
        <v>991</v>
      </c>
      <c r="D74" s="417" t="s">
        <v>111</v>
      </c>
      <c r="E74" s="108" t="s">
        <v>1112</v>
      </c>
      <c r="F74" s="108" t="s">
        <v>113</v>
      </c>
      <c r="G74" s="108" t="s">
        <v>1113</v>
      </c>
      <c r="H74" s="418">
        <v>5366363.55</v>
      </c>
      <c r="I74" s="419">
        <v>24.924499999999998</v>
      </c>
      <c r="J74" s="415">
        <v>3.592872266248448E-2</v>
      </c>
      <c r="K74" s="415">
        <v>-2.4573859656847885E-3</v>
      </c>
      <c r="L74" s="415">
        <v>0.20384949768160721</v>
      </c>
      <c r="M74" s="280"/>
      <c r="N74" s="280"/>
      <c r="O74" s="280"/>
      <c r="P74" s="157"/>
      <c r="Q74" s="186"/>
      <c r="R74" s="76"/>
      <c r="S74" s="76"/>
    </row>
    <row r="75" spans="1:19" ht="12.75" customHeight="1">
      <c r="A75" s="107" t="s">
        <v>1111</v>
      </c>
      <c r="B75" s="182" t="s">
        <v>1111</v>
      </c>
      <c r="C75" s="411" t="s">
        <v>1111</v>
      </c>
      <c r="D75" s="417" t="s">
        <v>1111</v>
      </c>
      <c r="E75" s="108" t="s">
        <v>1111</v>
      </c>
      <c r="F75" s="108" t="s">
        <v>114</v>
      </c>
      <c r="G75" s="108" t="s">
        <v>1113</v>
      </c>
      <c r="H75" s="413">
        <v>82069.73</v>
      </c>
      <c r="I75" s="414">
        <v>24.922499999999999</v>
      </c>
      <c r="J75" s="415">
        <v>-2.4567333784278889E-3</v>
      </c>
      <c r="K75" s="415">
        <v>-2.4575826832480274E-3</v>
      </c>
      <c r="L75" s="415">
        <v>0.20395061012724258</v>
      </c>
      <c r="M75" s="280"/>
      <c r="N75" s="280"/>
      <c r="O75" s="280"/>
      <c r="P75" s="157"/>
      <c r="Q75" s="186"/>
      <c r="R75" s="76"/>
      <c r="S75" s="76"/>
    </row>
    <row r="76" spans="1:19" ht="12.75" customHeight="1">
      <c r="A76" s="422" t="s">
        <v>1341</v>
      </c>
      <c r="B76" s="182" t="s">
        <v>1367</v>
      </c>
      <c r="C76" s="411" t="s">
        <v>1368</v>
      </c>
      <c r="D76" s="411" t="s">
        <v>111</v>
      </c>
      <c r="E76" s="108" t="s">
        <v>1114</v>
      </c>
      <c r="F76" s="108" t="s">
        <v>113</v>
      </c>
      <c r="G76" s="108" t="s">
        <v>1136</v>
      </c>
      <c r="H76" s="413">
        <v>1318007.6399999999</v>
      </c>
      <c r="I76" s="414">
        <v>115.31359999999999</v>
      </c>
      <c r="J76" s="415">
        <v>-4.0765384484564571E-4</v>
      </c>
      <c r="K76" s="415">
        <v>1.5884069191717032E-2</v>
      </c>
      <c r="L76" s="415">
        <v>0.19842126012848915</v>
      </c>
      <c r="M76" s="280"/>
      <c r="N76" s="280"/>
      <c r="O76" s="280"/>
      <c r="P76" s="157"/>
      <c r="Q76" s="186"/>
      <c r="R76" s="76"/>
      <c r="S76" s="76"/>
    </row>
    <row r="77" spans="1:19" ht="12.75" customHeight="1">
      <c r="A77" s="422" t="s">
        <v>1111</v>
      </c>
      <c r="B77" s="182" t="s">
        <v>1111</v>
      </c>
      <c r="C77" s="411" t="s">
        <v>1111</v>
      </c>
      <c r="D77" s="411" t="s">
        <v>1111</v>
      </c>
      <c r="E77" s="108" t="s">
        <v>1111</v>
      </c>
      <c r="F77" s="108" t="s">
        <v>114</v>
      </c>
      <c r="G77" s="108" t="s">
        <v>1136</v>
      </c>
      <c r="H77" s="413">
        <v>0</v>
      </c>
      <c r="I77" s="414">
        <v>0</v>
      </c>
      <c r="J77" s="415" t="s">
        <v>1111</v>
      </c>
      <c r="K77" s="415" t="s">
        <v>1111</v>
      </c>
      <c r="L77" s="415" t="s">
        <v>1111</v>
      </c>
      <c r="M77" s="280"/>
      <c r="N77" s="280"/>
      <c r="O77" s="280"/>
      <c r="P77" s="157"/>
      <c r="Q77" s="186"/>
      <c r="R77" s="76"/>
      <c r="S77" s="76"/>
    </row>
    <row r="78" spans="1:19" ht="12.75" customHeight="1">
      <c r="A78" s="107" t="s">
        <v>1111</v>
      </c>
      <c r="B78" s="182" t="s">
        <v>1111</v>
      </c>
      <c r="C78" s="411" t="s">
        <v>1111</v>
      </c>
      <c r="D78" s="411" t="s">
        <v>1111</v>
      </c>
      <c r="E78" s="108" t="s">
        <v>1111</v>
      </c>
      <c r="F78" s="108" t="s">
        <v>115</v>
      </c>
      <c r="G78" s="108" t="s">
        <v>1136</v>
      </c>
      <c r="H78" s="413">
        <v>0</v>
      </c>
      <c r="I78" s="414">
        <v>0</v>
      </c>
      <c r="J78" s="415" t="s">
        <v>1111</v>
      </c>
      <c r="K78" s="415" t="s">
        <v>1111</v>
      </c>
      <c r="L78" s="415" t="s">
        <v>1111</v>
      </c>
      <c r="M78" s="280"/>
      <c r="N78" s="280"/>
      <c r="O78" s="280"/>
      <c r="P78" s="157"/>
      <c r="Q78" s="186"/>
      <c r="R78" s="76"/>
      <c r="S78" s="76"/>
    </row>
    <row r="79" spans="1:19" ht="12.75" customHeight="1">
      <c r="A79" s="126" t="s">
        <v>1651</v>
      </c>
      <c r="B79" s="182" t="s">
        <v>1652</v>
      </c>
      <c r="C79" s="411" t="s">
        <v>1653</v>
      </c>
      <c r="D79" s="411" t="s">
        <v>111</v>
      </c>
      <c r="E79" s="420" t="s">
        <v>1116</v>
      </c>
      <c r="F79" s="420" t="s">
        <v>1111</v>
      </c>
      <c r="G79" s="420" t="s">
        <v>1113</v>
      </c>
      <c r="H79" s="413">
        <v>4123850.88</v>
      </c>
      <c r="I79" s="414">
        <v>10.2948</v>
      </c>
      <c r="J79" s="415">
        <v>1.4871935609628739E-2</v>
      </c>
      <c r="K79" s="415">
        <v>1.4875935291160269E-2</v>
      </c>
      <c r="L79" s="415" t="s">
        <v>1111</v>
      </c>
      <c r="M79" s="280"/>
      <c r="N79" s="280"/>
      <c r="O79" s="280"/>
      <c r="P79" s="157"/>
      <c r="Q79" s="186"/>
      <c r="R79" s="76"/>
      <c r="S79" s="76"/>
    </row>
    <row r="80" spans="1:19" ht="12.75" customHeight="1">
      <c r="A80" s="107" t="s">
        <v>1499</v>
      </c>
      <c r="B80" s="182" t="s">
        <v>1542</v>
      </c>
      <c r="C80" s="411" t="s">
        <v>1502</v>
      </c>
      <c r="D80" s="411" t="s">
        <v>111</v>
      </c>
      <c r="E80" s="108" t="s">
        <v>1500</v>
      </c>
      <c r="F80" s="108" t="s">
        <v>1111</v>
      </c>
      <c r="G80" s="108" t="s">
        <v>1113</v>
      </c>
      <c r="H80" s="109">
        <v>31921240.219999999</v>
      </c>
      <c r="I80" s="110">
        <v>103.37560000000001</v>
      </c>
      <c r="J80" s="415">
        <v>4.5732845216087892E-2</v>
      </c>
      <c r="K80" s="415">
        <v>2.737323630804811E-3</v>
      </c>
      <c r="L80" s="415">
        <v>2.6699151324979242E-2</v>
      </c>
      <c r="M80" s="280"/>
      <c r="N80" s="280"/>
      <c r="O80" s="280"/>
      <c r="P80" s="157"/>
      <c r="Q80" s="186"/>
      <c r="R80" s="76"/>
      <c r="S80" s="76"/>
    </row>
    <row r="81" spans="1:19" ht="12.75" customHeight="1">
      <c r="A81" s="107" t="s">
        <v>1158</v>
      </c>
      <c r="B81" s="182">
        <v>61691616181</v>
      </c>
      <c r="C81" s="411" t="s">
        <v>1159</v>
      </c>
      <c r="D81" s="411" t="s">
        <v>111</v>
      </c>
      <c r="E81" s="108" t="s">
        <v>1112</v>
      </c>
      <c r="F81" s="108" t="s">
        <v>113</v>
      </c>
      <c r="G81" s="108" t="s">
        <v>1113</v>
      </c>
      <c r="H81" s="109">
        <v>18257084.899999999</v>
      </c>
      <c r="I81" s="110">
        <v>19.349499999999999</v>
      </c>
      <c r="J81" s="415">
        <v>-7.4628481717032846E-3</v>
      </c>
      <c r="K81" s="415">
        <v>3.4278187456568965E-3</v>
      </c>
      <c r="L81" s="415">
        <v>7.9482058377220222E-2</v>
      </c>
      <c r="M81" s="280"/>
      <c r="N81" s="280"/>
      <c r="O81" s="280"/>
      <c r="P81" s="157"/>
      <c r="Q81" s="186"/>
      <c r="R81" s="76"/>
      <c r="S81" s="76"/>
    </row>
    <row r="82" spans="1:19" ht="12.75" customHeight="1">
      <c r="A82" s="107" t="s">
        <v>1111</v>
      </c>
      <c r="B82" s="182" t="s">
        <v>1111</v>
      </c>
      <c r="C82" s="411" t="s">
        <v>1111</v>
      </c>
      <c r="D82" s="411" t="s">
        <v>1111</v>
      </c>
      <c r="E82" s="108" t="s">
        <v>1111</v>
      </c>
      <c r="F82" s="108" t="s">
        <v>114</v>
      </c>
      <c r="G82" s="108" t="s">
        <v>1113</v>
      </c>
      <c r="H82" s="109">
        <v>8304556.4000000004</v>
      </c>
      <c r="I82" s="110">
        <v>18.27</v>
      </c>
      <c r="J82" s="415">
        <v>1.2855396575968125E-3</v>
      </c>
      <c r="K82" s="415">
        <v>2.6066675812868034E-3</v>
      </c>
      <c r="L82" s="415">
        <v>7.1472556344677418E-2</v>
      </c>
      <c r="M82" s="280"/>
      <c r="N82" s="280"/>
      <c r="O82" s="280"/>
      <c r="P82" s="157"/>
      <c r="Q82" s="186"/>
      <c r="R82" s="76"/>
      <c r="S82" s="76"/>
    </row>
    <row r="83" spans="1:19" ht="12.75" customHeight="1">
      <c r="A83" s="107" t="s">
        <v>1111</v>
      </c>
      <c r="B83" s="416" t="s">
        <v>1111</v>
      </c>
      <c r="C83" s="417" t="s">
        <v>1111</v>
      </c>
      <c r="D83" s="417" t="s">
        <v>1111</v>
      </c>
      <c r="E83" s="108" t="s">
        <v>1111</v>
      </c>
      <c r="F83" s="108" t="s">
        <v>115</v>
      </c>
      <c r="G83" s="108" t="s">
        <v>1113</v>
      </c>
      <c r="H83" s="413">
        <v>286813.95</v>
      </c>
      <c r="I83" s="421">
        <v>19.462700000000002</v>
      </c>
      <c r="J83" s="415">
        <v>5.077028926650784E-2</v>
      </c>
      <c r="K83" s="415">
        <v>3.8373658340340455E-3</v>
      </c>
      <c r="L83" s="415">
        <v>8.3464154892726405E-2</v>
      </c>
      <c r="M83" s="280"/>
      <c r="N83" s="280"/>
      <c r="O83" s="280"/>
      <c r="P83" s="157"/>
      <c r="Q83" s="186"/>
      <c r="R83" s="76"/>
      <c r="S83" s="76"/>
    </row>
    <row r="84" spans="1:19" ht="12.75" customHeight="1">
      <c r="A84" s="126" t="s">
        <v>1111</v>
      </c>
      <c r="B84" s="416" t="s">
        <v>1111</v>
      </c>
      <c r="C84" s="417" t="s">
        <v>1111</v>
      </c>
      <c r="D84" s="417" t="s">
        <v>1111</v>
      </c>
      <c r="E84" s="108" t="s">
        <v>1111</v>
      </c>
      <c r="F84" s="108" t="s">
        <v>1112</v>
      </c>
      <c r="G84" s="108" t="s">
        <v>1113</v>
      </c>
      <c r="H84" s="413">
        <v>40173.660000000003</v>
      </c>
      <c r="I84" s="421">
        <v>20.290600000000001</v>
      </c>
      <c r="J84" s="415">
        <v>1.4882577895309668E-2</v>
      </c>
      <c r="K84" s="415">
        <v>4.2514860403768395E-3</v>
      </c>
      <c r="L84" s="415">
        <v>8.755379989387424E-2</v>
      </c>
      <c r="M84" s="280"/>
      <c r="N84" s="280"/>
      <c r="O84" s="280"/>
      <c r="P84" s="157"/>
      <c r="Q84" s="186"/>
      <c r="R84" s="76"/>
      <c r="S84" s="76"/>
    </row>
    <row r="85" spans="1:19" s="254" customFormat="1" ht="13.5" customHeight="1">
      <c r="A85" s="107" t="s">
        <v>1160</v>
      </c>
      <c r="B85" s="416" t="s">
        <v>1161</v>
      </c>
      <c r="C85" s="417" t="s">
        <v>1162</v>
      </c>
      <c r="D85" s="417" t="s">
        <v>111</v>
      </c>
      <c r="E85" s="108" t="s">
        <v>1112</v>
      </c>
      <c r="F85" s="108" t="s">
        <v>113</v>
      </c>
      <c r="G85" s="108" t="s">
        <v>1136</v>
      </c>
      <c r="H85" s="413">
        <v>10641159.529999999</v>
      </c>
      <c r="I85" s="421">
        <v>111.4712</v>
      </c>
      <c r="J85" s="415">
        <v>2.6857928699443478E-2</v>
      </c>
      <c r="K85" s="415">
        <v>2.6062441042012052E-2</v>
      </c>
      <c r="L85" s="415">
        <v>0.27885463083744444</v>
      </c>
      <c r="M85" s="280"/>
      <c r="N85" s="280"/>
      <c r="O85" s="280"/>
      <c r="P85" s="157"/>
      <c r="Q85" s="186"/>
      <c r="R85" s="76"/>
      <c r="S85" s="76"/>
    </row>
    <row r="86" spans="1:19" s="254" customFormat="1" ht="13.5" customHeight="1">
      <c r="A86" s="107" t="s">
        <v>1111</v>
      </c>
      <c r="B86" s="416" t="s">
        <v>1111</v>
      </c>
      <c r="C86" s="417" t="s">
        <v>1111</v>
      </c>
      <c r="D86" s="417" t="s">
        <v>1111</v>
      </c>
      <c r="E86" s="108" t="s">
        <v>1111</v>
      </c>
      <c r="F86" s="108" t="s">
        <v>114</v>
      </c>
      <c r="G86" s="108" t="s">
        <v>1136</v>
      </c>
      <c r="H86" s="413">
        <v>7578036.2999999998</v>
      </c>
      <c r="I86" s="421">
        <v>107.7373</v>
      </c>
      <c r="J86" s="415">
        <v>-4.7481441941562563E-3</v>
      </c>
      <c r="K86" s="415">
        <v>2.519646408907561E-2</v>
      </c>
      <c r="L86" s="415">
        <v>0.26940801624764155</v>
      </c>
      <c r="M86" s="280"/>
      <c r="N86" s="280"/>
      <c r="O86" s="280"/>
      <c r="P86" s="157"/>
      <c r="Q86" s="186"/>
      <c r="R86" s="76"/>
      <c r="S86" s="76"/>
    </row>
    <row r="87" spans="1:19" s="254" customFormat="1" ht="13.5" customHeight="1">
      <c r="A87" s="107" t="s">
        <v>1111</v>
      </c>
      <c r="B87" s="416" t="s">
        <v>1111</v>
      </c>
      <c r="C87" s="417" t="s">
        <v>1111</v>
      </c>
      <c r="D87" s="417" t="s">
        <v>1111</v>
      </c>
      <c r="E87" s="108" t="s">
        <v>1111</v>
      </c>
      <c r="F87" s="108" t="s">
        <v>115</v>
      </c>
      <c r="G87" s="108" t="s">
        <v>1136</v>
      </c>
      <c r="H87" s="413">
        <v>886907.61</v>
      </c>
      <c r="I87" s="421">
        <v>111.7469</v>
      </c>
      <c r="J87" s="415">
        <v>7.0964772432142054E-2</v>
      </c>
      <c r="K87" s="415">
        <v>2.6494348992985195E-2</v>
      </c>
      <c r="L87" s="415">
        <v>0.2835970002437489</v>
      </c>
      <c r="M87" s="280"/>
      <c r="N87" s="280"/>
      <c r="O87" s="280"/>
      <c r="P87" s="157"/>
      <c r="Q87" s="186"/>
      <c r="R87" s="76"/>
      <c r="S87" s="76"/>
    </row>
    <row r="88" spans="1:19" s="254" customFormat="1" ht="13.5" customHeight="1">
      <c r="A88" s="107" t="s">
        <v>1111</v>
      </c>
      <c r="B88" s="416" t="s">
        <v>1111</v>
      </c>
      <c r="C88" s="417" t="s">
        <v>1111</v>
      </c>
      <c r="D88" s="417" t="s">
        <v>1111</v>
      </c>
      <c r="E88" s="108" t="s">
        <v>1111</v>
      </c>
      <c r="F88" s="108" t="s">
        <v>1112</v>
      </c>
      <c r="G88" s="108" t="s">
        <v>1136</v>
      </c>
      <c r="H88" s="413">
        <v>342606.56</v>
      </c>
      <c r="I88" s="421">
        <v>115.5164</v>
      </c>
      <c r="J88" s="415">
        <v>2.1008440800659001E-2</v>
      </c>
      <c r="K88" s="415">
        <v>2.6929797623743479E-2</v>
      </c>
      <c r="L88" s="415">
        <v>0.28817668168446109</v>
      </c>
      <c r="M88" s="280"/>
      <c r="N88" s="280"/>
      <c r="O88" s="280"/>
      <c r="P88" s="157"/>
      <c r="Q88" s="186"/>
      <c r="R88" s="76"/>
      <c r="S88" s="76"/>
    </row>
    <row r="89" spans="1:19" ht="13.5" customHeight="1">
      <c r="A89" s="422" t="s">
        <v>1163</v>
      </c>
      <c r="B89" s="416" t="s">
        <v>1164</v>
      </c>
      <c r="C89" s="417" t="s">
        <v>1165</v>
      </c>
      <c r="D89" s="417" t="s">
        <v>111</v>
      </c>
      <c r="E89" s="108" t="s">
        <v>1126</v>
      </c>
      <c r="F89" s="108" t="s">
        <v>113</v>
      </c>
      <c r="G89" s="108" t="s">
        <v>1113</v>
      </c>
      <c r="H89" s="413">
        <v>2450779.63</v>
      </c>
      <c r="I89" s="421">
        <v>118.43429999999999</v>
      </c>
      <c r="J89" s="415">
        <v>-1.3182836103084128E-2</v>
      </c>
      <c r="K89" s="415">
        <v>8.978500669617695E-3</v>
      </c>
      <c r="L89" s="415">
        <v>4.0774414206674381E-2</v>
      </c>
      <c r="M89" s="280"/>
      <c r="N89" s="280"/>
      <c r="O89" s="280"/>
      <c r="P89" s="157"/>
      <c r="Q89" s="186"/>
      <c r="R89" s="76"/>
      <c r="S89" s="76"/>
    </row>
    <row r="90" spans="1:19" s="254" customFormat="1" ht="12.75" customHeight="1">
      <c r="A90" s="422" t="s">
        <v>1111</v>
      </c>
      <c r="B90" s="416" t="s">
        <v>1111</v>
      </c>
      <c r="C90" s="417" t="s">
        <v>1111</v>
      </c>
      <c r="D90" s="417" t="s">
        <v>1111</v>
      </c>
      <c r="E90" s="108" t="s">
        <v>1111</v>
      </c>
      <c r="F90" s="108" t="s">
        <v>114</v>
      </c>
      <c r="G90" s="108" t="s">
        <v>1113</v>
      </c>
      <c r="H90" s="413">
        <v>14805644.550000001</v>
      </c>
      <c r="I90" s="421">
        <v>114.0523</v>
      </c>
      <c r="J90" s="415">
        <v>-7.6269566741209438E-3</v>
      </c>
      <c r="K90" s="415">
        <v>8.5894182046497569E-3</v>
      </c>
      <c r="L90" s="415">
        <v>3.7090821135675744E-2</v>
      </c>
      <c r="M90" s="280"/>
      <c r="N90" s="280"/>
      <c r="O90" s="280"/>
      <c r="P90" s="157"/>
      <c r="Q90" s="186"/>
      <c r="R90" s="76"/>
      <c r="S90" s="76"/>
    </row>
    <row r="91" spans="1:19" ht="12.75" customHeight="1">
      <c r="A91" s="126" t="s">
        <v>1111</v>
      </c>
      <c r="B91" s="416" t="s">
        <v>1111</v>
      </c>
      <c r="C91" s="417" t="s">
        <v>1111</v>
      </c>
      <c r="D91" s="417" t="s">
        <v>1111</v>
      </c>
      <c r="E91" s="108" t="s">
        <v>1111</v>
      </c>
      <c r="F91" s="108" t="s">
        <v>115</v>
      </c>
      <c r="G91" s="108" t="s">
        <v>1113</v>
      </c>
      <c r="H91" s="413">
        <v>80447.31</v>
      </c>
      <c r="I91" s="414">
        <v>116.172</v>
      </c>
      <c r="J91" s="415">
        <v>0.11577406380027733</v>
      </c>
      <c r="K91" s="415">
        <v>9.1689723019723335E-3</v>
      </c>
      <c r="L91" s="415">
        <v>4.2556800284304197E-2</v>
      </c>
      <c r="M91" s="280"/>
      <c r="N91" s="280"/>
      <c r="O91" s="280"/>
      <c r="P91" s="157"/>
      <c r="Q91" s="186"/>
      <c r="R91" s="76"/>
      <c r="S91" s="76"/>
    </row>
    <row r="92" spans="1:19" ht="12.75" customHeight="1">
      <c r="A92" s="126" t="s">
        <v>1567</v>
      </c>
      <c r="B92" s="416">
        <v>30290598804</v>
      </c>
      <c r="C92" s="417" t="s">
        <v>1130</v>
      </c>
      <c r="D92" s="417" t="s">
        <v>111</v>
      </c>
      <c r="E92" s="108" t="s">
        <v>1112</v>
      </c>
      <c r="F92" s="108" t="s">
        <v>1111</v>
      </c>
      <c r="G92" s="108" t="s">
        <v>1113</v>
      </c>
      <c r="H92" s="413">
        <v>3696304.94</v>
      </c>
      <c r="I92" s="414">
        <v>0.5131</v>
      </c>
      <c r="J92" s="415">
        <v>-4.335333603905922E-3</v>
      </c>
      <c r="K92" s="415">
        <v>-5.8433969614324344E-4</v>
      </c>
      <c r="L92" s="415">
        <v>0.10376581993808265</v>
      </c>
      <c r="M92" s="280"/>
      <c r="N92" s="280"/>
      <c r="O92" s="280"/>
      <c r="P92" s="157"/>
      <c r="Q92" s="186"/>
      <c r="R92" s="76"/>
      <c r="S92" s="76"/>
    </row>
    <row r="93" spans="1:19" s="254" customFormat="1" ht="12.75" customHeight="1">
      <c r="A93" s="126" t="s">
        <v>1166</v>
      </c>
      <c r="B93" s="416" t="s">
        <v>1167</v>
      </c>
      <c r="C93" s="417" t="s">
        <v>1079</v>
      </c>
      <c r="D93" s="417" t="s">
        <v>111</v>
      </c>
      <c r="E93" s="108" t="s">
        <v>1112</v>
      </c>
      <c r="F93" s="108" t="s">
        <v>113</v>
      </c>
      <c r="G93" s="108" t="s">
        <v>1113</v>
      </c>
      <c r="H93" s="413">
        <v>12449130.85</v>
      </c>
      <c r="I93" s="414">
        <v>31.108599999999999</v>
      </c>
      <c r="J93" s="415">
        <v>3.8024866777070621E-2</v>
      </c>
      <c r="K93" s="415">
        <v>-1.6591624599249233E-3</v>
      </c>
      <c r="L93" s="415">
        <v>0.34537638500860646</v>
      </c>
      <c r="M93" s="280"/>
      <c r="N93" s="280"/>
      <c r="O93" s="280"/>
      <c r="P93" s="228"/>
      <c r="Q93" s="229"/>
      <c r="R93" s="76"/>
      <c r="S93" s="76"/>
    </row>
    <row r="94" spans="1:19" s="254" customFormat="1" ht="12.75" customHeight="1">
      <c r="A94" s="126" t="s">
        <v>1111</v>
      </c>
      <c r="B94" s="416" t="s">
        <v>1111</v>
      </c>
      <c r="C94" s="417" t="s">
        <v>1111</v>
      </c>
      <c r="D94" s="417" t="s">
        <v>1111</v>
      </c>
      <c r="E94" s="108" t="s">
        <v>1111</v>
      </c>
      <c r="F94" s="108" t="s">
        <v>114</v>
      </c>
      <c r="G94" s="108" t="s">
        <v>1113</v>
      </c>
      <c r="H94" s="413">
        <v>626127.27</v>
      </c>
      <c r="I94" s="414">
        <v>31.108799999999999</v>
      </c>
      <c r="J94" s="415">
        <v>3.687605583366671E-2</v>
      </c>
      <c r="K94" s="415">
        <v>-1.6591518107861303E-3</v>
      </c>
      <c r="L94" s="415">
        <v>0.34537921609500621</v>
      </c>
      <c r="M94" s="280"/>
      <c r="N94" s="280"/>
      <c r="O94" s="280"/>
      <c r="P94" s="228"/>
      <c r="Q94" s="229"/>
      <c r="R94" s="76"/>
      <c r="S94" s="76"/>
    </row>
    <row r="95" spans="1:19" s="254" customFormat="1" ht="12.75" customHeight="1">
      <c r="A95" s="126" t="s">
        <v>1168</v>
      </c>
      <c r="B95" s="416" t="s">
        <v>1169</v>
      </c>
      <c r="C95" s="417" t="s">
        <v>1170</v>
      </c>
      <c r="D95" s="417" t="s">
        <v>111</v>
      </c>
      <c r="E95" s="108" t="s">
        <v>1112</v>
      </c>
      <c r="F95" s="108" t="s">
        <v>113</v>
      </c>
      <c r="G95" s="108" t="s">
        <v>1113</v>
      </c>
      <c r="H95" s="413">
        <v>43123983.5</v>
      </c>
      <c r="I95" s="414">
        <v>217.84139999999999</v>
      </c>
      <c r="J95" s="415">
        <v>1.9061909163806678E-3</v>
      </c>
      <c r="K95" s="415">
        <v>-4.716803658918467E-4</v>
      </c>
      <c r="L95" s="415">
        <v>0.16179663462999971</v>
      </c>
      <c r="M95" s="280"/>
      <c r="N95" s="280"/>
      <c r="O95" s="280"/>
      <c r="P95" s="228"/>
      <c r="Q95" s="229"/>
      <c r="R95" s="76"/>
      <c r="S95" s="76"/>
    </row>
    <row r="96" spans="1:19" s="254" customFormat="1" ht="12.75" customHeight="1">
      <c r="A96" s="126" t="s">
        <v>1111</v>
      </c>
      <c r="B96" s="416" t="s">
        <v>1111</v>
      </c>
      <c r="C96" s="417" t="s">
        <v>1111</v>
      </c>
      <c r="D96" s="417" t="s">
        <v>1111</v>
      </c>
      <c r="E96" s="108" t="s">
        <v>1111</v>
      </c>
      <c r="F96" s="108" t="s">
        <v>114</v>
      </c>
      <c r="G96" s="108" t="s">
        <v>1113</v>
      </c>
      <c r="H96" s="413">
        <v>14082782.960000001</v>
      </c>
      <c r="I96" s="414">
        <v>197.15649999999999</v>
      </c>
      <c r="J96" s="415">
        <v>-3.1738737918193261E-3</v>
      </c>
      <c r="K96" s="415">
        <v>-1.2861531104745305E-3</v>
      </c>
      <c r="L96" s="415">
        <v>0.15346114692908053</v>
      </c>
      <c r="M96" s="280"/>
      <c r="N96" s="280"/>
      <c r="O96" s="280"/>
      <c r="P96" s="228"/>
      <c r="Q96" s="229"/>
      <c r="R96" s="76"/>
      <c r="S96" s="76"/>
    </row>
    <row r="97" spans="1:19" s="254" customFormat="1" ht="12.75" customHeight="1">
      <c r="A97" s="126" t="s">
        <v>1111</v>
      </c>
      <c r="B97" s="416" t="s">
        <v>1111</v>
      </c>
      <c r="C97" s="417" t="s">
        <v>1111</v>
      </c>
      <c r="D97" s="417" t="s">
        <v>1111</v>
      </c>
      <c r="E97" s="108" t="s">
        <v>1111</v>
      </c>
      <c r="F97" s="108" t="s">
        <v>115</v>
      </c>
      <c r="G97" s="953" t="s">
        <v>1113</v>
      </c>
      <c r="H97" s="413">
        <v>846405.22</v>
      </c>
      <c r="I97" s="954">
        <v>218.6275</v>
      </c>
      <c r="J97" s="415">
        <v>4.4249452185723737E-2</v>
      </c>
      <c r="K97" s="415">
        <v>-6.67757947806491E-5</v>
      </c>
      <c r="L97" s="415">
        <v>0.16596545101881155</v>
      </c>
      <c r="M97" s="280"/>
      <c r="N97" s="280"/>
      <c r="O97" s="280"/>
      <c r="P97" s="228"/>
      <c r="Q97" s="229"/>
      <c r="R97" s="76"/>
      <c r="S97" s="76"/>
    </row>
    <row r="98" spans="1:19" ht="12.75" customHeight="1">
      <c r="A98" s="107" t="s">
        <v>1111</v>
      </c>
      <c r="B98" s="182" t="s">
        <v>1111</v>
      </c>
      <c r="C98" s="411" t="s">
        <v>1111</v>
      </c>
      <c r="D98" s="411" t="s">
        <v>1111</v>
      </c>
      <c r="E98" s="108" t="s">
        <v>1111</v>
      </c>
      <c r="F98" s="108" t="s">
        <v>1112</v>
      </c>
      <c r="G98" s="108" t="s">
        <v>1113</v>
      </c>
      <c r="H98" s="413">
        <v>911657.03</v>
      </c>
      <c r="I98" s="414">
        <v>227.7927</v>
      </c>
      <c r="J98" s="415">
        <v>3.119356396805939E-3</v>
      </c>
      <c r="K98" s="415">
        <v>3.4297317782883141E-4</v>
      </c>
      <c r="L98" s="415">
        <v>0.17010706976897105</v>
      </c>
      <c r="M98" s="280"/>
      <c r="N98" s="280"/>
      <c r="O98" s="280"/>
      <c r="P98" s="157"/>
      <c r="Q98" s="186"/>
      <c r="R98" s="76"/>
      <c r="S98" s="76"/>
    </row>
    <row r="99" spans="1:19" ht="12.75" customHeight="1">
      <c r="A99" s="107" t="s">
        <v>1337</v>
      </c>
      <c r="B99" s="182">
        <v>74643964821</v>
      </c>
      <c r="C99" s="411" t="s">
        <v>1171</v>
      </c>
      <c r="D99" s="411" t="s">
        <v>111</v>
      </c>
      <c r="E99" s="108" t="s">
        <v>1116</v>
      </c>
      <c r="F99" s="108" t="s">
        <v>1111</v>
      </c>
      <c r="G99" s="108" t="s">
        <v>1113</v>
      </c>
      <c r="H99" s="413">
        <v>49821378.210000001</v>
      </c>
      <c r="I99" s="414">
        <v>137.0052</v>
      </c>
      <c r="J99" s="415">
        <v>3.2186173830963227E-2</v>
      </c>
      <c r="K99" s="415">
        <v>3.097036070585979E-3</v>
      </c>
      <c r="L99" s="415">
        <v>2.4169750232816867E-2</v>
      </c>
      <c r="M99" s="280"/>
      <c r="N99" s="280"/>
      <c r="O99" s="280"/>
      <c r="P99" s="157"/>
      <c r="Q99" s="186"/>
      <c r="R99" s="76"/>
      <c r="S99" s="76"/>
    </row>
    <row r="100" spans="1:19" ht="12.75" customHeight="1">
      <c r="A100" s="107" t="s">
        <v>1654</v>
      </c>
      <c r="B100" s="182" t="s">
        <v>1156</v>
      </c>
      <c r="C100" s="411" t="s">
        <v>1157</v>
      </c>
      <c r="D100" s="411" t="s">
        <v>111</v>
      </c>
      <c r="E100" s="108" t="s">
        <v>1116</v>
      </c>
      <c r="F100" s="108" t="s">
        <v>113</v>
      </c>
      <c r="G100" s="108" t="s">
        <v>1136</v>
      </c>
      <c r="H100" s="413">
        <v>3972098.57</v>
      </c>
      <c r="I100" s="414">
        <v>107.2732</v>
      </c>
      <c r="J100" s="415">
        <v>-4.7176747536788799E-2</v>
      </c>
      <c r="K100" s="415">
        <v>1.1165005888739588E-2</v>
      </c>
      <c r="L100" s="415">
        <v>0.13180146180331964</v>
      </c>
      <c r="M100" s="280"/>
      <c r="N100" s="280"/>
      <c r="O100" s="280"/>
      <c r="P100" s="157"/>
      <c r="Q100" s="186"/>
      <c r="R100" s="76"/>
      <c r="S100" s="76"/>
    </row>
    <row r="101" spans="1:19" ht="12.75" customHeight="1">
      <c r="A101" s="107" t="s">
        <v>1111</v>
      </c>
      <c r="B101" s="182" t="s">
        <v>1111</v>
      </c>
      <c r="C101" s="411" t="s">
        <v>1111</v>
      </c>
      <c r="D101" s="411" t="s">
        <v>1111</v>
      </c>
      <c r="E101" s="108" t="s">
        <v>1111</v>
      </c>
      <c r="F101" s="108" t="s">
        <v>114</v>
      </c>
      <c r="G101" s="108" t="s">
        <v>1136</v>
      </c>
      <c r="H101" s="413">
        <v>433129.73</v>
      </c>
      <c r="I101" s="414">
        <v>103.66119999999999</v>
      </c>
      <c r="J101" s="415">
        <v>1.100156091100879E-2</v>
      </c>
      <c r="K101" s="415">
        <v>1.1164096792897427E-2</v>
      </c>
      <c r="L101" s="415">
        <v>0.12966922089654243</v>
      </c>
      <c r="M101" s="280"/>
      <c r="N101" s="280"/>
      <c r="O101" s="280"/>
      <c r="P101" s="157"/>
      <c r="Q101" s="186"/>
      <c r="R101" s="76"/>
      <c r="S101" s="76"/>
    </row>
    <row r="102" spans="1:19" ht="12.75" customHeight="1">
      <c r="A102" s="107" t="s">
        <v>1111</v>
      </c>
      <c r="B102" s="182" t="s">
        <v>1111</v>
      </c>
      <c r="C102" s="411" t="s">
        <v>1111</v>
      </c>
      <c r="D102" s="411" t="s">
        <v>1111</v>
      </c>
      <c r="E102" s="108" t="s">
        <v>1111</v>
      </c>
      <c r="F102" s="108" t="s">
        <v>115</v>
      </c>
      <c r="G102" s="108" t="s">
        <v>1136</v>
      </c>
      <c r="H102" s="413">
        <v>160470</v>
      </c>
      <c r="I102" s="414">
        <v>107.2116</v>
      </c>
      <c r="J102" s="415">
        <v>5.2289965132853666E-2</v>
      </c>
      <c r="K102" s="415">
        <v>1.1248308170799026E-2</v>
      </c>
      <c r="L102" s="415">
        <v>0.13334582590293809</v>
      </c>
      <c r="M102" s="280"/>
      <c r="N102" s="280"/>
      <c r="O102" s="280"/>
      <c r="P102" s="157"/>
      <c r="Q102" s="186"/>
      <c r="R102" s="76"/>
      <c r="S102" s="76"/>
    </row>
    <row r="103" spans="1:19" ht="12.75" customHeight="1">
      <c r="A103" s="126" t="s">
        <v>1172</v>
      </c>
      <c r="B103" s="182" t="s">
        <v>1173</v>
      </c>
      <c r="C103" s="411" t="s">
        <v>1174</v>
      </c>
      <c r="D103" s="411" t="s">
        <v>988</v>
      </c>
      <c r="E103" s="108" t="s">
        <v>1126</v>
      </c>
      <c r="F103" s="108" t="s">
        <v>1111</v>
      </c>
      <c r="G103" s="108" t="s">
        <v>1113</v>
      </c>
      <c r="H103" s="413">
        <v>5263055.6500000004</v>
      </c>
      <c r="I103" s="414">
        <v>102.1884</v>
      </c>
      <c r="J103" s="415">
        <v>-0.13420700392872897</v>
      </c>
      <c r="K103" s="415">
        <v>7.6330458327869E-3</v>
      </c>
      <c r="L103" s="415">
        <v>6.2320481532930794E-2</v>
      </c>
      <c r="M103" s="280"/>
      <c r="N103" s="280"/>
      <c r="O103" s="280"/>
      <c r="P103" s="157"/>
      <c r="Q103" s="186"/>
      <c r="R103" s="76"/>
      <c r="S103" s="76"/>
    </row>
    <row r="104" spans="1:19" s="1052" customFormat="1" ht="12.75" customHeight="1">
      <c r="A104" s="126" t="s">
        <v>1175</v>
      </c>
      <c r="B104" s="182">
        <v>85535430386</v>
      </c>
      <c r="C104" s="411" t="s">
        <v>1176</v>
      </c>
      <c r="D104" s="411" t="s">
        <v>988</v>
      </c>
      <c r="E104" s="108" t="s">
        <v>1112</v>
      </c>
      <c r="F104" s="108" t="s">
        <v>1111</v>
      </c>
      <c r="G104" s="108" t="s">
        <v>1113</v>
      </c>
      <c r="H104" s="413">
        <v>41130048.280000001</v>
      </c>
      <c r="I104" s="414">
        <v>10.4299</v>
      </c>
      <c r="J104" s="415">
        <v>1.3045954528265291E-2</v>
      </c>
      <c r="K104" s="415">
        <v>-1.3309331852390249E-3</v>
      </c>
      <c r="L104" s="415">
        <v>0.18557521465295168</v>
      </c>
      <c r="M104" s="280"/>
      <c r="N104" s="280"/>
      <c r="O104" s="280"/>
      <c r="P104" s="157"/>
      <c r="Q104" s="186"/>
      <c r="R104" s="76"/>
      <c r="S104" s="76"/>
    </row>
    <row r="105" spans="1:19" s="1052" customFormat="1" ht="12.75" customHeight="1">
      <c r="A105" s="126" t="s">
        <v>1177</v>
      </c>
      <c r="B105" s="182">
        <v>40425097619</v>
      </c>
      <c r="C105" s="411" t="s">
        <v>1178</v>
      </c>
      <c r="D105" s="411" t="s">
        <v>988</v>
      </c>
      <c r="E105" s="108" t="s">
        <v>1112</v>
      </c>
      <c r="F105" s="108" t="s">
        <v>1111</v>
      </c>
      <c r="G105" s="108" t="s">
        <v>1113</v>
      </c>
      <c r="H105" s="413">
        <v>3506437.48</v>
      </c>
      <c r="I105" s="414">
        <v>139.1</v>
      </c>
      <c r="J105" s="415">
        <v>-2.6137106705177438E-3</v>
      </c>
      <c r="K105" s="415">
        <v>-2.6593361052377196E-3</v>
      </c>
      <c r="L105" s="415">
        <v>0.10872109309395128</v>
      </c>
      <c r="M105" s="280"/>
      <c r="N105" s="280"/>
      <c r="O105" s="280"/>
      <c r="P105" s="157"/>
      <c r="Q105" s="186"/>
      <c r="R105" s="76"/>
      <c r="S105" s="76"/>
    </row>
    <row r="106" spans="1:19" s="1052" customFormat="1" ht="12.75" customHeight="1">
      <c r="A106" s="126" t="s">
        <v>1504</v>
      </c>
      <c r="B106" s="182" t="s">
        <v>1543</v>
      </c>
      <c r="C106" s="411" t="s">
        <v>1544</v>
      </c>
      <c r="D106" s="411" t="s">
        <v>988</v>
      </c>
      <c r="E106" s="108" t="s">
        <v>1126</v>
      </c>
      <c r="F106" s="108" t="s">
        <v>1111</v>
      </c>
      <c r="G106" s="108" t="s">
        <v>1113</v>
      </c>
      <c r="H106" s="413">
        <v>15089830.51</v>
      </c>
      <c r="I106" s="414">
        <v>102.4622</v>
      </c>
      <c r="J106" s="415">
        <v>3.508601679590595E-2</v>
      </c>
      <c r="K106" s="415">
        <v>2.7294088172920006E-3</v>
      </c>
      <c r="L106" s="415">
        <v>1.9866210588519451E-2</v>
      </c>
      <c r="M106" s="280"/>
      <c r="N106" s="280"/>
      <c r="O106" s="280"/>
      <c r="P106" s="157"/>
      <c r="Q106" s="186"/>
      <c r="R106" s="76"/>
      <c r="S106" s="76"/>
    </row>
    <row r="107" spans="1:19" s="1052" customFormat="1" ht="12.75" customHeight="1">
      <c r="A107" s="126" t="s">
        <v>1441</v>
      </c>
      <c r="B107" s="182" t="s">
        <v>1442</v>
      </c>
      <c r="C107" s="411" t="s">
        <v>1443</v>
      </c>
      <c r="D107" s="411" t="s">
        <v>988</v>
      </c>
      <c r="E107" s="108" t="s">
        <v>1126</v>
      </c>
      <c r="F107" s="108" t="s">
        <v>1111</v>
      </c>
      <c r="G107" s="108" t="s">
        <v>1113</v>
      </c>
      <c r="H107" s="413">
        <v>28991487.050000001</v>
      </c>
      <c r="I107" s="414">
        <v>103.4098</v>
      </c>
      <c r="J107" s="415">
        <v>1.9144549107348308E-3</v>
      </c>
      <c r="K107" s="415">
        <v>2.2893453364039029E-3</v>
      </c>
      <c r="L107" s="415">
        <v>1.7720854534859942E-2</v>
      </c>
      <c r="M107" s="280"/>
      <c r="N107" s="280"/>
      <c r="O107" s="280"/>
      <c r="P107" s="157"/>
      <c r="Q107" s="186"/>
      <c r="R107" s="76"/>
      <c r="S107" s="76"/>
    </row>
    <row r="108" spans="1:19" s="1052" customFormat="1" ht="12.75" customHeight="1">
      <c r="A108" s="126" t="s">
        <v>1642</v>
      </c>
      <c r="B108" s="182" t="s">
        <v>1655</v>
      </c>
      <c r="C108" s="411" t="s">
        <v>1656</v>
      </c>
      <c r="D108" s="411" t="s">
        <v>988</v>
      </c>
      <c r="E108" s="108" t="s">
        <v>1126</v>
      </c>
      <c r="F108" s="108" t="s">
        <v>1111</v>
      </c>
      <c r="G108" s="108" t="s">
        <v>1113</v>
      </c>
      <c r="H108" s="413">
        <v>18903835.239999998</v>
      </c>
      <c r="I108" s="414">
        <v>100.9511</v>
      </c>
      <c r="J108" s="415" t="s">
        <v>1111</v>
      </c>
      <c r="K108" s="415" t="s">
        <v>1111</v>
      </c>
      <c r="L108" s="415" t="s">
        <v>1111</v>
      </c>
      <c r="M108" s="280"/>
      <c r="N108" s="280"/>
      <c r="O108" s="280"/>
      <c r="P108" s="157"/>
      <c r="Q108" s="186"/>
      <c r="R108" s="76"/>
      <c r="S108" s="76"/>
    </row>
    <row r="109" spans="1:19" s="1052" customFormat="1" ht="12.75" customHeight="1">
      <c r="A109" s="126" t="s">
        <v>1342</v>
      </c>
      <c r="B109" s="182" t="s">
        <v>1349</v>
      </c>
      <c r="C109" s="411" t="s">
        <v>1350</v>
      </c>
      <c r="D109" s="411" t="s">
        <v>988</v>
      </c>
      <c r="E109" s="108" t="s">
        <v>1126</v>
      </c>
      <c r="F109" s="108" t="s">
        <v>1111</v>
      </c>
      <c r="G109" s="108" t="s">
        <v>1136</v>
      </c>
      <c r="H109" s="413">
        <v>15314413.74</v>
      </c>
      <c r="I109" s="414">
        <v>105.523</v>
      </c>
      <c r="J109" s="415">
        <v>-1.0503284602595642E-2</v>
      </c>
      <c r="K109" s="415">
        <v>1.1889925342740693E-2</v>
      </c>
      <c r="L109" s="415">
        <v>0.14542702149850961</v>
      </c>
      <c r="M109" s="280"/>
      <c r="N109" s="280"/>
      <c r="O109" s="280"/>
      <c r="P109" s="157"/>
      <c r="Q109" s="186"/>
      <c r="R109" s="76"/>
      <c r="S109" s="76"/>
    </row>
    <row r="110" spans="1:19" ht="12.75" customHeight="1">
      <c r="A110" s="107" t="s">
        <v>1179</v>
      </c>
      <c r="B110" s="182">
        <v>61515780704</v>
      </c>
      <c r="C110" s="411" t="s">
        <v>1180</v>
      </c>
      <c r="D110" s="411" t="s">
        <v>988</v>
      </c>
      <c r="E110" s="108" t="s">
        <v>1116</v>
      </c>
      <c r="F110" s="108" t="s">
        <v>1111</v>
      </c>
      <c r="G110" s="108" t="s">
        <v>1113</v>
      </c>
      <c r="H110" s="413">
        <v>46321934.259999998</v>
      </c>
      <c r="I110" s="414">
        <v>17.9313</v>
      </c>
      <c r="J110" s="415">
        <v>3.1204800530411081E-3</v>
      </c>
      <c r="K110" s="415">
        <v>-5.4066105568240097E-4</v>
      </c>
      <c r="L110" s="415">
        <v>8.0734855685284934E-3</v>
      </c>
      <c r="M110" s="280"/>
      <c r="N110" s="280"/>
      <c r="O110" s="280"/>
      <c r="P110" s="157"/>
      <c r="Q110" s="186"/>
      <c r="R110" s="76"/>
      <c r="S110" s="76"/>
    </row>
    <row r="111" spans="1:19" ht="12.75" customHeight="1">
      <c r="A111" s="107" t="s">
        <v>1181</v>
      </c>
      <c r="B111" s="182">
        <v>16128752508</v>
      </c>
      <c r="C111" s="411" t="s">
        <v>1182</v>
      </c>
      <c r="D111" s="411" t="s">
        <v>988</v>
      </c>
      <c r="E111" s="108" t="s">
        <v>1114</v>
      </c>
      <c r="F111" s="108" t="s">
        <v>1111</v>
      </c>
      <c r="G111" s="108" t="s">
        <v>1113</v>
      </c>
      <c r="H111" s="413">
        <v>7108561.7699999996</v>
      </c>
      <c r="I111" s="414">
        <v>15.596299999999999</v>
      </c>
      <c r="J111" s="415">
        <v>3.3346129261218049E-3</v>
      </c>
      <c r="K111" s="415">
        <v>4.2820899174489391E-3</v>
      </c>
      <c r="L111" s="415">
        <v>7.538018080199671E-2</v>
      </c>
      <c r="M111" s="280"/>
      <c r="N111" s="280"/>
      <c r="O111" s="280"/>
      <c r="P111" s="157"/>
      <c r="Q111" s="186"/>
      <c r="R111" s="76"/>
      <c r="S111" s="76"/>
    </row>
    <row r="112" spans="1:19" ht="12.75" customHeight="1">
      <c r="A112" s="107" t="s">
        <v>1200</v>
      </c>
      <c r="B112" s="182" t="s">
        <v>1201</v>
      </c>
      <c r="C112" s="411" t="s">
        <v>1202</v>
      </c>
      <c r="D112" s="411" t="s">
        <v>1199</v>
      </c>
      <c r="E112" s="108" t="s">
        <v>1116</v>
      </c>
      <c r="F112" s="108" t="s">
        <v>1111</v>
      </c>
      <c r="G112" s="108" t="s">
        <v>1113</v>
      </c>
      <c r="H112" s="413">
        <v>25607106.57</v>
      </c>
      <c r="I112" s="414">
        <v>106.3498</v>
      </c>
      <c r="J112" s="415">
        <v>4.765948191627456E-2</v>
      </c>
      <c r="K112" s="415">
        <v>1.2762642653624034E-2</v>
      </c>
      <c r="L112" s="415">
        <v>2.9113910188635961E-2</v>
      </c>
      <c r="M112" s="280"/>
      <c r="N112" s="280"/>
      <c r="O112" s="280"/>
      <c r="P112" s="157"/>
      <c r="Q112" s="186"/>
      <c r="R112" s="76"/>
      <c r="S112" s="76"/>
    </row>
    <row r="113" spans="1:19" ht="12.75" customHeight="1">
      <c r="A113" s="126" t="s">
        <v>1426</v>
      </c>
      <c r="B113" s="182" t="s">
        <v>1427</v>
      </c>
      <c r="C113" s="411" t="s">
        <v>1428</v>
      </c>
      <c r="D113" s="411" t="s">
        <v>1199</v>
      </c>
      <c r="E113" s="108" t="s">
        <v>1126</v>
      </c>
      <c r="F113" s="108" t="s">
        <v>1111</v>
      </c>
      <c r="G113" s="108" t="s">
        <v>1113</v>
      </c>
      <c r="H113" s="413">
        <v>13020951.359999999</v>
      </c>
      <c r="I113" s="414">
        <v>103.9097</v>
      </c>
      <c r="J113" s="415">
        <v>9.5565908608197248E-4</v>
      </c>
      <c r="K113" s="415">
        <v>1.9352225939888168E-3</v>
      </c>
      <c r="L113" s="415">
        <v>1.8789288322752729E-2</v>
      </c>
      <c r="M113" s="280"/>
      <c r="N113" s="280"/>
      <c r="O113" s="280"/>
      <c r="P113" s="157"/>
      <c r="Q113" s="186"/>
      <c r="R113" s="76"/>
      <c r="S113" s="76"/>
    </row>
    <row r="114" spans="1:19" s="254" customFormat="1" ht="12.75" customHeight="1">
      <c r="A114" s="107" t="s">
        <v>1343</v>
      </c>
      <c r="B114" s="182" t="s">
        <v>1351</v>
      </c>
      <c r="C114" s="411" t="s">
        <v>1352</v>
      </c>
      <c r="D114" s="411" t="s">
        <v>1199</v>
      </c>
      <c r="E114" s="108" t="s">
        <v>1126</v>
      </c>
      <c r="F114" s="108" t="s">
        <v>1111</v>
      </c>
      <c r="G114" s="108" t="s">
        <v>1113</v>
      </c>
      <c r="H114" s="413">
        <v>28019582.710000001</v>
      </c>
      <c r="I114" s="414">
        <v>104.6065</v>
      </c>
      <c r="J114" s="415">
        <v>2.1596421995586645E-3</v>
      </c>
      <c r="K114" s="415">
        <v>3.966669609916984E-3</v>
      </c>
      <c r="L114" s="415">
        <v>2.0439112346272825E-2</v>
      </c>
      <c r="M114" s="280"/>
      <c r="N114" s="280"/>
      <c r="O114" s="280"/>
      <c r="P114" s="157"/>
      <c r="Q114" s="186"/>
      <c r="R114" s="76"/>
      <c r="S114" s="76"/>
    </row>
    <row r="115" spans="1:19" s="254" customFormat="1" ht="12.75" customHeight="1">
      <c r="A115" s="126" t="s">
        <v>1584</v>
      </c>
      <c r="B115" s="182" t="s">
        <v>1585</v>
      </c>
      <c r="C115" s="411" t="s">
        <v>1586</v>
      </c>
      <c r="D115" s="411" t="s">
        <v>1199</v>
      </c>
      <c r="E115" s="108" t="s">
        <v>1126</v>
      </c>
      <c r="F115" s="108" t="s">
        <v>1111</v>
      </c>
      <c r="G115" s="108" t="s">
        <v>1113</v>
      </c>
      <c r="H115" s="413">
        <v>14639618.800000001</v>
      </c>
      <c r="I115" s="414">
        <v>102.684</v>
      </c>
      <c r="J115" s="415">
        <v>7.6243378330755895E-3</v>
      </c>
      <c r="K115" s="415">
        <v>8.2389987127484687E-3</v>
      </c>
      <c r="L115" s="415" t="s">
        <v>1111</v>
      </c>
      <c r="M115" s="280"/>
      <c r="N115" s="280"/>
      <c r="O115" s="280"/>
      <c r="P115" s="157"/>
      <c r="Q115" s="186"/>
      <c r="R115" s="76"/>
      <c r="S115" s="76"/>
    </row>
    <row r="116" spans="1:19" s="1052" customFormat="1" ht="12.75" customHeight="1">
      <c r="A116" s="126" t="s">
        <v>1203</v>
      </c>
      <c r="B116" s="182">
        <v>27751007165</v>
      </c>
      <c r="C116" s="411" t="s">
        <v>1204</v>
      </c>
      <c r="D116" s="411" t="s">
        <v>1199</v>
      </c>
      <c r="E116" s="108" t="s">
        <v>1116</v>
      </c>
      <c r="F116" s="108" t="s">
        <v>1111</v>
      </c>
      <c r="G116" s="108" t="s">
        <v>1113</v>
      </c>
      <c r="H116" s="413">
        <v>38695230.149999999</v>
      </c>
      <c r="I116" s="414">
        <v>101.94889999999999</v>
      </c>
      <c r="J116" s="415">
        <v>3.865687747707458E-3</v>
      </c>
      <c r="K116" s="415">
        <v>3.9498640049315803E-3</v>
      </c>
      <c r="L116" s="415">
        <v>2.2254682852576257E-2</v>
      </c>
      <c r="M116" s="280"/>
      <c r="N116" s="280"/>
      <c r="O116" s="280"/>
      <c r="P116" s="157"/>
      <c r="Q116" s="186"/>
      <c r="R116" s="76"/>
      <c r="S116" s="76"/>
    </row>
    <row r="117" spans="1:19" s="1052" customFormat="1" ht="12.75" customHeight="1">
      <c r="A117" s="126" t="s">
        <v>1398</v>
      </c>
      <c r="B117" s="182" t="s">
        <v>1206</v>
      </c>
      <c r="C117" s="411" t="s">
        <v>1207</v>
      </c>
      <c r="D117" s="411" t="s">
        <v>1199</v>
      </c>
      <c r="E117" s="108" t="s">
        <v>1116</v>
      </c>
      <c r="F117" s="108" t="s">
        <v>1111</v>
      </c>
      <c r="G117" s="108" t="s">
        <v>1113</v>
      </c>
      <c r="H117" s="413">
        <v>25733240.949999999</v>
      </c>
      <c r="I117" s="414">
        <v>13.801</v>
      </c>
      <c r="J117" s="415">
        <v>2.2390536022725671E-2</v>
      </c>
      <c r="K117" s="415">
        <v>5.4494324722065279E-3</v>
      </c>
      <c r="L117" s="415">
        <v>2.6224987026383317E-2</v>
      </c>
      <c r="M117" s="280"/>
      <c r="N117" s="280"/>
      <c r="O117" s="280"/>
      <c r="P117" s="157"/>
      <c r="Q117" s="186"/>
      <c r="R117" s="76"/>
      <c r="S117" s="76"/>
    </row>
    <row r="118" spans="1:19" s="1052" customFormat="1" ht="12.75" customHeight="1">
      <c r="A118" s="126" t="s">
        <v>1429</v>
      </c>
      <c r="B118" s="182">
        <v>20010251059</v>
      </c>
      <c r="C118" s="411" t="s">
        <v>1205</v>
      </c>
      <c r="D118" s="411" t="s">
        <v>1199</v>
      </c>
      <c r="E118" s="108" t="s">
        <v>1128</v>
      </c>
      <c r="F118" s="108" t="s">
        <v>1111</v>
      </c>
      <c r="G118" s="108" t="s">
        <v>1113</v>
      </c>
      <c r="H118" s="413">
        <v>13706405.98</v>
      </c>
      <c r="I118" s="414">
        <v>107.3982</v>
      </c>
      <c r="J118" s="415">
        <v>9.9128066770957091E-3</v>
      </c>
      <c r="K118" s="415">
        <v>4.6679488714602702E-3</v>
      </c>
      <c r="L118" s="415">
        <v>2.2614323084354293E-2</v>
      </c>
      <c r="M118" s="280"/>
      <c r="N118" s="280"/>
      <c r="O118" s="280"/>
      <c r="P118" s="157"/>
      <c r="Q118" s="186"/>
      <c r="R118" s="76"/>
      <c r="S118" s="76"/>
    </row>
    <row r="119" spans="1:19" s="1052" customFormat="1" ht="12.75" customHeight="1">
      <c r="A119" s="126" t="s">
        <v>1208</v>
      </c>
      <c r="B119" s="182" t="s">
        <v>1209</v>
      </c>
      <c r="C119" s="411" t="s">
        <v>1210</v>
      </c>
      <c r="D119" s="411" t="s">
        <v>1199</v>
      </c>
      <c r="E119" s="108" t="s">
        <v>1116</v>
      </c>
      <c r="F119" s="108" t="s">
        <v>1111</v>
      </c>
      <c r="G119" s="108" t="s">
        <v>1136</v>
      </c>
      <c r="H119" s="413">
        <v>13469448.050000001</v>
      </c>
      <c r="I119" s="414">
        <v>108.4293</v>
      </c>
      <c r="J119" s="415">
        <v>8.1528214937320653E-2</v>
      </c>
      <c r="K119" s="415">
        <v>1.279379508248657E-2</v>
      </c>
      <c r="L119" s="415">
        <v>0.15766753021410951</v>
      </c>
      <c r="M119" s="280"/>
      <c r="N119" s="280"/>
      <c r="O119" s="280"/>
      <c r="P119" s="157"/>
      <c r="Q119" s="186"/>
      <c r="R119" s="76"/>
      <c r="S119" s="76"/>
    </row>
    <row r="120" spans="1:19" s="254" customFormat="1" ht="12.75" customHeight="1">
      <c r="A120" s="107" t="s">
        <v>1213</v>
      </c>
      <c r="B120" s="182">
        <v>79301865686</v>
      </c>
      <c r="C120" s="411" t="s">
        <v>1214</v>
      </c>
      <c r="D120" s="411" t="s">
        <v>1199</v>
      </c>
      <c r="E120" s="108" t="s">
        <v>1128</v>
      </c>
      <c r="F120" s="108" t="s">
        <v>1111</v>
      </c>
      <c r="G120" s="108" t="s">
        <v>1113</v>
      </c>
      <c r="H120" s="413">
        <v>11609636.199999999</v>
      </c>
      <c r="I120" s="414">
        <v>128.4906</v>
      </c>
      <c r="J120" s="415">
        <v>9.0006688154540271E-3</v>
      </c>
      <c r="K120" s="415">
        <v>1.2792066065673069E-2</v>
      </c>
      <c r="L120" s="415">
        <v>7.72365512530373E-2</v>
      </c>
      <c r="M120" s="280"/>
      <c r="N120" s="280"/>
      <c r="O120" s="280"/>
      <c r="P120" s="157"/>
      <c r="Q120" s="186"/>
      <c r="R120" s="76"/>
      <c r="S120" s="76"/>
    </row>
    <row r="121" spans="1:19" s="254" customFormat="1" ht="12.75" customHeight="1">
      <c r="A121" s="107" t="s">
        <v>1657</v>
      </c>
      <c r="B121" s="182" t="s">
        <v>1658</v>
      </c>
      <c r="C121" s="411" t="s">
        <v>1659</v>
      </c>
      <c r="D121" s="411" t="s">
        <v>1199</v>
      </c>
      <c r="E121" s="108" t="s">
        <v>1500</v>
      </c>
      <c r="F121" s="108" t="s">
        <v>1111</v>
      </c>
      <c r="G121" s="108" t="s">
        <v>1113</v>
      </c>
      <c r="H121" s="413">
        <v>41634550.979999997</v>
      </c>
      <c r="I121" s="414">
        <v>100.7002</v>
      </c>
      <c r="J121" s="415">
        <v>0.11649779775587588</v>
      </c>
      <c r="K121" s="415">
        <v>2.3431092283068278E-3</v>
      </c>
      <c r="L121" s="415" t="s">
        <v>1111</v>
      </c>
      <c r="M121" s="280"/>
      <c r="N121" s="280"/>
      <c r="O121" s="280"/>
      <c r="P121" s="157"/>
      <c r="Q121" s="186"/>
      <c r="R121" s="76"/>
      <c r="S121" s="76"/>
    </row>
    <row r="122" spans="1:19" s="254" customFormat="1" ht="12.75" customHeight="1">
      <c r="A122" s="107" t="s">
        <v>1291</v>
      </c>
      <c r="B122" s="182" t="s">
        <v>1211</v>
      </c>
      <c r="C122" s="411" t="s">
        <v>1212</v>
      </c>
      <c r="D122" s="411" t="s">
        <v>1199</v>
      </c>
      <c r="E122" s="108" t="s">
        <v>1128</v>
      </c>
      <c r="F122" s="108" t="s">
        <v>1111</v>
      </c>
      <c r="G122" s="108" t="s">
        <v>1113</v>
      </c>
      <c r="H122" s="413">
        <v>4240256.96</v>
      </c>
      <c r="I122" s="414">
        <v>140.35</v>
      </c>
      <c r="J122" s="415">
        <v>3.6455214242183676E-3</v>
      </c>
      <c r="K122" s="415">
        <v>4.6434786218882973E-3</v>
      </c>
      <c r="L122" s="415">
        <v>0.11761201876930172</v>
      </c>
      <c r="M122" s="280"/>
      <c r="N122" s="280"/>
      <c r="O122" s="280"/>
      <c r="P122" s="157"/>
      <c r="Q122" s="186"/>
      <c r="R122" s="76"/>
      <c r="S122" s="76"/>
    </row>
    <row r="123" spans="1:19" s="254" customFormat="1" ht="12.75" customHeight="1">
      <c r="A123" s="107" t="s">
        <v>1215</v>
      </c>
      <c r="B123" s="182" t="s">
        <v>1216</v>
      </c>
      <c r="C123" s="411" t="s">
        <v>1217</v>
      </c>
      <c r="D123" s="411" t="s">
        <v>1199</v>
      </c>
      <c r="E123" s="108" t="s">
        <v>1128</v>
      </c>
      <c r="F123" s="108" t="s">
        <v>1111</v>
      </c>
      <c r="G123" s="108" t="s">
        <v>1113</v>
      </c>
      <c r="H123" s="413">
        <v>17833984.190000001</v>
      </c>
      <c r="I123" s="414">
        <v>111.8172</v>
      </c>
      <c r="J123" s="415">
        <v>-1.3517701878998922E-3</v>
      </c>
      <c r="K123" s="415">
        <v>6.8007120353605899E-3</v>
      </c>
      <c r="L123" s="415">
        <v>7.2776286818298175E-2</v>
      </c>
      <c r="M123" s="280"/>
      <c r="N123" s="280"/>
      <c r="O123" s="280"/>
      <c r="P123" s="157"/>
      <c r="Q123" s="186"/>
      <c r="R123" s="76"/>
      <c r="S123" s="76"/>
    </row>
    <row r="124" spans="1:19" s="254" customFormat="1" ht="12.75" customHeight="1">
      <c r="A124" s="107" t="s">
        <v>1295</v>
      </c>
      <c r="B124" s="182" t="s">
        <v>1299</v>
      </c>
      <c r="C124" s="411" t="s">
        <v>1300</v>
      </c>
      <c r="D124" s="411" t="s">
        <v>1199</v>
      </c>
      <c r="E124" s="108" t="s">
        <v>1128</v>
      </c>
      <c r="F124" s="108" t="s">
        <v>1111</v>
      </c>
      <c r="G124" s="108" t="s">
        <v>1113</v>
      </c>
      <c r="H124" s="413">
        <v>7038833.1699999999</v>
      </c>
      <c r="I124" s="414">
        <v>110.9756</v>
      </c>
      <c r="J124" s="415">
        <v>1.481457955834431E-3</v>
      </c>
      <c r="K124" s="415">
        <v>8.8003090698363096E-3</v>
      </c>
      <c r="L124" s="415">
        <v>4.4990203297839759E-2</v>
      </c>
      <c r="M124" s="280"/>
      <c r="N124" s="280"/>
      <c r="O124" s="280"/>
      <c r="P124" s="157"/>
      <c r="Q124" s="186"/>
      <c r="R124" s="76"/>
      <c r="S124" s="76"/>
    </row>
    <row r="125" spans="1:19" s="254" customFormat="1" ht="12.75" customHeight="1">
      <c r="A125" s="107" t="s">
        <v>1264</v>
      </c>
      <c r="B125" s="182" t="s">
        <v>1265</v>
      </c>
      <c r="C125" s="411" t="s">
        <v>1266</v>
      </c>
      <c r="D125" s="411" t="s">
        <v>1199</v>
      </c>
      <c r="E125" s="108" t="s">
        <v>1116</v>
      </c>
      <c r="F125" s="108" t="s">
        <v>1111</v>
      </c>
      <c r="G125" s="108" t="s">
        <v>1136</v>
      </c>
      <c r="H125" s="413">
        <v>5562482.7999999998</v>
      </c>
      <c r="I125" s="414">
        <v>96.369299999999996</v>
      </c>
      <c r="J125" s="415">
        <v>-2.0864002527340997E-3</v>
      </c>
      <c r="K125" s="415">
        <v>1.4177878405766675E-2</v>
      </c>
      <c r="L125" s="415">
        <v>0.15305437251891596</v>
      </c>
      <c r="M125" s="280"/>
      <c r="N125" s="280"/>
      <c r="O125" s="280"/>
      <c r="P125" s="157"/>
      <c r="Q125" s="186"/>
      <c r="R125" s="76"/>
      <c r="S125" s="76"/>
    </row>
    <row r="126" spans="1:19" s="254" customFormat="1" ht="12.75" customHeight="1">
      <c r="A126" s="107" t="s">
        <v>1218</v>
      </c>
      <c r="B126" s="182" t="s">
        <v>1219</v>
      </c>
      <c r="C126" s="411" t="s">
        <v>1220</v>
      </c>
      <c r="D126" s="411" t="s">
        <v>1199</v>
      </c>
      <c r="E126" s="108" t="s">
        <v>1128</v>
      </c>
      <c r="F126" s="108" t="s">
        <v>1111</v>
      </c>
      <c r="G126" s="108" t="s">
        <v>1113</v>
      </c>
      <c r="H126" s="413">
        <v>13376581.640000001</v>
      </c>
      <c r="I126" s="414">
        <v>102.58240000000001</v>
      </c>
      <c r="J126" s="415">
        <v>1.1070897612221575E-2</v>
      </c>
      <c r="K126" s="415">
        <v>1.1070459849870762E-2</v>
      </c>
      <c r="L126" s="415">
        <v>5.2488894332939129E-2</v>
      </c>
      <c r="M126" s="280"/>
      <c r="N126" s="280"/>
      <c r="O126" s="280"/>
      <c r="P126" s="157"/>
      <c r="Q126" s="186"/>
      <c r="R126" s="76"/>
      <c r="S126" s="76"/>
    </row>
    <row r="127" spans="1:19" s="254" customFormat="1" ht="12.75" customHeight="1">
      <c r="A127" s="107" t="s">
        <v>1345</v>
      </c>
      <c r="B127" s="182" t="s">
        <v>1369</v>
      </c>
      <c r="C127" s="411" t="s">
        <v>1370</v>
      </c>
      <c r="D127" s="411" t="s">
        <v>79</v>
      </c>
      <c r="E127" s="108" t="s">
        <v>1112</v>
      </c>
      <c r="F127" s="108" t="s">
        <v>1111</v>
      </c>
      <c r="G127" s="108" t="s">
        <v>1113</v>
      </c>
      <c r="H127" s="413">
        <v>7232431.4500000002</v>
      </c>
      <c r="I127" s="414">
        <v>101.0946</v>
      </c>
      <c r="J127" s="415">
        <v>1.7197151905365748E-2</v>
      </c>
      <c r="K127" s="415">
        <v>2.3100433145771815E-2</v>
      </c>
      <c r="L127" s="415">
        <v>0.26855522202383719</v>
      </c>
      <c r="M127" s="280"/>
      <c r="N127" s="280"/>
      <c r="O127" s="280"/>
      <c r="P127" s="157"/>
      <c r="Q127" s="186"/>
      <c r="R127" s="76"/>
      <c r="S127" s="76"/>
    </row>
    <row r="128" spans="1:19" s="254" customFormat="1" ht="12.75" customHeight="1">
      <c r="A128" s="107" t="s">
        <v>1564</v>
      </c>
      <c r="B128" s="182">
        <v>37884602446</v>
      </c>
      <c r="C128" s="411" t="s">
        <v>1221</v>
      </c>
      <c r="D128" s="411" t="s">
        <v>79</v>
      </c>
      <c r="E128" s="108" t="s">
        <v>1112</v>
      </c>
      <c r="F128" s="108" t="s">
        <v>1111</v>
      </c>
      <c r="G128" s="108" t="s">
        <v>1113</v>
      </c>
      <c r="H128" s="413">
        <v>36990316.859999999</v>
      </c>
      <c r="I128" s="414">
        <v>22.083400000000001</v>
      </c>
      <c r="J128" s="415">
        <v>-2.2647566432640875E-2</v>
      </c>
      <c r="K128" s="415">
        <v>-2.0613618825449542E-2</v>
      </c>
      <c r="L128" s="415">
        <v>0.12346149228039849</v>
      </c>
      <c r="M128" s="280"/>
      <c r="N128" s="280"/>
      <c r="O128" s="280"/>
      <c r="P128" s="157"/>
      <c r="Q128" s="186"/>
      <c r="R128" s="76"/>
      <c r="S128" s="76"/>
    </row>
    <row r="129" spans="1:19" s="254" customFormat="1" ht="12.75" customHeight="1">
      <c r="A129" s="107" t="s">
        <v>1346</v>
      </c>
      <c r="B129" s="182">
        <v>94465089647</v>
      </c>
      <c r="C129" s="411" t="s">
        <v>1222</v>
      </c>
      <c r="D129" s="411" t="s">
        <v>79</v>
      </c>
      <c r="E129" s="108" t="s">
        <v>1114</v>
      </c>
      <c r="F129" s="108" t="s">
        <v>1111</v>
      </c>
      <c r="G129" s="108" t="s">
        <v>1113</v>
      </c>
      <c r="H129" s="413">
        <v>94767678.230000004</v>
      </c>
      <c r="I129" s="414">
        <v>200.82310000000001</v>
      </c>
      <c r="J129" s="415">
        <v>6.7825777028336365E-3</v>
      </c>
      <c r="K129" s="415">
        <v>7.417815599535249E-3</v>
      </c>
      <c r="L129" s="415">
        <v>3.6852008088274824E-2</v>
      </c>
      <c r="M129" s="280"/>
      <c r="N129" s="280"/>
      <c r="O129" s="280"/>
      <c r="P129" s="157"/>
      <c r="Q129" s="186"/>
      <c r="R129" s="76"/>
      <c r="S129" s="76"/>
    </row>
    <row r="130" spans="1:19" s="254" customFormat="1" ht="12.75" customHeight="1">
      <c r="A130" s="107" t="s">
        <v>1430</v>
      </c>
      <c r="B130" s="182">
        <v>35313366580</v>
      </c>
      <c r="C130" s="411" t="s">
        <v>1444</v>
      </c>
      <c r="D130" s="411" t="s">
        <v>79</v>
      </c>
      <c r="E130" s="108" t="s">
        <v>1116</v>
      </c>
      <c r="F130" s="108" t="s">
        <v>1111</v>
      </c>
      <c r="G130" s="108" t="s">
        <v>1113</v>
      </c>
      <c r="H130" s="413">
        <v>216250031.49000001</v>
      </c>
      <c r="I130" s="414">
        <v>150.5445</v>
      </c>
      <c r="J130" s="415">
        <v>-6.4748247231812828E-3</v>
      </c>
      <c r="K130" s="415">
        <v>3.4794780782883006E-3</v>
      </c>
      <c r="L130" s="415">
        <v>1.4343360545789219E-2</v>
      </c>
      <c r="M130" s="280"/>
      <c r="N130" s="280"/>
      <c r="O130" s="280"/>
      <c r="P130" s="157"/>
      <c r="Q130" s="186"/>
      <c r="R130" s="76"/>
      <c r="S130" s="76"/>
    </row>
    <row r="131" spans="1:19" s="254" customFormat="1" ht="12.75" customHeight="1">
      <c r="A131" s="107" t="s">
        <v>1223</v>
      </c>
      <c r="B131" s="182">
        <v>41002460007</v>
      </c>
      <c r="C131" s="411" t="s">
        <v>1224</v>
      </c>
      <c r="D131" s="411" t="s">
        <v>79</v>
      </c>
      <c r="E131" s="108" t="s">
        <v>1112</v>
      </c>
      <c r="F131" s="108" t="s">
        <v>1111</v>
      </c>
      <c r="G131" s="108" t="s">
        <v>1113</v>
      </c>
      <c r="H131" s="413">
        <v>50655423.520000003</v>
      </c>
      <c r="I131" s="414">
        <v>192.08940000000001</v>
      </c>
      <c r="J131" s="415">
        <v>-1.0182720700625536E-3</v>
      </c>
      <c r="K131" s="415">
        <v>-5.999519790032215E-3</v>
      </c>
      <c r="L131" s="415">
        <v>8.5497055029440494E-2</v>
      </c>
      <c r="M131" s="280"/>
      <c r="N131" s="280"/>
      <c r="O131" s="280"/>
      <c r="P131" s="157"/>
      <c r="Q131" s="186"/>
      <c r="R131" s="76"/>
      <c r="S131" s="76"/>
    </row>
    <row r="132" spans="1:19" s="1052" customFormat="1" ht="12.75" customHeight="1">
      <c r="A132" s="107" t="s">
        <v>1225</v>
      </c>
      <c r="B132" s="182">
        <v>58320210450</v>
      </c>
      <c r="C132" s="411" t="s">
        <v>1226</v>
      </c>
      <c r="D132" s="411" t="s">
        <v>79</v>
      </c>
      <c r="E132" s="108" t="s">
        <v>1126</v>
      </c>
      <c r="F132" s="108" t="s">
        <v>1111</v>
      </c>
      <c r="G132" s="108" t="s">
        <v>1113</v>
      </c>
      <c r="H132" s="413">
        <v>3302880.16</v>
      </c>
      <c r="I132" s="414">
        <v>129.7715</v>
      </c>
      <c r="J132" s="415">
        <v>-3.2985105848528651E-3</v>
      </c>
      <c r="K132" s="415">
        <v>4.4023847798846383E-3</v>
      </c>
      <c r="L132" s="415">
        <v>5.1525570989717329E-2</v>
      </c>
      <c r="M132" s="280"/>
      <c r="N132" s="280"/>
      <c r="O132" s="280"/>
      <c r="P132" s="157"/>
      <c r="Q132" s="186"/>
      <c r="R132" s="76"/>
      <c r="S132" s="76"/>
    </row>
    <row r="133" spans="1:19" s="1052" customFormat="1" ht="12.75" customHeight="1">
      <c r="A133" s="107" t="s">
        <v>1227</v>
      </c>
      <c r="B133" s="182">
        <v>31982273976</v>
      </c>
      <c r="C133" s="411" t="s">
        <v>1228</v>
      </c>
      <c r="D133" s="411" t="s">
        <v>79</v>
      </c>
      <c r="E133" s="108" t="s">
        <v>1126</v>
      </c>
      <c r="F133" s="108" t="s">
        <v>1111</v>
      </c>
      <c r="G133" s="108" t="s">
        <v>1113</v>
      </c>
      <c r="H133" s="413">
        <v>6103589.9100000001</v>
      </c>
      <c r="I133" s="414">
        <v>146.84389999999999</v>
      </c>
      <c r="J133" s="415">
        <v>1.943640663391899E-2</v>
      </c>
      <c r="K133" s="415">
        <v>6.0564579723607626E-3</v>
      </c>
      <c r="L133" s="415">
        <v>8.4393464720526667E-2</v>
      </c>
      <c r="M133" s="280"/>
      <c r="N133" s="280"/>
      <c r="O133" s="280"/>
      <c r="P133" s="157"/>
      <c r="Q133" s="186"/>
      <c r="R133" s="76"/>
      <c r="S133" s="76"/>
    </row>
    <row r="134" spans="1:19" s="1052" customFormat="1" ht="12.75" customHeight="1">
      <c r="A134" s="107" t="s">
        <v>1229</v>
      </c>
      <c r="B134" s="182" t="s">
        <v>1230</v>
      </c>
      <c r="C134" s="411" t="s">
        <v>1231</v>
      </c>
      <c r="D134" s="411" t="s">
        <v>79</v>
      </c>
      <c r="E134" s="108" t="s">
        <v>1126</v>
      </c>
      <c r="F134" s="108" t="s">
        <v>1111</v>
      </c>
      <c r="G134" s="108" t="s">
        <v>1113</v>
      </c>
      <c r="H134" s="413">
        <v>6809928.9699999997</v>
      </c>
      <c r="I134" s="414">
        <v>164.24860000000001</v>
      </c>
      <c r="J134" s="415">
        <v>4.9411795471545172E-2</v>
      </c>
      <c r="K134" s="415">
        <v>7.4172300788828416E-3</v>
      </c>
      <c r="L134" s="415">
        <v>0.11224147743662005</v>
      </c>
      <c r="M134" s="280"/>
      <c r="N134" s="280"/>
      <c r="O134" s="280"/>
      <c r="P134" s="157"/>
      <c r="Q134" s="186"/>
      <c r="R134" s="76"/>
      <c r="S134" s="76"/>
    </row>
    <row r="135" spans="1:19" s="1052" customFormat="1" ht="12.75" customHeight="1">
      <c r="A135" s="107" t="s">
        <v>1232</v>
      </c>
      <c r="B135" s="182">
        <v>40820433166</v>
      </c>
      <c r="C135" s="411" t="s">
        <v>1233</v>
      </c>
      <c r="D135" s="411" t="s">
        <v>79</v>
      </c>
      <c r="E135" s="108" t="s">
        <v>1126</v>
      </c>
      <c r="F135" s="108" t="s">
        <v>1111</v>
      </c>
      <c r="G135" s="108" t="s">
        <v>1113</v>
      </c>
      <c r="H135" s="413">
        <v>6382834.4199999999</v>
      </c>
      <c r="I135" s="414">
        <v>165.0575</v>
      </c>
      <c r="J135" s="415">
        <v>8.5192140888028067E-2</v>
      </c>
      <c r="K135" s="415">
        <v>7.3621676252599855E-3</v>
      </c>
      <c r="L135" s="415">
        <v>0.11596673162183491</v>
      </c>
      <c r="M135" s="280"/>
      <c r="N135" s="280"/>
      <c r="O135" s="280"/>
      <c r="P135" s="157"/>
      <c r="Q135" s="186"/>
      <c r="R135" s="76"/>
      <c r="S135" s="76"/>
    </row>
    <row r="136" spans="1:19" s="254" customFormat="1" ht="12.75" customHeight="1">
      <c r="A136" s="107" t="s">
        <v>1643</v>
      </c>
      <c r="B136" s="182" t="s">
        <v>1234</v>
      </c>
      <c r="C136" s="411" t="s">
        <v>1235</v>
      </c>
      <c r="D136" s="411" t="s">
        <v>79</v>
      </c>
      <c r="E136" s="108" t="s">
        <v>1114</v>
      </c>
      <c r="F136" s="108" t="s">
        <v>1111</v>
      </c>
      <c r="G136" s="108" t="s">
        <v>1113</v>
      </c>
      <c r="H136" s="413">
        <v>20361547.789999999</v>
      </c>
      <c r="I136" s="414">
        <v>110.6621</v>
      </c>
      <c r="J136" s="415">
        <v>2.1347044646252256E-2</v>
      </c>
      <c r="K136" s="415">
        <v>6.3100059835479172E-3</v>
      </c>
      <c r="L136" s="415">
        <v>7.4436571145319208E-2</v>
      </c>
      <c r="M136" s="280"/>
      <c r="N136" s="280"/>
      <c r="O136" s="280"/>
      <c r="P136" s="157"/>
      <c r="Q136" s="186"/>
      <c r="R136" s="76"/>
      <c r="S136" s="76"/>
    </row>
    <row r="137" spans="1:19" s="254" customFormat="1" ht="12.75" customHeight="1">
      <c r="A137" s="107" t="s">
        <v>1237</v>
      </c>
      <c r="B137" s="182" t="s">
        <v>1238</v>
      </c>
      <c r="C137" s="411" t="s">
        <v>1239</v>
      </c>
      <c r="D137" s="411" t="s">
        <v>79</v>
      </c>
      <c r="E137" s="108" t="s">
        <v>1126</v>
      </c>
      <c r="F137" s="108" t="s">
        <v>1111</v>
      </c>
      <c r="G137" s="108" t="s">
        <v>1113</v>
      </c>
      <c r="H137" s="413">
        <v>13180719.550000001</v>
      </c>
      <c r="I137" s="414">
        <v>132.70930000000001</v>
      </c>
      <c r="J137" s="415">
        <v>-1.0293845368196664E-3</v>
      </c>
      <c r="K137" s="415">
        <v>-8.0637632099633816E-4</v>
      </c>
      <c r="L137" s="415">
        <v>0.10557086185083819</v>
      </c>
      <c r="M137" s="280"/>
      <c r="N137" s="280"/>
      <c r="O137" s="280"/>
      <c r="P137" s="157"/>
      <c r="Q137" s="186"/>
      <c r="R137" s="76"/>
      <c r="S137" s="76"/>
    </row>
    <row r="138" spans="1:19" s="254" customFormat="1" ht="12.75" customHeight="1">
      <c r="A138" s="107" t="s">
        <v>1456</v>
      </c>
      <c r="B138" s="182" t="s">
        <v>1457</v>
      </c>
      <c r="C138" s="411" t="s">
        <v>1458</v>
      </c>
      <c r="D138" s="411" t="s">
        <v>79</v>
      </c>
      <c r="E138" s="108" t="s">
        <v>1126</v>
      </c>
      <c r="F138" s="108" t="s">
        <v>1111</v>
      </c>
      <c r="G138" s="108" t="s">
        <v>1113</v>
      </c>
      <c r="H138" s="413">
        <v>23931072.280000001</v>
      </c>
      <c r="I138" s="414">
        <v>103.85809999999999</v>
      </c>
      <c r="J138" s="415">
        <v>2.9594931378309486E-3</v>
      </c>
      <c r="K138" s="415">
        <v>4.5595806810738715E-3</v>
      </c>
      <c r="L138" s="415">
        <v>1.9376929445368063E-2</v>
      </c>
      <c r="M138" s="280"/>
      <c r="N138" s="280"/>
      <c r="O138" s="280"/>
      <c r="P138" s="157"/>
      <c r="Q138" s="186"/>
      <c r="R138" s="76"/>
      <c r="S138" s="76"/>
    </row>
    <row r="139" spans="1:19" s="254" customFormat="1" ht="12.75" customHeight="1">
      <c r="A139" s="107" t="s">
        <v>1501</v>
      </c>
      <c r="B139" s="182" t="s">
        <v>1548</v>
      </c>
      <c r="C139" s="411" t="s">
        <v>1545</v>
      </c>
      <c r="D139" s="411" t="s">
        <v>79</v>
      </c>
      <c r="E139" s="108" t="s">
        <v>1126</v>
      </c>
      <c r="F139" s="108" t="s">
        <v>1111</v>
      </c>
      <c r="G139" s="108" t="s">
        <v>1113</v>
      </c>
      <c r="H139" s="413">
        <v>25739484.629999999</v>
      </c>
      <c r="I139" s="414">
        <v>103.9101</v>
      </c>
      <c r="J139" s="415">
        <v>5.4867003826153393E-3</v>
      </c>
      <c r="K139" s="415">
        <v>5.9314174412909981E-3</v>
      </c>
      <c r="L139" s="415">
        <v>1.9616053065493855E-2</v>
      </c>
      <c r="M139" s="280"/>
      <c r="N139" s="280"/>
      <c r="O139" s="280"/>
      <c r="P139" s="157"/>
      <c r="Q139" s="186"/>
      <c r="R139" s="76"/>
      <c r="S139" s="76"/>
    </row>
    <row r="140" spans="1:19" s="1052" customFormat="1" ht="12.75" customHeight="1">
      <c r="A140" s="107" t="s">
        <v>1684</v>
      </c>
      <c r="B140" s="182" t="s">
        <v>1685</v>
      </c>
      <c r="C140" s="411" t="s">
        <v>1686</v>
      </c>
      <c r="D140" s="411" t="s">
        <v>79</v>
      </c>
      <c r="E140" s="108" t="s">
        <v>1126</v>
      </c>
      <c r="F140" s="108" t="s">
        <v>1111</v>
      </c>
      <c r="G140" s="108" t="s">
        <v>1113</v>
      </c>
      <c r="H140" s="413">
        <v>18280309.789999999</v>
      </c>
      <c r="I140" s="414">
        <v>100.5759</v>
      </c>
      <c r="J140" s="415" t="s">
        <v>1111</v>
      </c>
      <c r="K140" s="415" t="s">
        <v>1111</v>
      </c>
      <c r="L140" s="415" t="s">
        <v>1111</v>
      </c>
      <c r="M140" s="280"/>
      <c r="N140" s="280"/>
      <c r="O140" s="280"/>
      <c r="P140" s="157"/>
      <c r="Q140" s="186"/>
      <c r="R140" s="76"/>
      <c r="S140" s="76"/>
    </row>
    <row r="141" spans="1:19" s="254" customFormat="1" ht="12.75" customHeight="1">
      <c r="A141" s="107" t="s">
        <v>1431</v>
      </c>
      <c r="B141" s="182" t="s">
        <v>1432</v>
      </c>
      <c r="C141" s="411" t="s">
        <v>1433</v>
      </c>
      <c r="D141" s="411" t="s">
        <v>79</v>
      </c>
      <c r="E141" s="108" t="s">
        <v>1126</v>
      </c>
      <c r="F141" s="108" t="s">
        <v>1111</v>
      </c>
      <c r="G141" s="108" t="s">
        <v>1136</v>
      </c>
      <c r="H141" s="413">
        <v>4585621.7699999996</v>
      </c>
      <c r="I141" s="414">
        <v>104.502</v>
      </c>
      <c r="J141" s="415">
        <v>-3.0453996481475398E-3</v>
      </c>
      <c r="K141" s="415">
        <v>1.3407425986295962E-2</v>
      </c>
      <c r="L141" s="415">
        <v>0.14998663573027038</v>
      </c>
      <c r="M141" s="280"/>
      <c r="N141" s="280"/>
      <c r="O141" s="280"/>
      <c r="P141" s="157"/>
      <c r="Q141" s="186"/>
      <c r="R141" s="76"/>
      <c r="S141" s="76"/>
    </row>
    <row r="142" spans="1:19" s="254" customFormat="1" ht="12.75" customHeight="1">
      <c r="A142" s="107" t="s">
        <v>1587</v>
      </c>
      <c r="B142" s="182" t="s">
        <v>1588</v>
      </c>
      <c r="C142" s="411" t="s">
        <v>1589</v>
      </c>
      <c r="D142" s="411" t="s">
        <v>79</v>
      </c>
      <c r="E142" s="108" t="s">
        <v>1126</v>
      </c>
      <c r="F142" s="108" t="s">
        <v>1111</v>
      </c>
      <c r="G142" s="108" t="s">
        <v>1136</v>
      </c>
      <c r="H142" s="413">
        <v>8456449.6400000006</v>
      </c>
      <c r="I142" s="414">
        <v>103.17910000000001</v>
      </c>
      <c r="J142" s="415">
        <v>-3.5515113251860519E-3</v>
      </c>
      <c r="K142" s="415">
        <v>1.3554241168008518E-2</v>
      </c>
      <c r="L142" s="415" t="s">
        <v>1111</v>
      </c>
      <c r="M142" s="280"/>
      <c r="N142" s="280"/>
      <c r="O142" s="280"/>
      <c r="P142" s="157"/>
      <c r="Q142" s="186"/>
      <c r="R142" s="76"/>
      <c r="S142" s="76"/>
    </row>
    <row r="143" spans="1:19" s="254" customFormat="1" ht="12.75" customHeight="1">
      <c r="A143" s="107" t="s">
        <v>1344</v>
      </c>
      <c r="B143" s="182" t="s">
        <v>1353</v>
      </c>
      <c r="C143" s="411" t="s">
        <v>1354</v>
      </c>
      <c r="D143" s="411" t="s">
        <v>79</v>
      </c>
      <c r="E143" s="108" t="s">
        <v>1126</v>
      </c>
      <c r="F143" s="108" t="s">
        <v>1111</v>
      </c>
      <c r="G143" s="108" t="s">
        <v>1113</v>
      </c>
      <c r="H143" s="413">
        <v>25609817.460000001</v>
      </c>
      <c r="I143" s="414">
        <v>106.5508</v>
      </c>
      <c r="J143" s="415">
        <v>2.3253868150647783E-3</v>
      </c>
      <c r="K143" s="415">
        <v>8.7181754408551804E-3</v>
      </c>
      <c r="L143" s="415">
        <v>2.6292306190277337E-2</v>
      </c>
      <c r="M143" s="280"/>
      <c r="N143" s="280"/>
      <c r="O143" s="280"/>
      <c r="P143" s="157"/>
      <c r="Q143" s="186"/>
      <c r="R143" s="76"/>
      <c r="S143" s="76"/>
    </row>
    <row r="144" spans="1:19" s="254" customFormat="1" ht="12.75" customHeight="1">
      <c r="A144" s="126" t="s">
        <v>1434</v>
      </c>
      <c r="B144" s="182" t="s">
        <v>1435</v>
      </c>
      <c r="C144" s="411" t="s">
        <v>1436</v>
      </c>
      <c r="D144" s="411" t="s">
        <v>79</v>
      </c>
      <c r="E144" s="108" t="s">
        <v>1126</v>
      </c>
      <c r="F144" s="108" t="s">
        <v>1111</v>
      </c>
      <c r="G144" s="108" t="s">
        <v>1113</v>
      </c>
      <c r="H144" s="413">
        <v>24547719.399999999</v>
      </c>
      <c r="I144" s="414">
        <v>107.71429999999999</v>
      </c>
      <c r="J144" s="415">
        <v>8.3969481111509925E-3</v>
      </c>
      <c r="K144" s="415">
        <v>8.4409438203507658E-3</v>
      </c>
      <c r="L144" s="415">
        <v>2.6381222625444734E-2</v>
      </c>
      <c r="M144" s="280"/>
      <c r="N144" s="280"/>
      <c r="O144" s="280"/>
      <c r="P144" s="157"/>
      <c r="Q144" s="186"/>
      <c r="R144" s="76"/>
      <c r="S144" s="76"/>
    </row>
    <row r="145" spans="1:19" s="254" customFormat="1" ht="12.75" customHeight="1">
      <c r="A145" s="107" t="s">
        <v>1565</v>
      </c>
      <c r="B145" s="182" t="s">
        <v>1590</v>
      </c>
      <c r="C145" s="411" t="s">
        <v>1591</v>
      </c>
      <c r="D145" s="411" t="s">
        <v>79</v>
      </c>
      <c r="E145" s="108" t="s">
        <v>1126</v>
      </c>
      <c r="F145" s="108" t="s">
        <v>1111</v>
      </c>
      <c r="G145" s="108" t="s">
        <v>1113</v>
      </c>
      <c r="H145" s="413">
        <v>24157884.690000001</v>
      </c>
      <c r="I145" s="414">
        <v>104.23399999999999</v>
      </c>
      <c r="J145" s="415">
        <v>6.2182870906897225E-3</v>
      </c>
      <c r="K145" s="415">
        <v>7.6184749709751198E-3</v>
      </c>
      <c r="L145" s="415" t="s">
        <v>1111</v>
      </c>
      <c r="M145" s="280"/>
      <c r="N145" s="280"/>
      <c r="O145" s="280"/>
      <c r="P145" s="157"/>
      <c r="Q145" s="186"/>
      <c r="R145" s="76"/>
      <c r="S145" s="76"/>
    </row>
    <row r="146" spans="1:19" s="1052" customFormat="1" ht="12.75" customHeight="1">
      <c r="A146" s="107" t="s">
        <v>1592</v>
      </c>
      <c r="B146" s="182" t="s">
        <v>1593</v>
      </c>
      <c r="C146" s="411" t="s">
        <v>1594</v>
      </c>
      <c r="D146" s="411" t="s">
        <v>79</v>
      </c>
      <c r="E146" s="108" t="s">
        <v>1126</v>
      </c>
      <c r="F146" s="108" t="s">
        <v>1111</v>
      </c>
      <c r="G146" s="108" t="s">
        <v>1113</v>
      </c>
      <c r="H146" s="413">
        <v>26375103.010000002</v>
      </c>
      <c r="I146" s="414">
        <v>102.7847</v>
      </c>
      <c r="J146" s="415">
        <v>6.5509603094453528E-3</v>
      </c>
      <c r="K146" s="415">
        <v>7.0375755390608141E-3</v>
      </c>
      <c r="L146" s="415" t="s">
        <v>1111</v>
      </c>
      <c r="M146" s="280"/>
      <c r="N146" s="280"/>
      <c r="O146" s="280"/>
      <c r="P146" s="157"/>
      <c r="Q146" s="186"/>
      <c r="R146" s="76"/>
      <c r="S146" s="76"/>
    </row>
    <row r="147" spans="1:19" s="1052" customFormat="1" ht="12.75" customHeight="1">
      <c r="A147" s="107" t="s">
        <v>1459</v>
      </c>
      <c r="B147" s="182" t="s">
        <v>1460</v>
      </c>
      <c r="C147" s="411" t="s">
        <v>1461</v>
      </c>
      <c r="D147" s="411" t="s">
        <v>79</v>
      </c>
      <c r="E147" s="108" t="s">
        <v>1126</v>
      </c>
      <c r="F147" s="108" t="s">
        <v>1111</v>
      </c>
      <c r="G147" s="108" t="s">
        <v>1113</v>
      </c>
      <c r="H147" s="413">
        <v>8875534.3399999999</v>
      </c>
      <c r="I147" s="414">
        <v>107.1647</v>
      </c>
      <c r="J147" s="415">
        <v>8.9003869049526507E-3</v>
      </c>
      <c r="K147" s="415">
        <v>8.9061530596779015E-3</v>
      </c>
      <c r="L147" s="415">
        <v>3.4877561164974091E-2</v>
      </c>
      <c r="M147" s="280"/>
      <c r="N147" s="280"/>
      <c r="O147" s="280"/>
      <c r="P147" s="157"/>
      <c r="Q147" s="186"/>
      <c r="R147" s="76"/>
      <c r="S147" s="76"/>
    </row>
    <row r="148" spans="1:19" s="1052" customFormat="1" ht="12.75" customHeight="1">
      <c r="A148" s="107" t="s">
        <v>1240</v>
      </c>
      <c r="B148" s="182" t="s">
        <v>1241</v>
      </c>
      <c r="C148" s="411" t="s">
        <v>1242</v>
      </c>
      <c r="D148" s="411" t="s">
        <v>79</v>
      </c>
      <c r="E148" s="108" t="s">
        <v>1126</v>
      </c>
      <c r="F148" s="108" t="s">
        <v>1111</v>
      </c>
      <c r="G148" s="108" t="s">
        <v>1113</v>
      </c>
      <c r="H148" s="413">
        <v>19236804.260000002</v>
      </c>
      <c r="I148" s="414">
        <v>106.7625</v>
      </c>
      <c r="J148" s="415">
        <v>-1.6251908337683973E-2</v>
      </c>
      <c r="K148" s="415">
        <v>2.4826733998071226E-3</v>
      </c>
      <c r="L148" s="415">
        <v>4.0565015809618243E-2</v>
      </c>
      <c r="M148" s="280"/>
      <c r="N148" s="280"/>
      <c r="O148" s="280"/>
      <c r="P148" s="157"/>
      <c r="Q148" s="186"/>
      <c r="R148" s="76"/>
      <c r="S148" s="76"/>
    </row>
    <row r="149" spans="1:19" s="1052" customFormat="1" ht="12.75" customHeight="1">
      <c r="A149" s="107" t="s">
        <v>1602</v>
      </c>
      <c r="B149" s="182" t="s">
        <v>1603</v>
      </c>
      <c r="C149" s="411" t="s">
        <v>1604</v>
      </c>
      <c r="D149" s="411" t="s">
        <v>79</v>
      </c>
      <c r="E149" s="108" t="s">
        <v>1126</v>
      </c>
      <c r="F149" s="108" t="s">
        <v>1111</v>
      </c>
      <c r="G149" s="108" t="s">
        <v>1113</v>
      </c>
      <c r="H149" s="413">
        <v>2688068.07</v>
      </c>
      <c r="I149" s="414">
        <v>102.029</v>
      </c>
      <c r="J149" s="415" t="s">
        <v>1111</v>
      </c>
      <c r="K149" s="415" t="s">
        <v>1111</v>
      </c>
      <c r="L149" s="415" t="s">
        <v>1111</v>
      </c>
      <c r="M149" s="280"/>
      <c r="N149" s="280"/>
      <c r="O149" s="280"/>
      <c r="P149" s="157"/>
      <c r="Q149" s="186"/>
      <c r="R149" s="76"/>
      <c r="S149" s="76"/>
    </row>
    <row r="150" spans="1:19" s="254" customFormat="1" ht="12.75" customHeight="1">
      <c r="A150" s="107" t="s">
        <v>1605</v>
      </c>
      <c r="B150" s="182">
        <v>84643903663</v>
      </c>
      <c r="C150" s="411" t="s">
        <v>1236</v>
      </c>
      <c r="D150" s="411" t="s">
        <v>79</v>
      </c>
      <c r="E150" s="108" t="s">
        <v>1114</v>
      </c>
      <c r="F150" s="108" t="s">
        <v>1111</v>
      </c>
      <c r="G150" s="108" t="s">
        <v>1113</v>
      </c>
      <c r="H150" s="413">
        <v>55090584.490000002</v>
      </c>
      <c r="I150" s="414">
        <v>30.719100000000001</v>
      </c>
      <c r="J150" s="415">
        <v>9.5039472843005957E-3</v>
      </c>
      <c r="K150" s="415">
        <v>3.6756777949853436E-3</v>
      </c>
      <c r="L150" s="415">
        <v>-0.82271177232932113</v>
      </c>
      <c r="M150" s="280"/>
      <c r="N150" s="280"/>
      <c r="O150" s="280"/>
      <c r="P150" s="157"/>
      <c r="Q150" s="186"/>
      <c r="R150" s="76"/>
      <c r="S150" s="76"/>
    </row>
    <row r="151" spans="1:19" s="1052" customFormat="1" ht="12.75" customHeight="1">
      <c r="A151" s="107" t="s">
        <v>1595</v>
      </c>
      <c r="B151" s="182">
        <v>12916294683</v>
      </c>
      <c r="C151" s="411" t="s">
        <v>1115</v>
      </c>
      <c r="D151" s="411" t="s">
        <v>79</v>
      </c>
      <c r="E151" s="108" t="s">
        <v>1116</v>
      </c>
      <c r="F151" s="108" t="s">
        <v>1111</v>
      </c>
      <c r="G151" s="108" t="s">
        <v>1113</v>
      </c>
      <c r="H151" s="413">
        <v>11464422.43</v>
      </c>
      <c r="I151" s="414">
        <v>16.488900000000001</v>
      </c>
      <c r="J151" s="415">
        <v>3.6038669939328916E-3</v>
      </c>
      <c r="K151" s="415">
        <v>3.6032307345843506E-3</v>
      </c>
      <c r="L151" s="415">
        <v>1.8863839441987551E-2</v>
      </c>
      <c r="M151" s="280"/>
      <c r="N151" s="280"/>
      <c r="O151" s="280"/>
      <c r="P151" s="157"/>
      <c r="Q151" s="186"/>
      <c r="R151" s="76"/>
      <c r="S151" s="76"/>
    </row>
    <row r="152" spans="1:19" s="1052" customFormat="1" ht="12.75" customHeight="1">
      <c r="A152" s="107" t="s">
        <v>1243</v>
      </c>
      <c r="B152" s="182">
        <v>88183360964</v>
      </c>
      <c r="C152" s="411" t="s">
        <v>1244</v>
      </c>
      <c r="D152" s="411" t="s">
        <v>79</v>
      </c>
      <c r="E152" s="108" t="s">
        <v>1112</v>
      </c>
      <c r="F152" s="108" t="s">
        <v>1111</v>
      </c>
      <c r="G152" s="108" t="s">
        <v>1136</v>
      </c>
      <c r="H152" s="413">
        <v>53351163.280000001</v>
      </c>
      <c r="I152" s="414">
        <v>393.47919999999999</v>
      </c>
      <c r="J152" s="415">
        <v>4.0758951417280809E-2</v>
      </c>
      <c r="K152" s="415">
        <v>1.6573527727286042E-2</v>
      </c>
      <c r="L152" s="415">
        <v>0.29559354973765584</v>
      </c>
      <c r="M152" s="280"/>
      <c r="N152" s="280"/>
      <c r="O152" s="280"/>
      <c r="P152" s="157"/>
      <c r="Q152" s="186"/>
      <c r="R152" s="76"/>
      <c r="S152" s="76"/>
    </row>
    <row r="153" spans="1:19" ht="18.75" customHeight="1">
      <c r="A153" s="1086" t="s">
        <v>394</v>
      </c>
      <c r="B153" s="1087"/>
      <c r="C153" s="1087"/>
      <c r="D153" s="1087"/>
      <c r="E153" s="1088"/>
      <c r="F153" s="1088"/>
      <c r="G153" s="1088"/>
      <c r="H153" s="1089">
        <f>SUM(H11:H152)</f>
        <v>2963207688.6400003</v>
      </c>
      <c r="I153" s="1089"/>
      <c r="J153" s="1090">
        <v>2.2881343389022701E-2</v>
      </c>
      <c r="K153" s="1090"/>
      <c r="L153" s="1090"/>
      <c r="M153" s="280"/>
      <c r="N153" s="280"/>
      <c r="O153" s="280"/>
      <c r="P153" s="157"/>
    </row>
    <row r="154" spans="1:19" ht="12.75" customHeight="1">
      <c r="A154" s="21" t="s">
        <v>296</v>
      </c>
      <c r="M154" s="157"/>
      <c r="N154" s="157"/>
      <c r="O154" s="157"/>
      <c r="P154" s="157"/>
    </row>
    <row r="155" spans="1:19" ht="12.75" customHeight="1">
      <c r="A155" s="45" t="s">
        <v>399</v>
      </c>
      <c r="C155" s="214"/>
      <c r="F155" s="215"/>
      <c r="G155" s="215"/>
      <c r="M155" s="157"/>
      <c r="N155" s="157"/>
      <c r="O155" s="157"/>
      <c r="P155" s="157"/>
    </row>
    <row r="156" spans="1:19" ht="12.75" customHeight="1">
      <c r="A156" s="46" t="s">
        <v>442</v>
      </c>
      <c r="F156" s="215"/>
      <c r="G156" s="215"/>
      <c r="M156" s="157"/>
      <c r="N156" s="157"/>
      <c r="O156" s="157"/>
      <c r="P156" s="157"/>
    </row>
    <row r="157" spans="1:19" ht="12.75" customHeight="1">
      <c r="A157" s="33" t="s">
        <v>108</v>
      </c>
      <c r="M157" s="157"/>
      <c r="N157" s="157"/>
      <c r="O157" s="157"/>
      <c r="P157" s="157"/>
    </row>
    <row r="158" spans="1:19" ht="12.75" customHeight="1">
      <c r="A158" s="513" t="s">
        <v>109</v>
      </c>
      <c r="H158" s="125"/>
    </row>
    <row r="159" spans="1:19" ht="12.75" customHeight="1">
      <c r="A159" s="513" t="s">
        <v>443</v>
      </c>
      <c r="H159" s="76"/>
    </row>
    <row r="160" spans="1:19" ht="12.75" customHeight="1">
      <c r="A160" s="32" t="s">
        <v>1263</v>
      </c>
      <c r="B160" s="48"/>
      <c r="C160" s="48"/>
      <c r="D160" s="48"/>
      <c r="E160" s="48"/>
      <c r="F160" s="48"/>
      <c r="G160" s="48"/>
      <c r="H160" s="48"/>
      <c r="I160" s="48"/>
      <c r="J160" s="48"/>
    </row>
    <row r="161" spans="1:12" s="1052" customFormat="1" ht="12.75" customHeight="1">
      <c r="A161" s="32"/>
      <c r="B161" s="48"/>
      <c r="C161" s="48"/>
      <c r="D161" s="48"/>
      <c r="E161" s="48"/>
      <c r="F161" s="48"/>
      <c r="G161" s="48"/>
      <c r="H161" s="48"/>
      <c r="I161" s="48"/>
      <c r="J161" s="48"/>
    </row>
    <row r="162" spans="1:12" s="254" customFormat="1" ht="12.75" customHeight="1">
      <c r="A162" s="33"/>
      <c r="B162" s="48"/>
      <c r="C162" s="48"/>
      <c r="D162" s="48"/>
      <c r="E162" s="48"/>
      <c r="F162" s="48"/>
      <c r="G162" s="48"/>
      <c r="H162" s="48"/>
      <c r="I162" s="48"/>
      <c r="J162" s="48"/>
    </row>
    <row r="163" spans="1:12" s="254" customFormat="1">
      <c r="A163" s="589" t="s">
        <v>388</v>
      </c>
      <c r="B163" s="590"/>
      <c r="C163" s="590"/>
      <c r="D163" s="573"/>
      <c r="E163" s="919"/>
      <c r="F163" s="919"/>
      <c r="G163" s="919"/>
      <c r="H163" s="919"/>
      <c r="I163" s="919"/>
      <c r="J163" s="919"/>
      <c r="K163" s="919"/>
      <c r="L163" s="919"/>
    </row>
    <row r="164" spans="1:12" s="254" customFormat="1">
      <c r="A164" s="573" t="s">
        <v>166</v>
      </c>
      <c r="B164" s="573"/>
      <c r="C164" s="573"/>
      <c r="D164" s="573"/>
      <c r="E164" s="49"/>
      <c r="F164" s="49"/>
      <c r="G164" s="49"/>
      <c r="H164" s="49"/>
      <c r="I164" s="49"/>
      <c r="J164" s="49"/>
    </row>
    <row r="165" spans="1:12" ht="12.75" customHeight="1">
      <c r="A165" s="573" t="s">
        <v>219</v>
      </c>
      <c r="B165" s="573"/>
      <c r="C165" s="573"/>
      <c r="D165" s="573"/>
    </row>
    <row r="166" spans="1:12" ht="12.75" customHeight="1">
      <c r="A166" s="594" t="s">
        <v>81</v>
      </c>
    </row>
    <row r="167" spans="1:12" ht="12.75" customHeight="1">
      <c r="L167" s="34" t="s">
        <v>1028</v>
      </c>
    </row>
    <row r="168" spans="1:12" ht="12.75" customHeight="1"/>
    <row r="169" spans="1:12" ht="12.75" customHeight="1"/>
    <row r="170" spans="1:12" ht="12.75" customHeight="1"/>
    <row r="171" spans="1:12" ht="12.75" customHeight="1"/>
    <row r="172" spans="1:12">
      <c r="A172" s="53"/>
      <c r="B172" s="53"/>
      <c r="C172" s="53"/>
      <c r="D172" s="53"/>
      <c r="E172" s="53"/>
      <c r="F172" s="53"/>
      <c r="G172" s="53"/>
      <c r="H172" s="53"/>
      <c r="I172" s="53"/>
      <c r="J172" s="53"/>
      <c r="K172" s="53"/>
    </row>
    <row r="173" spans="1:12" ht="12.75" customHeight="1"/>
    <row r="174" spans="1:12" ht="12.75" customHeight="1">
      <c r="A174" s="33"/>
    </row>
    <row r="175" spans="1:12" ht="12.75" customHeight="1">
      <c r="A175" s="53"/>
    </row>
    <row r="176" spans="1:12" ht="12.75" customHeight="1">
      <c r="A176" s="33"/>
    </row>
    <row r="177" spans="1:1" ht="12.75" customHeight="1">
      <c r="A177" s="33"/>
    </row>
    <row r="178" spans="1:1" ht="12.75" customHeight="1">
      <c r="A178" s="53"/>
    </row>
    <row r="179" spans="1:1" ht="12.75" customHeight="1"/>
    <row r="180" spans="1:1" ht="12.75" customHeight="1">
      <c r="A180" s="33"/>
    </row>
    <row r="181" spans="1:1" ht="12.75" customHeight="1">
      <c r="A181" s="53"/>
    </row>
    <row r="182" spans="1:1" ht="12.75" customHeight="1">
      <c r="A182" s="56"/>
    </row>
    <row r="183" spans="1:1" ht="12.75" customHeight="1">
      <c r="A183" s="33"/>
    </row>
    <row r="184" spans="1:1" ht="12.75" customHeight="1">
      <c r="A184" s="53"/>
    </row>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
    <mergeCell ref="K8:L8"/>
    <mergeCell ref="H6:I6"/>
    <mergeCell ref="H7:I7"/>
  </mergeCells>
  <hyperlinks>
    <hyperlink ref="A166" location="'2 Sadržaj'!A1" display="Sadržaj / Contents" xr:uid="{00000000-0004-0000-1700-000000000000}"/>
  </hyperlinks>
  <pageMargins left="0.7" right="0.7" top="0.75" bottom="0.75" header="0.3" footer="0.3"/>
  <pageSetup paperSize="9" scale="34" orientation="portrait" r:id="rId1"/>
  <ignoredErrors>
    <ignoredError sqref="B14:B15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52" customWidth="1"/>
    <col min="10" max="10" width="9.85546875" customWidth="1"/>
    <col min="11" max="15" width="8.85546875" customWidth="1"/>
  </cols>
  <sheetData>
    <row r="1" spans="1:15" ht="12.75" customHeight="1">
      <c r="A1" s="134" t="s">
        <v>666</v>
      </c>
      <c r="O1" s="130" t="str">
        <f>Naslovnica!A20</f>
        <v>Rujan 2024.</v>
      </c>
    </row>
    <row r="2" spans="1:15" ht="12.75" customHeight="1">
      <c r="A2" s="518" t="s">
        <v>667</v>
      </c>
      <c r="O2" s="512" t="str">
        <f>Naslovnica!A24</f>
        <v>September 2024</v>
      </c>
    </row>
    <row r="3" spans="1:15" ht="12.75" customHeight="1">
      <c r="A3" s="10"/>
      <c r="O3" s="11"/>
    </row>
    <row r="4" spans="1:15" ht="12.75" customHeight="1">
      <c r="A4" s="63"/>
      <c r="B4" s="63"/>
      <c r="C4" s="63"/>
      <c r="D4" s="63"/>
      <c r="E4" s="63"/>
      <c r="F4" s="63"/>
      <c r="G4" s="63"/>
      <c r="H4" s="63"/>
      <c r="I4" s="63"/>
      <c r="J4" s="63"/>
      <c r="K4" s="63"/>
      <c r="L4" s="63"/>
      <c r="M4" s="63"/>
      <c r="N4" s="63"/>
      <c r="O4" s="13" t="s">
        <v>1380</v>
      </c>
    </row>
    <row r="5" spans="1:15" ht="25.5" customHeight="1">
      <c r="A5" s="1236" t="s">
        <v>404</v>
      </c>
      <c r="B5" s="1237" t="s">
        <v>405</v>
      </c>
      <c r="C5" s="1238"/>
      <c r="D5" s="1233" t="s">
        <v>406</v>
      </c>
      <c r="E5" s="1234"/>
      <c r="F5" s="1233" t="s">
        <v>407</v>
      </c>
      <c r="G5" s="1234"/>
      <c r="H5" s="1233" t="s">
        <v>1494</v>
      </c>
      <c r="I5" s="1234"/>
      <c r="J5" s="1233" t="s">
        <v>408</v>
      </c>
      <c r="K5" s="1234"/>
      <c r="L5" s="1233" t="s">
        <v>409</v>
      </c>
      <c r="M5" s="1234"/>
      <c r="N5" s="1233" t="s">
        <v>410</v>
      </c>
      <c r="O5" s="1234"/>
    </row>
    <row r="6" spans="1:15" ht="12.75" customHeight="1">
      <c r="A6" s="1236"/>
      <c r="B6" s="555" t="s">
        <v>31</v>
      </c>
      <c r="C6" s="555" t="s">
        <v>32</v>
      </c>
      <c r="D6" s="555" t="s">
        <v>31</v>
      </c>
      <c r="E6" s="555" t="s">
        <v>32</v>
      </c>
      <c r="F6" s="555" t="s">
        <v>31</v>
      </c>
      <c r="G6" s="555" t="s">
        <v>32</v>
      </c>
      <c r="H6" s="555" t="s">
        <v>31</v>
      </c>
      <c r="I6" s="555" t="s">
        <v>32</v>
      </c>
      <c r="J6" s="555" t="s">
        <v>31</v>
      </c>
      <c r="K6" s="555" t="s">
        <v>32</v>
      </c>
      <c r="L6" s="555" t="s">
        <v>31</v>
      </c>
      <c r="M6" s="555" t="s">
        <v>32</v>
      </c>
      <c r="N6" s="555" t="s">
        <v>31</v>
      </c>
      <c r="O6" s="555" t="s">
        <v>32</v>
      </c>
    </row>
    <row r="7" spans="1:15" ht="12.75" customHeight="1">
      <c r="A7" s="1236"/>
      <c r="B7" s="556" t="s">
        <v>29</v>
      </c>
      <c r="C7" s="556" t="s">
        <v>30</v>
      </c>
      <c r="D7" s="556" t="s">
        <v>29</v>
      </c>
      <c r="E7" s="556" t="s">
        <v>30</v>
      </c>
      <c r="F7" s="556" t="s">
        <v>29</v>
      </c>
      <c r="G7" s="556" t="s">
        <v>30</v>
      </c>
      <c r="H7" s="556" t="s">
        <v>29</v>
      </c>
      <c r="I7" s="556" t="s">
        <v>30</v>
      </c>
      <c r="J7" s="556" t="s">
        <v>29</v>
      </c>
      <c r="K7" s="556" t="s">
        <v>30</v>
      </c>
      <c r="L7" s="556" t="s">
        <v>29</v>
      </c>
      <c r="M7" s="556" t="s">
        <v>30</v>
      </c>
      <c r="N7" s="556" t="s">
        <v>29</v>
      </c>
      <c r="O7" s="556" t="s">
        <v>30</v>
      </c>
    </row>
    <row r="8" spans="1:15" ht="21.75">
      <c r="A8" s="121" t="s">
        <v>1080</v>
      </c>
      <c r="B8" s="910">
        <v>15317.030740000002</v>
      </c>
      <c r="C8" s="911">
        <v>3.1397370294969765E-2</v>
      </c>
      <c r="D8" s="910">
        <v>3542.2815700000001</v>
      </c>
      <c r="E8" s="911">
        <v>1.2564007561006669E-2</v>
      </c>
      <c r="F8" s="910">
        <v>1684.8746600000002</v>
      </c>
      <c r="G8" s="911">
        <v>1.8146383228424115E-2</v>
      </c>
      <c r="H8" s="910">
        <v>1349.07476</v>
      </c>
      <c r="I8" s="911">
        <v>2.6614209035445324E-3</v>
      </c>
      <c r="J8" s="910">
        <v>4362.4249000000036</v>
      </c>
      <c r="K8" s="911">
        <v>5.221306858968061E-3</v>
      </c>
      <c r="L8" s="910">
        <v>3884.6496399999992</v>
      </c>
      <c r="M8" s="911">
        <v>5.123712954548206E-3</v>
      </c>
      <c r="N8" s="910">
        <v>30140.336270000003</v>
      </c>
      <c r="O8" s="911">
        <v>1.017152337404512E-2</v>
      </c>
    </row>
    <row r="9" spans="1:15" ht="21.75">
      <c r="A9" s="121" t="s">
        <v>1081</v>
      </c>
      <c r="B9" s="910">
        <v>1239.3900300000421</v>
      </c>
      <c r="C9" s="911">
        <v>2.5405438150739785E-3</v>
      </c>
      <c r="D9" s="910">
        <v>8033.3697400000228</v>
      </c>
      <c r="E9" s="911">
        <v>2.8493307536171512E-2</v>
      </c>
      <c r="F9" s="910">
        <v>24.30227</v>
      </c>
      <c r="G9" s="911">
        <v>2.6173953185374299E-4</v>
      </c>
      <c r="H9" s="910">
        <v>0</v>
      </c>
      <c r="I9" s="911">
        <v>0</v>
      </c>
      <c r="J9" s="910">
        <v>10903.558859999937</v>
      </c>
      <c r="K9" s="911">
        <v>1.3050270885552575E-2</v>
      </c>
      <c r="L9" s="910">
        <v>1998.3421699999665</v>
      </c>
      <c r="M9" s="911">
        <v>2.6357413442435452E-3</v>
      </c>
      <c r="N9" s="910">
        <v>22198.963069999969</v>
      </c>
      <c r="O9" s="911">
        <v>7.4915312730208317E-3</v>
      </c>
    </row>
    <row r="10" spans="1:15" ht="21.75">
      <c r="A10" s="121" t="s">
        <v>1082</v>
      </c>
      <c r="B10" s="910">
        <v>474750.83544000005</v>
      </c>
      <c r="C10" s="911">
        <v>0.97316040107104562</v>
      </c>
      <c r="D10" s="910">
        <v>281638.16443</v>
      </c>
      <c r="E10" s="911">
        <v>0.99893358487777106</v>
      </c>
      <c r="F10" s="910">
        <v>91406.83967999999</v>
      </c>
      <c r="G10" s="911">
        <v>0.98446702411228826</v>
      </c>
      <c r="H10" s="910">
        <v>507224.85694999999</v>
      </c>
      <c r="I10" s="911">
        <v>1.00064049607163</v>
      </c>
      <c r="J10" s="910">
        <v>830198.08868000004</v>
      </c>
      <c r="K10" s="911">
        <v>0.99364896223819354</v>
      </c>
      <c r="L10" s="910">
        <v>754862.28855000017</v>
      </c>
      <c r="M10" s="911">
        <v>0.99563616932608179</v>
      </c>
      <c r="N10" s="910">
        <v>2940081.0737300003</v>
      </c>
      <c r="O10" s="911">
        <v>0.99219541199340322</v>
      </c>
    </row>
    <row r="11" spans="1:15" ht="22.5">
      <c r="A11" s="121" t="s">
        <v>1083</v>
      </c>
      <c r="B11" s="828">
        <v>158091.76990000001</v>
      </c>
      <c r="C11" s="829">
        <v>0.32406188408142184</v>
      </c>
      <c r="D11" s="828">
        <v>50097.085070000001</v>
      </c>
      <c r="E11" s="829">
        <v>0.17768778205959337</v>
      </c>
      <c r="F11" s="828">
        <v>271.27199000000002</v>
      </c>
      <c r="G11" s="829">
        <v>2.9216449190809443E-3</v>
      </c>
      <c r="H11" s="828">
        <v>260124.15547999999</v>
      </c>
      <c r="I11" s="829">
        <v>0.51316642000724999</v>
      </c>
      <c r="J11" s="828">
        <v>388263.12819000008</v>
      </c>
      <c r="K11" s="829">
        <v>0.46470506215541757</v>
      </c>
      <c r="L11" s="828">
        <v>132750.42303999999</v>
      </c>
      <c r="M11" s="829">
        <v>0.17509302647221558</v>
      </c>
      <c r="N11" s="828">
        <v>989597.83367000008</v>
      </c>
      <c r="O11" s="829">
        <v>0.33396168529472142</v>
      </c>
    </row>
    <row r="12" spans="1:15" ht="22.5">
      <c r="A12" s="79" t="s">
        <v>1084</v>
      </c>
      <c r="B12" s="828">
        <v>117010.84106000002</v>
      </c>
      <c r="C12" s="829">
        <v>0.2398527996482086</v>
      </c>
      <c r="D12" s="828">
        <v>5925.02502</v>
      </c>
      <c r="E12" s="829">
        <v>2.1015285679402862E-2</v>
      </c>
      <c r="F12" s="828">
        <v>0</v>
      </c>
      <c r="G12" s="829">
        <v>0</v>
      </c>
      <c r="H12" s="828">
        <v>0</v>
      </c>
      <c r="I12" s="829">
        <v>0</v>
      </c>
      <c r="J12" s="828">
        <v>0</v>
      </c>
      <c r="K12" s="829">
        <v>0</v>
      </c>
      <c r="L12" s="828">
        <v>74.599999999999994</v>
      </c>
      <c r="M12" s="829">
        <v>9.8394712993807136E-5</v>
      </c>
      <c r="N12" s="828">
        <v>123010.46608000003</v>
      </c>
      <c r="O12" s="829">
        <v>4.1512603568072411E-2</v>
      </c>
    </row>
    <row r="13" spans="1:15" ht="22.5">
      <c r="A13" s="79" t="s">
        <v>1085</v>
      </c>
      <c r="B13" s="828">
        <v>0</v>
      </c>
      <c r="C13" s="829">
        <v>0</v>
      </c>
      <c r="D13" s="828">
        <v>31729.407469999998</v>
      </c>
      <c r="E13" s="829">
        <v>0.11254004163179536</v>
      </c>
      <c r="F13" s="828">
        <v>271.27199000000002</v>
      </c>
      <c r="G13" s="829">
        <v>2.9216449190809443E-3</v>
      </c>
      <c r="H13" s="828">
        <v>0</v>
      </c>
      <c r="I13" s="829">
        <v>0</v>
      </c>
      <c r="J13" s="828">
        <v>280602.95099000004</v>
      </c>
      <c r="K13" s="829">
        <v>0.33584855813810449</v>
      </c>
      <c r="L13" s="828">
        <v>92478.699489999999</v>
      </c>
      <c r="M13" s="829">
        <v>0.12197607365092612</v>
      </c>
      <c r="N13" s="828">
        <v>405082.32994000008</v>
      </c>
      <c r="O13" s="829">
        <v>0.13670399528682389</v>
      </c>
    </row>
    <row r="14" spans="1:15" ht="22.5">
      <c r="A14" s="79" t="s">
        <v>1086</v>
      </c>
      <c r="B14" s="828">
        <v>72.527779999999993</v>
      </c>
      <c r="C14" s="829">
        <v>1.4866990893902857E-4</v>
      </c>
      <c r="D14" s="828">
        <v>14.505559999999999</v>
      </c>
      <c r="E14" s="829">
        <v>5.1449316468830527E-5</v>
      </c>
      <c r="F14" s="828">
        <v>0</v>
      </c>
      <c r="G14" s="829">
        <v>0</v>
      </c>
      <c r="H14" s="828">
        <v>0</v>
      </c>
      <c r="I14" s="829">
        <v>0</v>
      </c>
      <c r="J14" s="828">
        <v>147.38422</v>
      </c>
      <c r="K14" s="829">
        <v>1.7640148688626296E-4</v>
      </c>
      <c r="L14" s="828">
        <v>0</v>
      </c>
      <c r="M14" s="829">
        <v>0</v>
      </c>
      <c r="N14" s="828">
        <v>234.41755999999998</v>
      </c>
      <c r="O14" s="829">
        <v>7.9109392458899191E-5</v>
      </c>
    </row>
    <row r="15" spans="1:15" ht="22.5">
      <c r="A15" s="79" t="s">
        <v>1087</v>
      </c>
      <c r="B15" s="828">
        <v>264.97702000000004</v>
      </c>
      <c r="C15" s="829">
        <v>5.4315890317248327E-4</v>
      </c>
      <c r="D15" s="828">
        <v>670.37943000000007</v>
      </c>
      <c r="E15" s="829">
        <v>2.3777478048599451E-3</v>
      </c>
      <c r="F15" s="828">
        <v>0</v>
      </c>
      <c r="G15" s="829">
        <v>0</v>
      </c>
      <c r="H15" s="828">
        <v>0</v>
      </c>
      <c r="I15" s="829">
        <v>0</v>
      </c>
      <c r="J15" s="828">
        <v>18275.003770000003</v>
      </c>
      <c r="K15" s="829">
        <v>2.1873018956032483E-2</v>
      </c>
      <c r="L15" s="828">
        <v>0</v>
      </c>
      <c r="M15" s="829">
        <v>0</v>
      </c>
      <c r="N15" s="828">
        <v>19210.360220000002</v>
      </c>
      <c r="O15" s="829">
        <v>6.4829611140087172E-3</v>
      </c>
    </row>
    <row r="16" spans="1:15" ht="22.5">
      <c r="A16" s="827" t="s">
        <v>1088</v>
      </c>
      <c r="B16" s="828">
        <v>0</v>
      </c>
      <c r="C16" s="829">
        <v>0</v>
      </c>
      <c r="D16" s="828">
        <v>0</v>
      </c>
      <c r="E16" s="829">
        <v>0</v>
      </c>
      <c r="F16" s="828">
        <v>0</v>
      </c>
      <c r="G16" s="829">
        <v>0</v>
      </c>
      <c r="H16" s="828">
        <v>0</v>
      </c>
      <c r="I16" s="829">
        <v>0</v>
      </c>
      <c r="J16" s="828">
        <v>0</v>
      </c>
      <c r="K16" s="829">
        <v>0</v>
      </c>
      <c r="L16" s="828">
        <v>0</v>
      </c>
      <c r="M16" s="829">
        <v>0</v>
      </c>
      <c r="N16" s="828">
        <v>0</v>
      </c>
      <c r="O16" s="829">
        <v>0</v>
      </c>
    </row>
    <row r="17" spans="1:15" ht="22.5">
      <c r="A17" s="827" t="s">
        <v>1089</v>
      </c>
      <c r="B17" s="828">
        <v>776.98824999999999</v>
      </c>
      <c r="C17" s="829">
        <v>1.5926969276351102E-3</v>
      </c>
      <c r="D17" s="828">
        <v>745.31760999999995</v>
      </c>
      <c r="E17" s="829">
        <v>2.6435436885361482E-3</v>
      </c>
      <c r="F17" s="828">
        <v>0</v>
      </c>
      <c r="G17" s="829">
        <v>0</v>
      </c>
      <c r="H17" s="828">
        <v>0</v>
      </c>
      <c r="I17" s="829">
        <v>0</v>
      </c>
      <c r="J17" s="828">
        <v>333.35093000000001</v>
      </c>
      <c r="K17" s="829">
        <v>3.9898165289960192E-4</v>
      </c>
      <c r="L17" s="828">
        <v>7418.3994499999999</v>
      </c>
      <c r="M17" s="829">
        <v>9.7846016723346745E-3</v>
      </c>
      <c r="N17" s="828">
        <v>9274.0562399999999</v>
      </c>
      <c r="O17" s="829">
        <v>3.129735480465128E-3</v>
      </c>
    </row>
    <row r="18" spans="1:15" ht="22.5">
      <c r="A18" s="79" t="s">
        <v>1090</v>
      </c>
      <c r="B18" s="828">
        <v>89.509050000000002</v>
      </c>
      <c r="C18" s="829">
        <v>1.8347869344296708E-4</v>
      </c>
      <c r="D18" s="828">
        <v>0</v>
      </c>
      <c r="E18" s="829">
        <v>0</v>
      </c>
      <c r="F18" s="828">
        <v>0</v>
      </c>
      <c r="G18" s="829">
        <v>0</v>
      </c>
      <c r="H18" s="828">
        <v>0</v>
      </c>
      <c r="I18" s="829">
        <v>0</v>
      </c>
      <c r="J18" s="828">
        <v>2133.72874</v>
      </c>
      <c r="K18" s="829">
        <v>2.5538210423609285E-3</v>
      </c>
      <c r="L18" s="828">
        <v>5507.799</v>
      </c>
      <c r="M18" s="829">
        <v>7.264588496415255E-3</v>
      </c>
      <c r="N18" s="828">
        <v>7731.0367900000001</v>
      </c>
      <c r="O18" s="829">
        <v>2.6090094254641086E-3</v>
      </c>
    </row>
    <row r="19" spans="1:15" ht="22.5">
      <c r="A19" s="121" t="s">
        <v>1091</v>
      </c>
      <c r="B19" s="828">
        <v>39876.926739999995</v>
      </c>
      <c r="C19" s="829">
        <v>8.1741080000023628E-2</v>
      </c>
      <c r="D19" s="828">
        <v>11012.449980000003</v>
      </c>
      <c r="E19" s="829">
        <v>3.9059713938530236E-2</v>
      </c>
      <c r="F19" s="828">
        <v>0</v>
      </c>
      <c r="G19" s="829">
        <v>0</v>
      </c>
      <c r="H19" s="828">
        <v>260124.15547999999</v>
      </c>
      <c r="I19" s="829">
        <v>0.51316642000724999</v>
      </c>
      <c r="J19" s="828">
        <v>86770.709540000011</v>
      </c>
      <c r="K19" s="829">
        <v>0.10385428087913377</v>
      </c>
      <c r="L19" s="828">
        <v>27270.925099999997</v>
      </c>
      <c r="M19" s="829">
        <v>3.5969367939545728E-2</v>
      </c>
      <c r="N19" s="828">
        <v>425055.16684000002</v>
      </c>
      <c r="O19" s="829">
        <v>0.14344427102742829</v>
      </c>
    </row>
    <row r="20" spans="1:15" ht="22.5">
      <c r="A20" s="79" t="s">
        <v>1092</v>
      </c>
      <c r="B20" s="828">
        <v>316659.06554000004</v>
      </c>
      <c r="C20" s="829">
        <v>0.64909851698962373</v>
      </c>
      <c r="D20" s="828">
        <v>231541.07935999997</v>
      </c>
      <c r="E20" s="829">
        <v>0.82124580281817761</v>
      </c>
      <c r="F20" s="828">
        <v>91135.567689999996</v>
      </c>
      <c r="G20" s="829">
        <v>0.98154537919320739</v>
      </c>
      <c r="H20" s="828">
        <v>247100.70147</v>
      </c>
      <c r="I20" s="829">
        <v>0.48747407606438004</v>
      </c>
      <c r="J20" s="828">
        <v>441934.96049000003</v>
      </c>
      <c r="K20" s="829">
        <v>0.52894390008277603</v>
      </c>
      <c r="L20" s="828">
        <v>622111.86551000015</v>
      </c>
      <c r="M20" s="829">
        <v>0.8205431428538662</v>
      </c>
      <c r="N20" s="828">
        <v>1950483.24006</v>
      </c>
      <c r="O20" s="829">
        <v>0.65823372669868174</v>
      </c>
    </row>
    <row r="21" spans="1:15" ht="18" customHeight="1">
      <c r="A21" s="79" t="s">
        <v>1093</v>
      </c>
      <c r="B21" s="828">
        <v>308711.36618999997</v>
      </c>
      <c r="C21" s="829">
        <v>0.63280705268947168</v>
      </c>
      <c r="D21" s="828">
        <v>55729.124750000017</v>
      </c>
      <c r="E21" s="829">
        <v>0.197663887212468</v>
      </c>
      <c r="F21" s="828">
        <v>0</v>
      </c>
      <c r="G21" s="829">
        <v>0</v>
      </c>
      <c r="H21" s="828">
        <v>0</v>
      </c>
      <c r="I21" s="829">
        <v>0</v>
      </c>
      <c r="J21" s="828">
        <v>0</v>
      </c>
      <c r="K21" s="829">
        <v>0</v>
      </c>
      <c r="L21" s="828">
        <v>17549.554399999997</v>
      </c>
      <c r="M21" s="829">
        <v>2.314723013883653E-2</v>
      </c>
      <c r="N21" s="828">
        <v>381990.04534000001</v>
      </c>
      <c r="O21" s="829">
        <v>0.12891099289743804</v>
      </c>
    </row>
    <row r="22" spans="1:15" ht="22.5">
      <c r="A22" s="79" t="s">
        <v>1094</v>
      </c>
      <c r="B22" s="828">
        <v>662.68479000000002</v>
      </c>
      <c r="C22" s="829">
        <v>1.3583938097178666E-3</v>
      </c>
      <c r="D22" s="828">
        <v>125569.14094999999</v>
      </c>
      <c r="E22" s="829">
        <v>0.4453772533742742</v>
      </c>
      <c r="F22" s="828">
        <v>0</v>
      </c>
      <c r="G22" s="829">
        <v>0</v>
      </c>
      <c r="H22" s="828">
        <v>0</v>
      </c>
      <c r="I22" s="829">
        <v>0</v>
      </c>
      <c r="J22" s="828">
        <v>402192.30950999999</v>
      </c>
      <c r="K22" s="829">
        <v>0.4813766454223124</v>
      </c>
      <c r="L22" s="828">
        <v>537066.5044600002</v>
      </c>
      <c r="M22" s="829">
        <v>0.70837137486499957</v>
      </c>
      <c r="N22" s="828">
        <v>1065490.6397100003</v>
      </c>
      <c r="O22" s="829">
        <v>0.3595733919340427</v>
      </c>
    </row>
    <row r="23" spans="1:15" ht="18" customHeight="1">
      <c r="A23" s="79" t="s">
        <v>1086</v>
      </c>
      <c r="B23" s="828">
        <v>0</v>
      </c>
      <c r="C23" s="829">
        <v>0</v>
      </c>
      <c r="D23" s="828">
        <v>0</v>
      </c>
      <c r="E23" s="829">
        <v>0</v>
      </c>
      <c r="F23" s="828">
        <v>0</v>
      </c>
      <c r="G23" s="829">
        <v>0</v>
      </c>
      <c r="H23" s="828">
        <v>0</v>
      </c>
      <c r="I23" s="829">
        <v>0</v>
      </c>
      <c r="J23" s="828">
        <v>0</v>
      </c>
      <c r="K23" s="829">
        <v>0</v>
      </c>
      <c r="L23" s="828">
        <v>0</v>
      </c>
      <c r="M23" s="829">
        <v>0</v>
      </c>
      <c r="N23" s="828">
        <v>0</v>
      </c>
      <c r="O23" s="829">
        <v>0</v>
      </c>
    </row>
    <row r="24" spans="1:15" ht="22.5">
      <c r="A24" s="79" t="s">
        <v>1095</v>
      </c>
      <c r="B24" s="828">
        <v>0</v>
      </c>
      <c r="C24" s="829">
        <v>0</v>
      </c>
      <c r="D24" s="828">
        <v>2160.5305199999998</v>
      </c>
      <c r="E24" s="829">
        <v>7.6631180363975595E-3</v>
      </c>
      <c r="F24" s="828">
        <v>0</v>
      </c>
      <c r="G24" s="829">
        <v>0</v>
      </c>
      <c r="H24" s="828">
        <v>0</v>
      </c>
      <c r="I24" s="829">
        <v>0</v>
      </c>
      <c r="J24" s="828">
        <v>276.84814</v>
      </c>
      <c r="K24" s="829">
        <v>3.3135449329444019E-4</v>
      </c>
      <c r="L24" s="828">
        <v>49.407499999999999</v>
      </c>
      <c r="M24" s="829">
        <v>6.5166712898679982E-5</v>
      </c>
      <c r="N24" s="828">
        <v>2486.7861599999997</v>
      </c>
      <c r="O24" s="829">
        <v>8.392210135315753E-4</v>
      </c>
    </row>
    <row r="25" spans="1:15" ht="22.5">
      <c r="A25" s="827" t="s">
        <v>1088</v>
      </c>
      <c r="B25" s="828">
        <v>190.38058999999998</v>
      </c>
      <c r="C25" s="829">
        <v>3.9024860514217497E-4</v>
      </c>
      <c r="D25" s="828">
        <v>41.323239999999998</v>
      </c>
      <c r="E25" s="829">
        <v>1.4656810576616392E-4</v>
      </c>
      <c r="F25" s="828">
        <v>0</v>
      </c>
      <c r="G25" s="829">
        <v>0</v>
      </c>
      <c r="H25" s="828">
        <v>0</v>
      </c>
      <c r="I25" s="829">
        <v>0</v>
      </c>
      <c r="J25" s="828">
        <v>0</v>
      </c>
      <c r="K25" s="829">
        <v>0</v>
      </c>
      <c r="L25" s="828">
        <v>239.40058999999999</v>
      </c>
      <c r="M25" s="829">
        <v>3.1576075527611389E-4</v>
      </c>
      <c r="N25" s="828">
        <v>471.10442</v>
      </c>
      <c r="O25" s="829">
        <v>1.5898461041443344E-4</v>
      </c>
    </row>
    <row r="26" spans="1:15" ht="22.5">
      <c r="A26" s="827" t="s">
        <v>1096</v>
      </c>
      <c r="B26" s="828">
        <v>7094.6339699999999</v>
      </c>
      <c r="C26" s="829">
        <v>1.4542821885291938E-2</v>
      </c>
      <c r="D26" s="828">
        <v>48040.959900000002</v>
      </c>
      <c r="E26" s="829">
        <v>0.17039497608927179</v>
      </c>
      <c r="F26" s="828">
        <v>91135.567689999996</v>
      </c>
      <c r="G26" s="829">
        <v>0.98154537919320739</v>
      </c>
      <c r="H26" s="828">
        <v>0</v>
      </c>
      <c r="I26" s="829">
        <v>0</v>
      </c>
      <c r="J26" s="828">
        <v>2709.9137599999999</v>
      </c>
      <c r="K26" s="829">
        <v>3.2434463920054915E-3</v>
      </c>
      <c r="L26" s="828">
        <v>67168.049259999985</v>
      </c>
      <c r="M26" s="829">
        <v>8.8592237658064329E-2</v>
      </c>
      <c r="N26" s="828">
        <v>216149.12458</v>
      </c>
      <c r="O26" s="829">
        <v>7.2944304710136534E-2</v>
      </c>
    </row>
    <row r="27" spans="1:15" ht="22.5">
      <c r="A27" s="79" t="s">
        <v>1090</v>
      </c>
      <c r="B27" s="828">
        <v>0</v>
      </c>
      <c r="C27" s="829">
        <v>0</v>
      </c>
      <c r="D27" s="828">
        <v>0</v>
      </c>
      <c r="E27" s="829">
        <v>0</v>
      </c>
      <c r="F27" s="828">
        <v>0</v>
      </c>
      <c r="G27" s="829">
        <v>0</v>
      </c>
      <c r="H27" s="828">
        <v>247100.70147</v>
      </c>
      <c r="I27" s="829">
        <v>0.48747407606438004</v>
      </c>
      <c r="J27" s="828">
        <v>36755.889080000001</v>
      </c>
      <c r="K27" s="829">
        <v>4.3992453775163698E-2</v>
      </c>
      <c r="L27" s="828">
        <v>38.949300000000001</v>
      </c>
      <c r="M27" s="829">
        <v>5.1372723791014647E-5</v>
      </c>
      <c r="N27" s="828">
        <v>283895.53985</v>
      </c>
      <c r="O27" s="829">
        <v>9.5806831533118531E-2</v>
      </c>
    </row>
    <row r="28" spans="1:15" ht="22.5">
      <c r="A28" s="79" t="s">
        <v>1091</v>
      </c>
      <c r="B28" s="828">
        <v>0</v>
      </c>
      <c r="C28" s="829">
        <v>0</v>
      </c>
      <c r="D28" s="828">
        <v>0</v>
      </c>
      <c r="E28" s="829">
        <v>0</v>
      </c>
      <c r="F28" s="828">
        <v>0</v>
      </c>
      <c r="G28" s="829">
        <v>0</v>
      </c>
      <c r="H28" s="828">
        <v>0</v>
      </c>
      <c r="I28" s="829">
        <v>0</v>
      </c>
      <c r="J28" s="828">
        <v>0</v>
      </c>
      <c r="K28" s="829">
        <v>0</v>
      </c>
      <c r="L28" s="828">
        <v>0</v>
      </c>
      <c r="M28" s="829">
        <v>0</v>
      </c>
      <c r="N28" s="828">
        <v>0</v>
      </c>
      <c r="O28" s="829">
        <v>0</v>
      </c>
    </row>
    <row r="29" spans="1:15" ht="22.5">
      <c r="A29" s="79" t="s">
        <v>1097</v>
      </c>
      <c r="B29" s="828">
        <v>0</v>
      </c>
      <c r="C29" s="829">
        <v>0</v>
      </c>
      <c r="D29" s="828">
        <v>0</v>
      </c>
      <c r="E29" s="829">
        <v>0</v>
      </c>
      <c r="F29" s="828">
        <v>0</v>
      </c>
      <c r="G29" s="829">
        <v>0</v>
      </c>
      <c r="H29" s="828">
        <v>0</v>
      </c>
      <c r="I29" s="829">
        <v>0</v>
      </c>
      <c r="J29" s="828">
        <v>0</v>
      </c>
      <c r="K29" s="829">
        <v>0</v>
      </c>
      <c r="L29" s="828">
        <v>0</v>
      </c>
      <c r="M29" s="829">
        <v>0</v>
      </c>
      <c r="N29" s="828">
        <v>0</v>
      </c>
      <c r="O29" s="829">
        <v>0</v>
      </c>
    </row>
    <row r="30" spans="1:15" ht="21.75">
      <c r="A30" s="121" t="s">
        <v>1098</v>
      </c>
      <c r="B30" s="910">
        <v>491307.25621000008</v>
      </c>
      <c r="C30" s="911">
        <v>1.0070983151810893</v>
      </c>
      <c r="D30" s="910">
        <v>293213.81573999999</v>
      </c>
      <c r="E30" s="911">
        <v>1.0399908999749492</v>
      </c>
      <c r="F30" s="910">
        <v>93116.016610000006</v>
      </c>
      <c r="G30" s="911">
        <v>1.0028751468725663</v>
      </c>
      <c r="H30" s="910">
        <v>508573.93170999998</v>
      </c>
      <c r="I30" s="911">
        <v>1.0033019169751745</v>
      </c>
      <c r="J30" s="910">
        <v>845464.07244000002</v>
      </c>
      <c r="K30" s="911">
        <v>1.0119205399827143</v>
      </c>
      <c r="L30" s="910">
        <v>760745.28035999998</v>
      </c>
      <c r="M30" s="911">
        <v>1.0033956236248733</v>
      </c>
      <c r="N30" s="910">
        <v>2992420.3730700007</v>
      </c>
      <c r="O30" s="911">
        <v>1.0098584666404693</v>
      </c>
    </row>
    <row r="31" spans="1:15" ht="22.5">
      <c r="A31" s="79" t="s">
        <v>1099</v>
      </c>
      <c r="B31" s="828">
        <v>3462.8731899999998</v>
      </c>
      <c r="C31" s="829">
        <v>7.0983151810892799E-3</v>
      </c>
      <c r="D31" s="828">
        <v>11274.987479999998</v>
      </c>
      <c r="E31" s="829">
        <v>3.9990899974949048E-2</v>
      </c>
      <c r="F31" s="828">
        <v>266.95469000000003</v>
      </c>
      <c r="G31" s="829">
        <v>2.8751468725662704E-3</v>
      </c>
      <c r="H31" s="828">
        <v>1673.7423399999996</v>
      </c>
      <c r="I31" s="829">
        <v>3.301916975174555E-3</v>
      </c>
      <c r="J31" s="828">
        <v>9959.6637100000025</v>
      </c>
      <c r="K31" s="829">
        <v>1.192053998271426E-2</v>
      </c>
      <c r="L31" s="828">
        <v>2574.4627399999986</v>
      </c>
      <c r="M31" s="829">
        <v>3.3956236248733271E-3</v>
      </c>
      <c r="N31" s="828">
        <v>29212.684149999997</v>
      </c>
      <c r="O31" s="829">
        <v>9.8584666404693145E-3</v>
      </c>
    </row>
    <row r="32" spans="1:15" ht="26.25" customHeight="1">
      <c r="A32" s="557" t="s">
        <v>1100</v>
      </c>
      <c r="B32" s="558">
        <v>487844.38302000007</v>
      </c>
      <c r="C32" s="559">
        <v>1</v>
      </c>
      <c r="D32" s="558">
        <v>281938.82825999998</v>
      </c>
      <c r="E32" s="559">
        <v>1</v>
      </c>
      <c r="F32" s="558">
        <v>92849.061920000007</v>
      </c>
      <c r="G32" s="559">
        <v>1</v>
      </c>
      <c r="H32" s="558">
        <v>506900.18936999998</v>
      </c>
      <c r="I32" s="559">
        <v>1</v>
      </c>
      <c r="J32" s="558">
        <v>835504.40873000002</v>
      </c>
      <c r="K32" s="559">
        <v>1</v>
      </c>
      <c r="L32" s="558">
        <v>758170.81761999999</v>
      </c>
      <c r="M32" s="559">
        <v>1</v>
      </c>
      <c r="N32" s="558">
        <v>2963207.6889200006</v>
      </c>
      <c r="O32" s="559">
        <v>1</v>
      </c>
    </row>
    <row r="33" spans="1:15" ht="22.5">
      <c r="A33" s="79" t="s">
        <v>1101</v>
      </c>
      <c r="B33" s="828">
        <v>-203.28740999999997</v>
      </c>
      <c r="C33" s="829">
        <v>-4.1670544353006485E-4</v>
      </c>
      <c r="D33" s="828">
        <v>-34.836440000000003</v>
      </c>
      <c r="E33" s="829">
        <v>-1.2356027800425678E-4</v>
      </c>
      <c r="F33" s="828">
        <v>0</v>
      </c>
      <c r="G33" s="829">
        <v>0</v>
      </c>
      <c r="H33" s="828">
        <v>0</v>
      </c>
      <c r="I33" s="829">
        <v>0</v>
      </c>
      <c r="J33" s="828">
        <v>-7.3710300000000011</v>
      </c>
      <c r="K33" s="829">
        <v>-8.8222514722624383E-6</v>
      </c>
      <c r="L33" s="828">
        <v>1496.0625700000001</v>
      </c>
      <c r="M33" s="829">
        <v>1.9732526433770443E-3</v>
      </c>
      <c r="N33" s="828">
        <v>1250.5676900000001</v>
      </c>
      <c r="O33" s="829">
        <v>4.2203173765919665E-4</v>
      </c>
    </row>
    <row r="34" spans="1:15" ht="33">
      <c r="A34" s="79" t="s">
        <v>1102</v>
      </c>
      <c r="B34" s="828">
        <v>0</v>
      </c>
      <c r="C34" s="829">
        <v>0</v>
      </c>
      <c r="D34" s="828">
        <v>0</v>
      </c>
      <c r="E34" s="829">
        <v>0</v>
      </c>
      <c r="F34" s="828">
        <v>0</v>
      </c>
      <c r="G34" s="829">
        <v>0</v>
      </c>
      <c r="H34" s="828">
        <v>0</v>
      </c>
      <c r="I34" s="829">
        <v>0</v>
      </c>
      <c r="J34" s="828">
        <v>10151.53069</v>
      </c>
      <c r="K34" s="829">
        <v>1.2150182074360003E-2</v>
      </c>
      <c r="L34" s="828">
        <v>0</v>
      </c>
      <c r="M34" s="829">
        <v>0</v>
      </c>
      <c r="N34" s="828">
        <v>10151.53069</v>
      </c>
      <c r="O34" s="829">
        <v>3.4258586490439097E-3</v>
      </c>
    </row>
    <row r="35" spans="1:15" ht="12.75" customHeight="1">
      <c r="A35" s="21" t="s">
        <v>384</v>
      </c>
      <c r="B35" s="76"/>
      <c r="D35" s="76"/>
      <c r="J35" s="76"/>
    </row>
    <row r="36" spans="1:15" ht="12.75" customHeight="1">
      <c r="A36" s="39" t="s">
        <v>434</v>
      </c>
    </row>
    <row r="37" spans="1:15" ht="12.75" customHeight="1">
      <c r="A37" s="264"/>
      <c r="L37" s="125"/>
    </row>
    <row r="38" spans="1:15" ht="12.75" customHeight="1">
      <c r="A38" s="912"/>
    </row>
    <row r="39" spans="1:15" ht="12.75" customHeight="1">
      <c r="L39" s="125"/>
    </row>
    <row r="40" spans="1:15" ht="12.75" customHeight="1"/>
    <row r="41" spans="1:15" ht="12.75" customHeight="1">
      <c r="A41" s="134" t="s">
        <v>695</v>
      </c>
      <c r="H41" s="130" t="str">
        <f>O1</f>
        <v>Rujan 2024.</v>
      </c>
      <c r="I41" s="1073"/>
    </row>
    <row r="42" spans="1:15">
      <c r="A42" s="518" t="s">
        <v>696</v>
      </c>
      <c r="H42" s="512" t="str">
        <f>O2</f>
        <v>September 2024</v>
      </c>
      <c r="I42" s="524"/>
    </row>
    <row r="43" spans="1:15" ht="12.75" customHeight="1">
      <c r="H43"/>
      <c r="I43" s="190"/>
    </row>
    <row r="44" spans="1:15">
      <c r="H44" s="13" t="s">
        <v>1380</v>
      </c>
      <c r="I44" s="26"/>
    </row>
    <row r="45" spans="1:15" ht="22.5">
      <c r="A45" s="1235" t="s">
        <v>435</v>
      </c>
      <c r="B45" s="560" t="s">
        <v>405</v>
      </c>
      <c r="C45" s="560" t="s">
        <v>406</v>
      </c>
      <c r="D45" s="560" t="s">
        <v>407</v>
      </c>
      <c r="E45" s="560" t="s">
        <v>1495</v>
      </c>
      <c r="F45" s="1072" t="s">
        <v>408</v>
      </c>
      <c r="G45" s="1072" t="s">
        <v>437</v>
      </c>
      <c r="H45" s="1072" t="s">
        <v>410</v>
      </c>
      <c r="I45" s="1074"/>
    </row>
    <row r="46" spans="1:15" ht="22.5">
      <c r="A46" s="1235"/>
      <c r="B46" s="561" t="s">
        <v>436</v>
      </c>
      <c r="C46" s="561" t="s">
        <v>436</v>
      </c>
      <c r="D46" s="561" t="s">
        <v>436</v>
      </c>
      <c r="E46" s="561" t="s">
        <v>436</v>
      </c>
      <c r="F46" s="561" t="s">
        <v>436</v>
      </c>
      <c r="G46" s="561" t="s">
        <v>436</v>
      </c>
      <c r="H46" s="561" t="s">
        <v>436</v>
      </c>
      <c r="I46" s="1075"/>
    </row>
    <row r="47" spans="1:15" ht="22.5">
      <c r="A47" s="79" t="s">
        <v>438</v>
      </c>
      <c r="B47" s="423">
        <v>14470.45379</v>
      </c>
      <c r="C47" s="423">
        <v>5466.4096600000021</v>
      </c>
      <c r="D47" s="423">
        <v>1595.7101400000004</v>
      </c>
      <c r="E47" s="423">
        <v>51207.813170000009</v>
      </c>
      <c r="F47" s="423">
        <v>35928.47058999999</v>
      </c>
      <c r="G47" s="423">
        <v>5138.468280000001</v>
      </c>
      <c r="H47" s="1085">
        <f>SUM(B47:G47)</f>
        <v>113807.32563000001</v>
      </c>
      <c r="I47" s="1076"/>
    </row>
    <row r="48" spans="1:15" ht="22.5">
      <c r="A48" s="424" t="s">
        <v>439</v>
      </c>
      <c r="B48" s="423">
        <v>6491.442280000002</v>
      </c>
      <c r="C48" s="423">
        <v>3827.1821499999992</v>
      </c>
      <c r="D48" s="423">
        <v>1094.8560599999996</v>
      </c>
      <c r="E48" s="423">
        <v>18668.18389</v>
      </c>
      <c r="F48" s="423">
        <v>24457.915229999999</v>
      </c>
      <c r="G48" s="423">
        <v>3643.3788</v>
      </c>
      <c r="H48" s="1085">
        <f>SUM(B48:G48)</f>
        <v>58182.958409999999</v>
      </c>
      <c r="I48" s="1076"/>
    </row>
    <row r="49" spans="1:15" ht="21.75">
      <c r="A49" s="557" t="s">
        <v>440</v>
      </c>
      <c r="B49" s="562">
        <f>B47-B48</f>
        <v>7979.0115099999975</v>
      </c>
      <c r="C49" s="562">
        <f t="shared" ref="C49:D49" si="0">C47-C48</f>
        <v>1639.2275100000029</v>
      </c>
      <c r="D49" s="562">
        <f t="shared" si="0"/>
        <v>500.85408000000075</v>
      </c>
      <c r="E49" s="562">
        <f>E47-E48</f>
        <v>32539.629280000008</v>
      </c>
      <c r="F49" s="562">
        <f>F47-F48</f>
        <v>11470.555359999991</v>
      </c>
      <c r="G49" s="562">
        <f>G47-G48</f>
        <v>1495.089480000001</v>
      </c>
      <c r="H49" s="562">
        <f>H47-H48</f>
        <v>55624.367220000007</v>
      </c>
      <c r="I49" s="1077"/>
    </row>
    <row r="50" spans="1:15" ht="12.75" customHeight="1">
      <c r="A50" s="21" t="s">
        <v>384</v>
      </c>
    </row>
    <row r="51" spans="1:15" ht="12.75" customHeight="1">
      <c r="A51" s="39" t="s">
        <v>434</v>
      </c>
    </row>
    <row r="52" spans="1:15" ht="12.75" customHeight="1"/>
    <row r="53" spans="1:15" ht="12.75" customHeight="1">
      <c r="A53" s="594" t="s">
        <v>81</v>
      </c>
    </row>
    <row r="54" spans="1:15" ht="12.75" customHeight="1"/>
    <row r="55" spans="1:15" ht="12.75" customHeight="1">
      <c r="B55" s="1052"/>
      <c r="C55" s="1052"/>
      <c r="D55" s="1052"/>
      <c r="E55" s="1052"/>
      <c r="F55" s="1052"/>
      <c r="G55" s="1052"/>
    </row>
    <row r="56" spans="1:15" ht="12.75" customHeight="1">
      <c r="B56" s="1052"/>
      <c r="C56" s="1052"/>
      <c r="D56" s="1052"/>
      <c r="E56" s="1052"/>
      <c r="F56" s="1052"/>
      <c r="G56" s="1052"/>
      <c r="O56" s="34" t="s">
        <v>1029</v>
      </c>
    </row>
    <row r="57" spans="1:15" ht="12.75" customHeight="1">
      <c r="B57" s="1052"/>
      <c r="C57" s="1052"/>
      <c r="D57" s="1052"/>
      <c r="E57" s="1052"/>
      <c r="F57" s="1052"/>
      <c r="G57" s="1052"/>
    </row>
    <row r="58" spans="1:15" ht="12.75" customHeight="1">
      <c r="B58" s="1052"/>
      <c r="C58" s="1052"/>
      <c r="D58" s="1052"/>
      <c r="E58" s="1052"/>
      <c r="F58" s="1052"/>
      <c r="G58" s="1052"/>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3"/>
  <sheetViews>
    <sheetView showGridLines="0" zoomScaleNormal="100" workbookViewId="0"/>
  </sheetViews>
  <sheetFormatPr defaultRowHeight="15"/>
  <cols>
    <col min="1" max="1" width="38.710937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2" t="s">
        <v>697</v>
      </c>
      <c r="F1" s="263" t="s">
        <v>212</v>
      </c>
      <c r="G1" s="151" t="s">
        <v>1639</v>
      </c>
    </row>
    <row r="2" spans="1:8">
      <c r="A2" s="514" t="s">
        <v>698</v>
      </c>
      <c r="F2" s="515" t="s">
        <v>213</v>
      </c>
      <c r="G2" s="516" t="s">
        <v>1640</v>
      </c>
    </row>
    <row r="3" spans="1:8" ht="12.75" customHeight="1"/>
    <row r="4" spans="1:8" ht="12.75" customHeight="1">
      <c r="C4" s="179"/>
      <c r="G4" s="150" t="s">
        <v>1381</v>
      </c>
    </row>
    <row r="5" spans="1:8" ht="22.5" customHeight="1">
      <c r="A5" s="546" t="s">
        <v>389</v>
      </c>
      <c r="B5" s="546" t="s">
        <v>390</v>
      </c>
      <c r="C5" s="546" t="s">
        <v>380</v>
      </c>
      <c r="D5" s="546" t="s">
        <v>391</v>
      </c>
      <c r="E5" s="546"/>
      <c r="F5" s="546" t="s">
        <v>392</v>
      </c>
      <c r="G5" s="546" t="s">
        <v>393</v>
      </c>
    </row>
    <row r="6" spans="1:8" ht="12.75" customHeight="1">
      <c r="A6" s="107" t="s">
        <v>78</v>
      </c>
      <c r="B6" s="182">
        <v>47572962490</v>
      </c>
      <c r="C6" s="269" t="s">
        <v>146</v>
      </c>
      <c r="D6" s="107" t="s">
        <v>77</v>
      </c>
      <c r="E6" s="107"/>
      <c r="F6" s="109">
        <v>2020416.3</v>
      </c>
      <c r="G6" s="110">
        <v>23.435300000000002</v>
      </c>
      <c r="H6" s="277"/>
    </row>
    <row r="7" spans="1:8" ht="12.75" customHeight="1">
      <c r="A7" s="107" t="s">
        <v>985</v>
      </c>
      <c r="B7" s="182">
        <v>97433886648</v>
      </c>
      <c r="C7" s="269" t="s">
        <v>148</v>
      </c>
      <c r="D7" s="107" t="s">
        <v>102</v>
      </c>
      <c r="E7" s="107"/>
      <c r="F7" s="109">
        <v>3908386.81</v>
      </c>
      <c r="G7" s="110">
        <v>94.274799999999999</v>
      </c>
      <c r="H7" s="277"/>
    </row>
    <row r="8" spans="1:8" ht="12.75" customHeight="1">
      <c r="A8" s="107" t="s">
        <v>806</v>
      </c>
      <c r="B8" s="182" t="s">
        <v>808</v>
      </c>
      <c r="C8" s="269" t="s">
        <v>809</v>
      </c>
      <c r="D8" s="126" t="s">
        <v>807</v>
      </c>
      <c r="E8" s="107"/>
      <c r="F8" s="109">
        <v>36476864.979999997</v>
      </c>
      <c r="G8" s="110">
        <v>25.352699999999999</v>
      </c>
      <c r="H8" s="277"/>
    </row>
    <row r="9" spans="1:8" ht="12.75" customHeight="1">
      <c r="A9" s="107" t="s">
        <v>824</v>
      </c>
      <c r="B9" s="182">
        <v>75398635234</v>
      </c>
      <c r="C9" s="269" t="s">
        <v>810</v>
      </c>
      <c r="D9" s="126" t="s">
        <v>167</v>
      </c>
      <c r="E9" s="107"/>
      <c r="F9" s="109">
        <v>6949691.9800000004</v>
      </c>
      <c r="G9" s="110">
        <v>806.04970000000003</v>
      </c>
      <c r="H9" s="277"/>
    </row>
    <row r="10" spans="1:8" ht="12.75" customHeight="1">
      <c r="A10" s="107" t="s">
        <v>1384</v>
      </c>
      <c r="B10" s="182" t="s">
        <v>1407</v>
      </c>
      <c r="C10" s="269" t="s">
        <v>1408</v>
      </c>
      <c r="D10" s="126" t="s">
        <v>167</v>
      </c>
      <c r="E10" s="126"/>
      <c r="F10" s="111">
        <v>9268195.1099999994</v>
      </c>
      <c r="G10" s="110">
        <v>104.88939999999999</v>
      </c>
      <c r="H10" s="277"/>
    </row>
    <row r="11" spans="1:8" s="254" customFormat="1" ht="12.75" customHeight="1">
      <c r="A11" s="107" t="s">
        <v>136</v>
      </c>
      <c r="B11" s="182">
        <v>57255663752</v>
      </c>
      <c r="C11" s="269" t="s">
        <v>147</v>
      </c>
      <c r="D11" s="126" t="s">
        <v>167</v>
      </c>
      <c r="E11" s="126"/>
      <c r="F11" s="111">
        <v>1228041.68</v>
      </c>
      <c r="G11" s="110">
        <v>22.289100000000001</v>
      </c>
      <c r="H11" s="277"/>
    </row>
    <row r="12" spans="1:8" ht="12.75" customHeight="1">
      <c r="A12" s="107" t="s">
        <v>168</v>
      </c>
      <c r="B12" s="182">
        <v>13264226136</v>
      </c>
      <c r="C12" s="269" t="s">
        <v>149</v>
      </c>
      <c r="D12" s="126" t="s">
        <v>111</v>
      </c>
      <c r="E12" s="126"/>
      <c r="F12" s="111">
        <v>5261546.4400000004</v>
      </c>
      <c r="G12" s="110">
        <v>1.0523</v>
      </c>
    </row>
    <row r="13" spans="1:8" ht="18.75" customHeight="1">
      <c r="A13" s="552" t="s">
        <v>394</v>
      </c>
      <c r="B13" s="564"/>
      <c r="C13" s="565"/>
      <c r="D13" s="553"/>
      <c r="E13" s="553"/>
      <c r="F13" s="554">
        <f>SUM(F6:F12)</f>
        <v>65113143.29999999</v>
      </c>
      <c r="G13" s="566"/>
    </row>
    <row r="14" spans="1:8" s="254" customFormat="1">
      <c r="A14" s="265" t="s">
        <v>1490</v>
      </c>
    </row>
    <row r="15" spans="1:8" ht="12.75" customHeight="1">
      <c r="A15" s="21" t="s">
        <v>376</v>
      </c>
    </row>
    <row r="16" spans="1:8" ht="12.75" customHeight="1">
      <c r="A16" s="45" t="s">
        <v>395</v>
      </c>
    </row>
    <row r="17" spans="1:7" s="1052" customFormat="1" ht="12.75" customHeight="1">
      <c r="A17" s="1080" t="s">
        <v>1638</v>
      </c>
    </row>
    <row r="18" spans="1:7" ht="12.75" customHeight="1">
      <c r="A18" s="265"/>
    </row>
    <row r="19" spans="1:7" ht="12.75" customHeight="1">
      <c r="A19" s="132" t="s">
        <v>699</v>
      </c>
      <c r="G19" s="151" t="s">
        <v>1639</v>
      </c>
    </row>
    <row r="20" spans="1:7" ht="12.75" customHeight="1">
      <c r="A20" s="514" t="s">
        <v>700</v>
      </c>
      <c r="G20" s="516" t="s">
        <v>1640</v>
      </c>
    </row>
    <row r="21" spans="1:7" ht="12.75" customHeight="1">
      <c r="A21" s="53"/>
    </row>
    <row r="22" spans="1:7" ht="12.75" customHeight="1">
      <c r="A22" s="53"/>
      <c r="G22" s="959" t="s">
        <v>1381</v>
      </c>
    </row>
    <row r="23" spans="1:7" ht="21.75">
      <c r="A23" s="546" t="s">
        <v>396</v>
      </c>
      <c r="B23" s="546" t="s">
        <v>390</v>
      </c>
      <c r="C23" s="546" t="s">
        <v>380</v>
      </c>
      <c r="D23" s="546" t="s">
        <v>391</v>
      </c>
      <c r="E23" s="546" t="s">
        <v>397</v>
      </c>
      <c r="F23" s="546" t="s">
        <v>392</v>
      </c>
      <c r="G23" s="546" t="s">
        <v>393</v>
      </c>
    </row>
    <row r="24" spans="1:7">
      <c r="A24" s="107" t="s">
        <v>192</v>
      </c>
      <c r="B24" s="182" t="s">
        <v>198</v>
      </c>
      <c r="C24" s="269" t="s">
        <v>199</v>
      </c>
      <c r="D24" s="107" t="s">
        <v>77</v>
      </c>
      <c r="E24" s="108"/>
      <c r="F24" s="111">
        <v>847291.47</v>
      </c>
      <c r="G24" s="110">
        <v>13.969099999999999</v>
      </c>
    </row>
    <row r="25" spans="1:7" s="1052" customFormat="1">
      <c r="A25" s="126" t="s">
        <v>1668</v>
      </c>
      <c r="B25" s="182" t="s">
        <v>1671</v>
      </c>
      <c r="C25" s="269" t="s">
        <v>1672</v>
      </c>
      <c r="D25" s="107" t="s">
        <v>77</v>
      </c>
      <c r="E25" s="108"/>
      <c r="F25" s="111">
        <v>2105640.81</v>
      </c>
      <c r="G25" s="110">
        <v>200.53720000000001</v>
      </c>
    </row>
    <row r="26" spans="1:7" s="1052" customFormat="1">
      <c r="A26" s="126" t="s">
        <v>193</v>
      </c>
      <c r="B26" s="182" t="s">
        <v>200</v>
      </c>
      <c r="C26" s="269" t="s">
        <v>201</v>
      </c>
      <c r="D26" s="107" t="s">
        <v>196</v>
      </c>
      <c r="E26" s="108"/>
      <c r="F26" s="111">
        <v>31339063.719999999</v>
      </c>
      <c r="G26" s="110">
        <v>126.3158</v>
      </c>
    </row>
    <row r="27" spans="1:7">
      <c r="A27" s="107" t="s">
        <v>194</v>
      </c>
      <c r="B27" s="182" t="s">
        <v>202</v>
      </c>
      <c r="C27" s="269" t="s">
        <v>203</v>
      </c>
      <c r="D27" s="107" t="s">
        <v>196</v>
      </c>
      <c r="E27" s="108"/>
      <c r="F27" s="111">
        <v>1002349.03</v>
      </c>
      <c r="G27" s="110">
        <v>123.6546</v>
      </c>
    </row>
    <row r="28" spans="1:7">
      <c r="A28" s="107" t="s">
        <v>1109</v>
      </c>
      <c r="B28" s="182" t="s">
        <v>1249</v>
      </c>
      <c r="C28" s="269" t="s">
        <v>1250</v>
      </c>
      <c r="D28" s="107" t="s">
        <v>196</v>
      </c>
      <c r="E28" s="108"/>
      <c r="F28" s="111">
        <v>4447803.8899999997</v>
      </c>
      <c r="G28" s="110">
        <v>162.7533</v>
      </c>
    </row>
    <row r="29" spans="1:7">
      <c r="A29" s="107" t="s">
        <v>195</v>
      </c>
      <c r="B29" s="182" t="s">
        <v>204</v>
      </c>
      <c r="C29" s="269" t="s">
        <v>205</v>
      </c>
      <c r="D29" s="107" t="s">
        <v>196</v>
      </c>
      <c r="E29" s="108"/>
      <c r="F29" s="111">
        <v>827892.78</v>
      </c>
      <c r="G29" s="110">
        <v>20.7118</v>
      </c>
    </row>
    <row r="30" spans="1:7" s="254" customFormat="1">
      <c r="A30" s="107" t="s">
        <v>1257</v>
      </c>
      <c r="B30" s="182" t="s">
        <v>1293</v>
      </c>
      <c r="C30" s="269" t="s">
        <v>1294</v>
      </c>
      <c r="D30" s="107" t="s">
        <v>1258</v>
      </c>
      <c r="E30" s="108"/>
      <c r="F30" s="111" t="s">
        <v>138</v>
      </c>
      <c r="G30" s="110" t="s">
        <v>138</v>
      </c>
    </row>
    <row r="31" spans="1:7" s="254" customFormat="1">
      <c r="A31" s="126" t="s">
        <v>1328</v>
      </c>
      <c r="B31" s="182" t="s">
        <v>1332</v>
      </c>
      <c r="C31" s="269" t="s">
        <v>1333</v>
      </c>
      <c r="D31" s="107" t="s">
        <v>1296</v>
      </c>
      <c r="E31" s="108"/>
      <c r="F31" s="111" t="s">
        <v>138</v>
      </c>
      <c r="G31" s="110" t="s">
        <v>138</v>
      </c>
    </row>
    <row r="32" spans="1:7" s="254" customFormat="1">
      <c r="A32" s="126" t="s">
        <v>1329</v>
      </c>
      <c r="B32" s="182" t="s">
        <v>1334</v>
      </c>
      <c r="C32" s="269" t="s">
        <v>1335</v>
      </c>
      <c r="D32" s="107" t="s">
        <v>1296</v>
      </c>
      <c r="E32" s="108"/>
      <c r="F32" s="111" t="s">
        <v>138</v>
      </c>
      <c r="G32" s="110" t="s">
        <v>138</v>
      </c>
    </row>
    <row r="33" spans="1:8" s="254" customFormat="1">
      <c r="A33" s="126" t="s">
        <v>1512</v>
      </c>
      <c r="B33" s="182" t="s">
        <v>1518</v>
      </c>
      <c r="C33" s="269" t="s">
        <v>1519</v>
      </c>
      <c r="D33" s="107" t="s">
        <v>139</v>
      </c>
      <c r="E33" s="108"/>
      <c r="F33" s="111">
        <v>1109897.76</v>
      </c>
      <c r="G33" s="110">
        <v>143.3682</v>
      </c>
      <c r="H33"/>
    </row>
    <row r="34" spans="1:8" s="1052" customFormat="1">
      <c r="A34" s="107" t="s">
        <v>1513</v>
      </c>
      <c r="B34" s="182" t="s">
        <v>1520</v>
      </c>
      <c r="C34" s="269" t="s">
        <v>1521</v>
      </c>
      <c r="D34" s="107" t="s">
        <v>139</v>
      </c>
      <c r="E34" s="108"/>
      <c r="F34" s="111">
        <v>2998456.28</v>
      </c>
      <c r="G34" s="110">
        <v>145.29509999999999</v>
      </c>
    </row>
    <row r="35" spans="1:8" s="1052" customFormat="1">
      <c r="A35" s="107" t="s">
        <v>169</v>
      </c>
      <c r="B35" s="182" t="s">
        <v>170</v>
      </c>
      <c r="C35" s="269" t="s">
        <v>171</v>
      </c>
      <c r="D35" s="107" t="s">
        <v>167</v>
      </c>
      <c r="E35" s="108" t="s">
        <v>113</v>
      </c>
      <c r="F35" s="111">
        <v>2367677.8199999998</v>
      </c>
      <c r="G35" s="110">
        <v>23.511800000000001</v>
      </c>
    </row>
    <row r="36" spans="1:8">
      <c r="A36" s="107"/>
      <c r="B36" s="182"/>
      <c r="C36" s="269"/>
      <c r="D36" s="107"/>
      <c r="E36" s="108" t="s">
        <v>114</v>
      </c>
      <c r="F36" s="111">
        <v>3896179.9</v>
      </c>
      <c r="G36" s="110">
        <v>21.720600000000001</v>
      </c>
    </row>
    <row r="37" spans="1:8" ht="12.75" customHeight="1">
      <c r="A37" s="107" t="s">
        <v>1451</v>
      </c>
      <c r="B37" s="182" t="s">
        <v>1522</v>
      </c>
      <c r="C37" s="269" t="s">
        <v>1523</v>
      </c>
      <c r="D37" s="107" t="s">
        <v>167</v>
      </c>
      <c r="E37" s="108"/>
      <c r="F37" s="111">
        <v>14833088.09</v>
      </c>
      <c r="G37" s="110">
        <v>109.8252</v>
      </c>
    </row>
    <row r="38" spans="1:8" s="1052" customFormat="1" ht="12.75" customHeight="1">
      <c r="A38" s="107" t="s">
        <v>1514</v>
      </c>
      <c r="B38" s="182" t="s">
        <v>1524</v>
      </c>
      <c r="C38" s="269" t="s">
        <v>1525</v>
      </c>
      <c r="D38" s="107" t="s">
        <v>167</v>
      </c>
      <c r="E38" s="108"/>
      <c r="F38" s="111">
        <v>2562413.23</v>
      </c>
      <c r="G38" s="110">
        <v>101.99160000000001</v>
      </c>
    </row>
    <row r="39" spans="1:8" s="1052" customFormat="1" ht="12.75" customHeight="1">
      <c r="A39" s="107" t="s">
        <v>1635</v>
      </c>
      <c r="B39" s="182" t="s">
        <v>1675</v>
      </c>
      <c r="C39" s="269" t="s">
        <v>1676</v>
      </c>
      <c r="D39" s="107" t="s">
        <v>167</v>
      </c>
      <c r="E39" s="108"/>
      <c r="F39" s="111">
        <v>433675.91</v>
      </c>
      <c r="G39" s="110">
        <v>56.015599999999999</v>
      </c>
    </row>
    <row r="40" spans="1:8" s="1052" customFormat="1" ht="12.75" customHeight="1">
      <c r="A40" s="107" t="s">
        <v>1515</v>
      </c>
      <c r="B40" s="182" t="s">
        <v>1526</v>
      </c>
      <c r="C40" s="269" t="s">
        <v>1527</v>
      </c>
      <c r="D40" s="107" t="s">
        <v>167</v>
      </c>
      <c r="E40" s="108"/>
      <c r="F40" s="111">
        <v>1304624.3500000001</v>
      </c>
      <c r="G40" s="110">
        <v>127.9062</v>
      </c>
    </row>
    <row r="41" spans="1:8" s="1052" customFormat="1" ht="12.75" customHeight="1">
      <c r="A41" s="107" t="s">
        <v>1688</v>
      </c>
      <c r="B41" s="182" t="s">
        <v>190</v>
      </c>
      <c r="C41" s="269" t="s">
        <v>191</v>
      </c>
      <c r="D41" s="107" t="s">
        <v>111</v>
      </c>
      <c r="E41" s="108"/>
      <c r="F41" s="111">
        <v>5091519.74</v>
      </c>
      <c r="G41" s="110">
        <v>1.0139</v>
      </c>
    </row>
    <row r="42" spans="1:8" s="1052" customFormat="1" ht="12.75" customHeight="1">
      <c r="A42" s="126" t="s">
        <v>1689</v>
      </c>
      <c r="B42" s="182" t="s">
        <v>1673</v>
      </c>
      <c r="C42" s="269" t="s">
        <v>1674</v>
      </c>
      <c r="D42" s="107" t="s">
        <v>111</v>
      </c>
      <c r="E42" s="108"/>
      <c r="F42" s="111">
        <v>145096.99</v>
      </c>
      <c r="G42" s="110">
        <v>99.3352</v>
      </c>
    </row>
    <row r="43" spans="1:8" ht="12.75" customHeight="1">
      <c r="A43" s="126" t="s">
        <v>172</v>
      </c>
      <c r="B43" s="182" t="s">
        <v>173</v>
      </c>
      <c r="C43" s="269" t="s">
        <v>174</v>
      </c>
      <c r="D43" s="126" t="s">
        <v>111</v>
      </c>
      <c r="E43" s="126"/>
      <c r="F43" s="111">
        <v>16766936.800000001</v>
      </c>
      <c r="G43" s="110">
        <v>1.0706</v>
      </c>
    </row>
    <row r="44" spans="1:8" s="1052" customFormat="1" ht="12.75" customHeight="1">
      <c r="A44" s="126" t="s">
        <v>1669</v>
      </c>
      <c r="B44" s="182" t="s">
        <v>1677</v>
      </c>
      <c r="C44" s="269" t="s">
        <v>1678</v>
      </c>
      <c r="D44" s="126" t="s">
        <v>1683</v>
      </c>
      <c r="E44" s="126"/>
      <c r="F44" s="111">
        <v>4745663.07</v>
      </c>
      <c r="G44" s="110">
        <v>100.8857</v>
      </c>
    </row>
    <row r="45" spans="1:8" s="1052" customFormat="1" ht="12.75" customHeight="1">
      <c r="A45" s="126" t="s">
        <v>855</v>
      </c>
      <c r="B45" s="182" t="s">
        <v>856</v>
      </c>
      <c r="C45" s="269" t="s">
        <v>857</v>
      </c>
      <c r="D45" s="126" t="s">
        <v>854</v>
      </c>
      <c r="E45" s="126"/>
      <c r="F45" s="111">
        <v>81628831.760000005</v>
      </c>
      <c r="G45" s="110">
        <v>24.958400000000001</v>
      </c>
    </row>
    <row r="46" spans="1:8" ht="12.75" customHeight="1">
      <c r="A46" s="107" t="s">
        <v>1449</v>
      </c>
      <c r="B46" s="182" t="s">
        <v>1528</v>
      </c>
      <c r="C46" s="269" t="s">
        <v>1529</v>
      </c>
      <c r="D46" s="107" t="s">
        <v>1450</v>
      </c>
      <c r="E46" s="107"/>
      <c r="F46" s="111">
        <v>5850348.6399999997</v>
      </c>
      <c r="G46" s="110">
        <v>134.5497</v>
      </c>
      <c r="H46" s="275"/>
    </row>
    <row r="47" spans="1:8" s="1052" customFormat="1" ht="12.75" customHeight="1">
      <c r="A47" s="126" t="s">
        <v>1636</v>
      </c>
      <c r="B47" s="182" t="s">
        <v>1679</v>
      </c>
      <c r="C47" s="269" t="s">
        <v>1680</v>
      </c>
      <c r="D47" s="107" t="s">
        <v>1637</v>
      </c>
      <c r="E47" s="107"/>
      <c r="F47" s="111">
        <v>449579578.50999999</v>
      </c>
      <c r="G47" s="110">
        <v>103.9435</v>
      </c>
      <c r="H47" s="275"/>
    </row>
    <row r="48" spans="1:8" ht="12.75" customHeight="1">
      <c r="A48" s="107" t="s">
        <v>197</v>
      </c>
      <c r="B48" s="182" t="s">
        <v>207</v>
      </c>
      <c r="C48" s="269" t="s">
        <v>206</v>
      </c>
      <c r="D48" s="107" t="s">
        <v>215</v>
      </c>
      <c r="E48" s="108" t="s">
        <v>113</v>
      </c>
      <c r="F48" s="111">
        <v>746891.55</v>
      </c>
      <c r="G48" s="110">
        <v>192.9179</v>
      </c>
      <c r="H48" s="275"/>
    </row>
    <row r="49" spans="1:8" s="1052" customFormat="1" ht="12.75" customHeight="1">
      <c r="A49" s="107"/>
      <c r="B49" s="182"/>
      <c r="C49" s="269"/>
      <c r="D49" s="107"/>
      <c r="E49" s="108" t="s">
        <v>114</v>
      </c>
      <c r="F49" s="111">
        <v>1827188.39</v>
      </c>
      <c r="G49" s="110">
        <v>192.38329999999999</v>
      </c>
      <c r="H49" s="275"/>
    </row>
    <row r="50" spans="1:8" s="1052" customFormat="1" ht="12.75" customHeight="1">
      <c r="A50" s="107"/>
      <c r="B50" s="182"/>
      <c r="C50" s="269"/>
      <c r="D50" s="107"/>
      <c r="E50" s="108" t="s">
        <v>115</v>
      </c>
      <c r="F50" s="111">
        <v>0</v>
      </c>
      <c r="G50" s="110">
        <v>0</v>
      </c>
      <c r="H50" s="275"/>
    </row>
    <row r="51" spans="1:8" s="1052" customFormat="1" ht="12.75" customHeight="1">
      <c r="A51" s="107" t="s">
        <v>1452</v>
      </c>
      <c r="B51" s="182" t="s">
        <v>1530</v>
      </c>
      <c r="C51" s="269" t="s">
        <v>1531</v>
      </c>
      <c r="D51" s="107" t="s">
        <v>215</v>
      </c>
      <c r="E51" s="107"/>
      <c r="F51" s="109">
        <v>612598.37</v>
      </c>
      <c r="G51" s="110">
        <v>103.117</v>
      </c>
      <c r="H51" s="274"/>
    </row>
    <row r="52" spans="1:8" s="1052" customFormat="1" ht="12.75" customHeight="1">
      <c r="A52" s="107" t="s">
        <v>214</v>
      </c>
      <c r="B52" s="182">
        <v>34988643147</v>
      </c>
      <c r="C52" s="269" t="s">
        <v>150</v>
      </c>
      <c r="D52" s="107" t="s">
        <v>215</v>
      </c>
      <c r="E52" s="107"/>
      <c r="F52" s="109">
        <v>11018428.08</v>
      </c>
      <c r="G52" s="110">
        <v>384.62479999999999</v>
      </c>
      <c r="H52" s="274"/>
    </row>
    <row r="53" spans="1:8" s="1052" customFormat="1" ht="12.75" customHeight="1">
      <c r="A53" s="126" t="s">
        <v>1670</v>
      </c>
      <c r="B53" s="182" t="s">
        <v>1681</v>
      </c>
      <c r="C53" s="269" t="s">
        <v>1682</v>
      </c>
      <c r="D53" s="107" t="s">
        <v>215</v>
      </c>
      <c r="E53" s="107"/>
      <c r="F53" s="109">
        <v>15870864.939999999</v>
      </c>
      <c r="G53" s="110">
        <v>111.2689</v>
      </c>
      <c r="H53" s="274"/>
    </row>
    <row r="54" spans="1:8" s="254" customFormat="1" ht="12.75" customHeight="1">
      <c r="A54" s="107" t="s">
        <v>1516</v>
      </c>
      <c r="B54" s="182" t="s">
        <v>1532</v>
      </c>
      <c r="C54" s="269" t="s">
        <v>1533</v>
      </c>
      <c r="D54" s="107" t="s">
        <v>215</v>
      </c>
      <c r="E54" s="108" t="s">
        <v>113</v>
      </c>
      <c r="F54" s="109">
        <v>4138855.63</v>
      </c>
      <c r="G54" s="110">
        <v>98.544200000000004</v>
      </c>
      <c r="H54" s="274"/>
    </row>
    <row r="55" spans="1:8" s="1052" customFormat="1" ht="12.75" customHeight="1">
      <c r="A55" s="107"/>
      <c r="B55" s="182"/>
      <c r="C55" s="269"/>
      <c r="D55" s="107"/>
      <c r="E55" s="108" t="s">
        <v>114</v>
      </c>
      <c r="F55" s="109">
        <v>1911757.12</v>
      </c>
      <c r="G55" s="110">
        <v>98.544200000000004</v>
      </c>
      <c r="H55" s="274"/>
    </row>
    <row r="56" spans="1:8" s="1052" customFormat="1" ht="12.75" customHeight="1">
      <c r="A56" s="107"/>
      <c r="B56" s="182"/>
      <c r="C56" s="269"/>
      <c r="D56" s="107"/>
      <c r="E56" s="108" t="s">
        <v>115</v>
      </c>
      <c r="F56" s="109">
        <v>261142.08</v>
      </c>
      <c r="G56" s="110">
        <v>98.544200000000004</v>
      </c>
      <c r="H56" s="274"/>
    </row>
    <row r="57" spans="1:8" s="1052" customFormat="1" ht="12.75" customHeight="1">
      <c r="A57" s="107" t="s">
        <v>1517</v>
      </c>
      <c r="B57" s="182" t="s">
        <v>1534</v>
      </c>
      <c r="C57" s="269" t="s">
        <v>1535</v>
      </c>
      <c r="D57" s="107" t="s">
        <v>215</v>
      </c>
      <c r="E57" s="108"/>
      <c r="F57" s="109">
        <v>3482538.41</v>
      </c>
      <c r="G57" s="110">
        <v>321.66449999999998</v>
      </c>
      <c r="H57" s="274"/>
    </row>
    <row r="58" spans="1:8" s="1052" customFormat="1" ht="12.75" customHeight="1">
      <c r="A58" s="107" t="s">
        <v>984</v>
      </c>
      <c r="B58" s="182" t="s">
        <v>1105</v>
      </c>
      <c r="C58" s="269" t="s">
        <v>1104</v>
      </c>
      <c r="D58" s="107" t="s">
        <v>1110</v>
      </c>
      <c r="E58" s="107"/>
      <c r="F58" s="109">
        <v>324055.25</v>
      </c>
      <c r="G58" s="110">
        <v>620.63990000000001</v>
      </c>
      <c r="H58" s="274"/>
    </row>
    <row r="59" spans="1:8" ht="18.75" customHeight="1">
      <c r="A59" s="552" t="s">
        <v>398</v>
      </c>
      <c r="B59" s="564"/>
      <c r="C59" s="565"/>
      <c r="D59" s="553"/>
      <c r="E59" s="553"/>
      <c r="F59" s="554">
        <f>SUM(F24:F58)</f>
        <v>674078350.37</v>
      </c>
      <c r="G59" s="566"/>
    </row>
    <row r="60" spans="1:8" ht="12.75" customHeight="1">
      <c r="A60" s="21" t="s">
        <v>376</v>
      </c>
    </row>
    <row r="61" spans="1:8" ht="12.75" customHeight="1">
      <c r="A61" s="45" t="s">
        <v>399</v>
      </c>
    </row>
    <row r="62" spans="1:8" ht="12.75" customHeight="1">
      <c r="A62" s="1106" t="s">
        <v>1690</v>
      </c>
    </row>
    <row r="63" spans="1:8" s="1052" customFormat="1" ht="12.75" customHeight="1">
      <c r="A63" s="1107" t="s">
        <v>1691</v>
      </c>
      <c r="C63" s="265"/>
    </row>
    <row r="64" spans="1:8" s="1052" customFormat="1" ht="12.75" customHeight="1">
      <c r="A64" s="1106" t="s">
        <v>1692</v>
      </c>
      <c r="C64" s="265"/>
    </row>
    <row r="65" spans="1:7" s="1052" customFormat="1" ht="12.75" customHeight="1">
      <c r="A65" s="1105" t="s">
        <v>1693</v>
      </c>
      <c r="C65" s="265"/>
    </row>
    <row r="66" spans="1:7" s="1052" customFormat="1" ht="12.75" customHeight="1">
      <c r="A66" s="1105"/>
      <c r="C66" s="265"/>
    </row>
    <row r="67" spans="1:7" ht="12.75" customHeight="1">
      <c r="A67" s="132" t="s">
        <v>701</v>
      </c>
      <c r="G67" s="151" t="s">
        <v>1639</v>
      </c>
    </row>
    <row r="68" spans="1:7" ht="12.75" customHeight="1">
      <c r="A68" s="514" t="s">
        <v>802</v>
      </c>
      <c r="G68" s="516" t="s">
        <v>1640</v>
      </c>
    </row>
    <row r="69" spans="1:7" ht="12.75" customHeight="1">
      <c r="A69" s="68"/>
    </row>
    <row r="70" spans="1:7" ht="12.75" customHeight="1">
      <c r="A70" s="45"/>
      <c r="G70" s="959" t="s">
        <v>1381</v>
      </c>
    </row>
    <row r="71" spans="1:7" ht="47.25" customHeight="1">
      <c r="A71" s="567" t="s">
        <v>400</v>
      </c>
      <c r="B71" s="546" t="s">
        <v>379</v>
      </c>
      <c r="C71" s="546" t="s">
        <v>380</v>
      </c>
      <c r="D71" s="567" t="s">
        <v>381</v>
      </c>
      <c r="E71" s="567"/>
      <c r="F71" s="567" t="s">
        <v>382</v>
      </c>
      <c r="G71" s="567" t="s">
        <v>383</v>
      </c>
    </row>
    <row r="72" spans="1:7">
      <c r="A72" s="112" t="s">
        <v>145</v>
      </c>
      <c r="B72" s="107">
        <v>8269700991</v>
      </c>
      <c r="C72" s="269" t="s">
        <v>154</v>
      </c>
      <c r="D72" s="112" t="s">
        <v>807</v>
      </c>
      <c r="E72" s="112"/>
      <c r="F72" s="113">
        <v>341258213.27999997</v>
      </c>
      <c r="G72" s="110">
        <v>88.742199999999997</v>
      </c>
    </row>
    <row r="73" spans="1:7">
      <c r="A73" s="21" t="s">
        <v>296</v>
      </c>
      <c r="G73" s="213"/>
    </row>
    <row r="74" spans="1:7">
      <c r="A74" s="147" t="s">
        <v>401</v>
      </c>
    </row>
    <row r="75" spans="1:7" ht="12.75" customHeight="1">
      <c r="A75" s="153" t="s">
        <v>106</v>
      </c>
      <c r="B75" s="174"/>
      <c r="C75" s="174"/>
      <c r="D75" s="174"/>
      <c r="E75" s="212"/>
      <c r="F75" s="174"/>
      <c r="G75" s="174"/>
    </row>
    <row r="76" spans="1:7" ht="21.75" customHeight="1">
      <c r="A76" s="1239" t="s">
        <v>107</v>
      </c>
      <c r="B76" s="1239"/>
      <c r="C76" s="1239"/>
      <c r="D76" s="1239"/>
      <c r="E76" s="1239"/>
      <c r="F76" s="1239"/>
      <c r="G76" s="1239"/>
    </row>
    <row r="77" spans="1:7" ht="12.75" customHeight="1">
      <c r="A77" s="53"/>
    </row>
    <row r="78" spans="1:7" ht="12.75" customHeight="1">
      <c r="A78" s="138" t="s">
        <v>702</v>
      </c>
      <c r="F78" s="139"/>
      <c r="G78" s="151" t="s">
        <v>1639</v>
      </c>
    </row>
    <row r="79" spans="1:7" ht="12.75" customHeight="1">
      <c r="A79" s="517" t="s">
        <v>1322</v>
      </c>
      <c r="F79" s="54"/>
      <c r="G79" s="516" t="s">
        <v>1640</v>
      </c>
    </row>
    <row r="80" spans="1:7" ht="12.75" customHeight="1"/>
    <row r="81" spans="1:7" ht="12.75" customHeight="1">
      <c r="G81" s="959" t="s">
        <v>1381</v>
      </c>
    </row>
    <row r="82" spans="1:7" ht="35.25" customHeight="1">
      <c r="A82" s="567" t="s">
        <v>798</v>
      </c>
      <c r="B82" s="546" t="s">
        <v>390</v>
      </c>
      <c r="C82" s="546" t="s">
        <v>380</v>
      </c>
      <c r="D82" s="567" t="s">
        <v>381</v>
      </c>
      <c r="E82" s="567"/>
      <c r="F82" s="567" t="s">
        <v>382</v>
      </c>
      <c r="G82" s="546" t="s">
        <v>393</v>
      </c>
    </row>
    <row r="83" spans="1:7" s="254" customFormat="1">
      <c r="A83" s="116" t="s">
        <v>1326</v>
      </c>
      <c r="B83" s="182" t="s">
        <v>1330</v>
      </c>
      <c r="C83" s="270" t="s">
        <v>1331</v>
      </c>
      <c r="D83" s="116" t="s">
        <v>1327</v>
      </c>
      <c r="E83" s="116"/>
      <c r="F83" s="117">
        <v>29654230.260000002</v>
      </c>
      <c r="G83" s="118">
        <v>4.9000000000000002E-2</v>
      </c>
    </row>
    <row r="84" spans="1:7" ht="12.75" customHeight="1">
      <c r="A84" s="116" t="s">
        <v>1259</v>
      </c>
      <c r="B84" s="182" t="s">
        <v>1323</v>
      </c>
      <c r="C84" s="270" t="s">
        <v>1324</v>
      </c>
      <c r="D84" s="116" t="s">
        <v>1260</v>
      </c>
      <c r="E84" s="116"/>
      <c r="F84" s="117">
        <v>18581104.940000001</v>
      </c>
      <c r="G84" s="118">
        <v>69.814400000000006</v>
      </c>
    </row>
    <row r="85" spans="1:7" s="254" customFormat="1" ht="12.75" customHeight="1">
      <c r="A85" s="552" t="s">
        <v>398</v>
      </c>
      <c r="B85" s="564"/>
      <c r="C85" s="565"/>
      <c r="D85" s="564"/>
      <c r="E85" s="564"/>
      <c r="F85" s="568">
        <f>SUM(F81:F84)</f>
        <v>48235335.200000003</v>
      </c>
      <c r="G85" s="569"/>
    </row>
    <row r="86" spans="1:7" ht="12.75" customHeight="1">
      <c r="A86" s="40" t="s">
        <v>402</v>
      </c>
    </row>
    <row r="87" spans="1:7" ht="12.75" customHeight="1">
      <c r="A87" s="45" t="s">
        <v>399</v>
      </c>
    </row>
    <row r="88" spans="1:7" ht="12.75" customHeight="1"/>
    <row r="89" spans="1:7" ht="12.75" customHeight="1">
      <c r="A89" s="138" t="s">
        <v>800</v>
      </c>
      <c r="F89" s="139"/>
      <c r="G89" s="151" t="s">
        <v>1639</v>
      </c>
    </row>
    <row r="90" spans="1:7" ht="12.75" customHeight="1">
      <c r="A90" s="517" t="s">
        <v>801</v>
      </c>
      <c r="F90" s="54"/>
      <c r="G90" s="516" t="s">
        <v>1640</v>
      </c>
    </row>
    <row r="91" spans="1:7" ht="12.75" customHeight="1">
      <c r="A91" s="152"/>
    </row>
    <row r="92" spans="1:7" ht="12.75" customHeight="1">
      <c r="G92" s="959" t="s">
        <v>1381</v>
      </c>
    </row>
    <row r="93" spans="1:7" ht="21.75">
      <c r="A93" s="567" t="s">
        <v>403</v>
      </c>
      <c r="B93" s="546" t="s">
        <v>390</v>
      </c>
      <c r="C93" s="546" t="s">
        <v>380</v>
      </c>
      <c r="D93" s="567" t="s">
        <v>381</v>
      </c>
      <c r="E93" s="567"/>
      <c r="F93" s="567" t="s">
        <v>382</v>
      </c>
      <c r="G93" s="546" t="s">
        <v>393</v>
      </c>
    </row>
    <row r="94" spans="1:7" ht="12.75" customHeight="1">
      <c r="A94" s="116" t="s">
        <v>1262</v>
      </c>
      <c r="B94" s="182">
        <v>61196386099</v>
      </c>
      <c r="C94" s="270" t="s">
        <v>151</v>
      </c>
      <c r="D94" s="116"/>
      <c r="E94" s="116"/>
      <c r="F94" s="938" t="s">
        <v>138</v>
      </c>
      <c r="G94" s="939" t="s">
        <v>138</v>
      </c>
    </row>
    <row r="95" spans="1:7" ht="18.75" customHeight="1">
      <c r="A95" s="552" t="s">
        <v>398</v>
      </c>
      <c r="B95" s="564"/>
      <c r="C95" s="565"/>
      <c r="D95" s="564"/>
      <c r="E95" s="564"/>
      <c r="F95" s="568">
        <f>SUM(F94:F94)</f>
        <v>0</v>
      </c>
      <c r="G95" s="569"/>
    </row>
    <row r="96" spans="1:7" s="254" customFormat="1">
      <c r="A96" s="265" t="s">
        <v>1261</v>
      </c>
    </row>
    <row r="97" spans="1:7" ht="12.75" customHeight="1">
      <c r="A97" s="40" t="s">
        <v>402</v>
      </c>
    </row>
    <row r="98" spans="1:7" ht="12.75" customHeight="1">
      <c r="A98" s="45" t="s">
        <v>399</v>
      </c>
      <c r="F98" s="125"/>
    </row>
    <row r="99" spans="1:7" ht="12.75" customHeight="1">
      <c r="A99" s="513" t="s">
        <v>161</v>
      </c>
      <c r="D99" s="44"/>
    </row>
    <row r="100" spans="1:7">
      <c r="A100" s="153" t="s">
        <v>105</v>
      </c>
    </row>
    <row r="101" spans="1:7" ht="21" customHeight="1">
      <c r="A101" s="1240" t="s">
        <v>104</v>
      </c>
      <c r="B101" s="1240"/>
      <c r="C101" s="1240"/>
      <c r="D101" s="1240"/>
      <c r="E101" s="1240"/>
      <c r="F101" s="1240"/>
      <c r="G101" s="1240"/>
    </row>
    <row r="102" spans="1:7" ht="12.75" customHeight="1">
      <c r="A102" s="594" t="s">
        <v>81</v>
      </c>
      <c r="D102" s="44"/>
      <c r="G102" s="34" t="s">
        <v>793</v>
      </c>
    </row>
    <row r="103" spans="1:7" ht="12.75" customHeight="1">
      <c r="D103" s="44"/>
    </row>
    <row r="104" spans="1:7" ht="12.75" customHeight="1">
      <c r="A104" s="155"/>
      <c r="F104" s="125"/>
    </row>
    <row r="105" spans="1:7" ht="12.75" customHeight="1">
      <c r="A105" s="153"/>
      <c r="D105" s="44"/>
    </row>
    <row r="106" spans="1:7" ht="12.75" customHeight="1">
      <c r="A106" s="153"/>
      <c r="F106" s="125"/>
    </row>
    <row r="107" spans="1:7" ht="12.75" customHeight="1">
      <c r="A107" s="153"/>
    </row>
    <row r="108" spans="1:7" ht="12.75" customHeight="1">
      <c r="A108" s="154"/>
      <c r="F108" s="44"/>
    </row>
    <row r="109" spans="1:7" ht="12.75" customHeight="1">
      <c r="A109" s="154"/>
    </row>
    <row r="110" spans="1:7" ht="12.75" customHeight="1">
      <c r="A110" s="154"/>
    </row>
    <row r="111" spans="1:7" ht="12.75" customHeight="1">
      <c r="A111" s="154"/>
    </row>
    <row r="112" spans="1:7" ht="12.75" customHeight="1"/>
    <row r="113" ht="12.75" customHeight="1"/>
  </sheetData>
  <mergeCells count="2">
    <mergeCell ref="A76:G76"/>
    <mergeCell ref="A101:G101"/>
  </mergeCells>
  <hyperlinks>
    <hyperlink ref="A102" location="'2 Sadržaj'!A1" display="Sadržaj / Contents" xr:uid="{2A3EC2A6-6042-4BF5-BA9E-893DDF2F689C}"/>
  </hyperlinks>
  <pageMargins left="0.7" right="0.7" top="0.75" bottom="0.75" header="0.3" footer="0.3"/>
  <pageSetup paperSize="9" scale="51" orientation="portrait" r:id="rId1"/>
  <ignoredErrors>
    <ignoredError sqref="B84:C84 B83 B8 B12 B10 B54:B58 B24:B25 B26:B38 B45:B46 B51:B52 B48 B40 B41 B43 B39 B44 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4" t="s">
        <v>704</v>
      </c>
      <c r="G1" s="136" t="str">
        <f>Naslovnica!A20</f>
        <v>Rujan 2024.</v>
      </c>
      <c r="K1" s="254"/>
    </row>
    <row r="2" spans="1:11" ht="12.75" customHeight="1">
      <c r="A2" s="510" t="s">
        <v>705</v>
      </c>
      <c r="G2" s="511" t="str">
        <f>Naslovnica!A24</f>
        <v>September 2024</v>
      </c>
    </row>
    <row r="3" spans="1:11" ht="12.75" customHeight="1"/>
    <row r="4" spans="1:11" ht="12.75" customHeight="1">
      <c r="G4" s="13" t="s">
        <v>1381</v>
      </c>
    </row>
    <row r="5" spans="1:11" ht="33">
      <c r="A5" s="567" t="s">
        <v>378</v>
      </c>
      <c r="B5" s="546" t="s">
        <v>379</v>
      </c>
      <c r="C5" s="546" t="s">
        <v>380</v>
      </c>
      <c r="D5" s="567" t="s">
        <v>381</v>
      </c>
      <c r="E5" s="567" t="s">
        <v>140</v>
      </c>
      <c r="F5" s="567" t="s">
        <v>382</v>
      </c>
      <c r="G5" s="546" t="s">
        <v>393</v>
      </c>
    </row>
    <row r="6" spans="1:11">
      <c r="A6" s="112" t="s">
        <v>1304</v>
      </c>
      <c r="B6" s="182" t="s">
        <v>987</v>
      </c>
      <c r="C6" s="108" t="s">
        <v>992</v>
      </c>
      <c r="D6" s="112" t="s">
        <v>1296</v>
      </c>
      <c r="E6" s="1061"/>
      <c r="F6" s="113" t="s">
        <v>138</v>
      </c>
      <c r="G6" s="158" t="s">
        <v>138</v>
      </c>
    </row>
    <row r="7" spans="1:11">
      <c r="A7" s="112" t="s">
        <v>1399</v>
      </c>
      <c r="B7" s="182" t="s">
        <v>1510</v>
      </c>
      <c r="C7" s="108" t="s">
        <v>1511</v>
      </c>
      <c r="D7" s="112" t="s">
        <v>111</v>
      </c>
      <c r="E7" s="1061" t="s">
        <v>113</v>
      </c>
      <c r="F7" s="113">
        <v>2857526.26</v>
      </c>
      <c r="G7" s="158">
        <v>94.384600000000006</v>
      </c>
    </row>
    <row r="8" spans="1:11">
      <c r="A8" s="112"/>
      <c r="B8" s="182"/>
      <c r="C8" s="108"/>
      <c r="D8" s="112"/>
      <c r="E8" s="1061" t="s">
        <v>114</v>
      </c>
      <c r="F8" s="113">
        <v>62550.81</v>
      </c>
      <c r="G8" s="158">
        <v>92.715999999999994</v>
      </c>
    </row>
    <row r="9" spans="1:11">
      <c r="A9" s="112"/>
      <c r="B9" s="182"/>
      <c r="C9" s="108"/>
      <c r="D9" s="112"/>
      <c r="E9" s="1061" t="s">
        <v>115</v>
      </c>
      <c r="F9" s="113">
        <v>473750.98</v>
      </c>
      <c r="G9" s="158">
        <v>95.102099999999993</v>
      </c>
    </row>
    <row r="10" spans="1:11">
      <c r="A10" s="112"/>
      <c r="B10" s="182"/>
      <c r="C10" s="108"/>
      <c r="D10" s="112"/>
      <c r="E10" s="1061" t="s">
        <v>1112</v>
      </c>
      <c r="F10" s="113">
        <v>34030.230000000003</v>
      </c>
      <c r="G10" s="158">
        <v>95.958600000000004</v>
      </c>
    </row>
    <row r="11" spans="1:11">
      <c r="A11" s="552" t="s">
        <v>375</v>
      </c>
      <c r="B11" s="563"/>
      <c r="C11" s="563"/>
      <c r="D11" s="570"/>
      <c r="E11" s="570"/>
      <c r="F11" s="571">
        <f>SUM(F6:F10)</f>
        <v>3427858.28</v>
      </c>
      <c r="G11" s="572"/>
    </row>
    <row r="12" spans="1:11" ht="12.75" customHeight="1">
      <c r="A12" s="21" t="s">
        <v>384</v>
      </c>
    </row>
    <row r="13" spans="1:11" ht="12.75" customHeight="1">
      <c r="A13" s="21"/>
      <c r="F13" s="1104"/>
    </row>
    <row r="14" spans="1:11" ht="12.75" customHeight="1">
      <c r="A14" s="21"/>
    </row>
    <row r="15" spans="1:11" ht="12.75" customHeight="1">
      <c r="A15" s="134" t="s">
        <v>706</v>
      </c>
      <c r="G15" s="136" t="s">
        <v>1666</v>
      </c>
    </row>
    <row r="16" spans="1:11" ht="12.75" customHeight="1">
      <c r="A16" s="510" t="s">
        <v>707</v>
      </c>
      <c r="G16" s="511" t="s">
        <v>1667</v>
      </c>
    </row>
    <row r="17" spans="1:7" ht="12.75" customHeight="1"/>
    <row r="18" spans="1:7" ht="12.75" customHeight="1">
      <c r="G18" s="13" t="s">
        <v>1381</v>
      </c>
    </row>
    <row r="19" spans="1:7" ht="54.75">
      <c r="A19" s="567" t="s">
        <v>385</v>
      </c>
      <c r="B19" s="546" t="s">
        <v>379</v>
      </c>
      <c r="C19" s="546" t="s">
        <v>380</v>
      </c>
      <c r="D19" s="567" t="s">
        <v>381</v>
      </c>
      <c r="E19" s="567"/>
      <c r="F19" s="567" t="s">
        <v>382</v>
      </c>
      <c r="G19" s="567" t="s">
        <v>383</v>
      </c>
    </row>
    <row r="20" spans="1:7" ht="12.75" customHeight="1">
      <c r="A20" s="112" t="s">
        <v>137</v>
      </c>
      <c r="B20" s="182">
        <v>75111210338</v>
      </c>
      <c r="C20" s="269" t="s">
        <v>153</v>
      </c>
      <c r="D20" s="267" t="s">
        <v>139</v>
      </c>
      <c r="E20" s="267"/>
      <c r="F20" s="113">
        <v>7592186.8600000003</v>
      </c>
      <c r="G20" s="158">
        <v>15.004300000000001</v>
      </c>
    </row>
    <row r="21" spans="1:7" ht="12.75" customHeight="1">
      <c r="A21" s="271" t="s">
        <v>1507</v>
      </c>
      <c r="B21" s="182" t="s">
        <v>163</v>
      </c>
      <c r="C21" s="269" t="s">
        <v>152</v>
      </c>
      <c r="D21" s="112" t="s">
        <v>167</v>
      </c>
      <c r="E21" s="112"/>
      <c r="F21" s="113">
        <v>15918578.74</v>
      </c>
      <c r="G21" s="158">
        <v>5.2325999999999997</v>
      </c>
    </row>
    <row r="22" spans="1:7">
      <c r="A22" s="552" t="s">
        <v>375</v>
      </c>
      <c r="B22" s="563"/>
      <c r="C22" s="563"/>
      <c r="D22" s="570"/>
      <c r="E22" s="570"/>
      <c r="F22" s="571">
        <f>SUM(F20:F21)</f>
        <v>23510765.600000001</v>
      </c>
      <c r="G22" s="572"/>
    </row>
    <row r="23" spans="1:7" ht="12.75" customHeight="1">
      <c r="A23" s="21" t="s">
        <v>386</v>
      </c>
    </row>
    <row r="24" spans="1:7" ht="12.75" customHeight="1">
      <c r="A24" s="56" t="s">
        <v>1508</v>
      </c>
    </row>
    <row r="25" spans="1:7" ht="12.75" customHeight="1">
      <c r="A25" s="1079" t="s">
        <v>1509</v>
      </c>
      <c r="F25" s="1104"/>
    </row>
    <row r="26" spans="1:7" ht="12.75" customHeight="1"/>
    <row r="27" spans="1:7" ht="12.75" customHeight="1">
      <c r="A27" s="135" t="s">
        <v>708</v>
      </c>
      <c r="G27" s="136" t="s">
        <v>1666</v>
      </c>
    </row>
    <row r="28" spans="1:7" ht="12.75" customHeight="1">
      <c r="A28" s="508" t="s">
        <v>709</v>
      </c>
      <c r="G28" s="511" t="s">
        <v>1667</v>
      </c>
    </row>
    <row r="29" spans="1:7" ht="12.75" customHeight="1"/>
    <row r="30" spans="1:7" ht="12.75" customHeight="1">
      <c r="G30" s="13" t="s">
        <v>1381</v>
      </c>
    </row>
    <row r="31" spans="1:7" ht="54.75">
      <c r="A31" s="567" t="s">
        <v>385</v>
      </c>
      <c r="B31" s="546" t="s">
        <v>379</v>
      </c>
      <c r="C31" s="546" t="s">
        <v>380</v>
      </c>
      <c r="D31" s="567" t="s">
        <v>381</v>
      </c>
      <c r="E31" s="567"/>
      <c r="F31" s="567" t="s">
        <v>382</v>
      </c>
      <c r="G31" s="567" t="s">
        <v>383</v>
      </c>
    </row>
    <row r="32" spans="1:7" ht="12.75" customHeight="1">
      <c r="A32" s="112" t="s">
        <v>823</v>
      </c>
      <c r="B32" s="182">
        <v>56903349567</v>
      </c>
      <c r="C32" s="269" t="s">
        <v>155</v>
      </c>
      <c r="D32" s="271" t="s">
        <v>867</v>
      </c>
      <c r="E32" s="271"/>
      <c r="F32" s="113" t="s">
        <v>138</v>
      </c>
      <c r="G32" s="158" t="s">
        <v>138</v>
      </c>
    </row>
    <row r="33" spans="1:7" ht="12.75" customHeight="1">
      <c r="A33" s="751" t="s">
        <v>825</v>
      </c>
    </row>
    <row r="34" spans="1:7" ht="12.75" customHeight="1">
      <c r="A34" s="21" t="s">
        <v>384</v>
      </c>
    </row>
    <row r="35" spans="1:7" ht="19.5" customHeight="1">
      <c r="A35" s="1241" t="s">
        <v>106</v>
      </c>
      <c r="B35" s="1241"/>
      <c r="C35" s="1241"/>
      <c r="D35" s="1241"/>
      <c r="E35" s="1060"/>
    </row>
    <row r="36" spans="1:7" ht="21.75" customHeight="1">
      <c r="A36" s="1239" t="s">
        <v>107</v>
      </c>
      <c r="B36" s="1239"/>
      <c r="C36" s="1239"/>
      <c r="D36" s="1239"/>
      <c r="E36" s="1059"/>
      <c r="F36" s="53"/>
      <c r="G36" s="53"/>
    </row>
    <row r="37" spans="1:7" ht="12.75" customHeight="1">
      <c r="A37" s="751"/>
    </row>
    <row r="38" spans="1:7" ht="12.75" customHeight="1"/>
    <row r="39" spans="1:7" ht="12.75" customHeight="1">
      <c r="A39" s="137" t="s">
        <v>710</v>
      </c>
      <c r="G39" s="130" t="str">
        <f>Naslovnica!A20</f>
        <v>Rujan 2024.</v>
      </c>
    </row>
    <row r="40" spans="1:7" ht="12.75" customHeight="1">
      <c r="A40" s="508" t="s">
        <v>711</v>
      </c>
      <c r="G40" s="512" t="str">
        <f>Naslovnica!A24</f>
        <v>September 2024</v>
      </c>
    </row>
    <row r="41" spans="1:7" ht="12.75" customHeight="1"/>
    <row r="42" spans="1:7" ht="12.75" customHeight="1">
      <c r="F42" s="13"/>
      <c r="G42" s="13" t="s">
        <v>1381</v>
      </c>
    </row>
    <row r="43" spans="1:7" ht="33">
      <c r="A43" s="567" t="s">
        <v>387</v>
      </c>
      <c r="B43" s="546" t="s">
        <v>379</v>
      </c>
      <c r="C43" s="546" t="s">
        <v>380</v>
      </c>
      <c r="D43" s="567" t="s">
        <v>381</v>
      </c>
      <c r="E43" s="567"/>
      <c r="F43" s="567" t="s">
        <v>382</v>
      </c>
      <c r="G43" s="546" t="s">
        <v>393</v>
      </c>
    </row>
    <row r="44" spans="1:7" ht="22.5" customHeight="1">
      <c r="A44" s="114" t="s">
        <v>80</v>
      </c>
      <c r="B44" s="182">
        <v>39146857475</v>
      </c>
      <c r="C44" s="269" t="s">
        <v>156</v>
      </c>
      <c r="D44" s="251" t="s">
        <v>111</v>
      </c>
      <c r="E44" s="251"/>
      <c r="F44" s="115">
        <v>180084309.93000001</v>
      </c>
      <c r="G44" s="158">
        <v>102.63200000000001</v>
      </c>
    </row>
    <row r="45" spans="1:7" ht="12.75" customHeight="1">
      <c r="A45" s="21" t="s">
        <v>384</v>
      </c>
      <c r="B45" s="258"/>
      <c r="C45" s="259"/>
      <c r="D45" s="260"/>
      <c r="E45" s="260"/>
      <c r="F45" s="261"/>
    </row>
    <row r="46" spans="1:7" ht="12.75" customHeight="1">
      <c r="A46" s="513" t="s">
        <v>162</v>
      </c>
      <c r="F46" s="928"/>
      <c r="G46" s="929"/>
    </row>
    <row r="47" spans="1:7" ht="12.75" customHeight="1">
      <c r="A47" s="149"/>
      <c r="D47" s="849"/>
      <c r="E47" s="849"/>
    </row>
    <row r="48" spans="1:7" ht="12.75" customHeight="1">
      <c r="A48" s="262"/>
      <c r="B48" s="175"/>
      <c r="C48" s="175"/>
      <c r="D48" s="175"/>
      <c r="E48" s="175"/>
      <c r="F48" s="913"/>
      <c r="G48" s="913"/>
    </row>
    <row r="49" spans="1:5" ht="12.75" customHeight="1">
      <c r="A49" s="268"/>
      <c r="B49" s="53"/>
      <c r="C49" s="53"/>
      <c r="D49" s="53"/>
      <c r="E49" s="53"/>
    </row>
    <row r="50" spans="1:5" ht="12.75" customHeight="1">
      <c r="A50" s="168"/>
    </row>
    <row r="51" spans="1:5" ht="12.75" customHeight="1"/>
    <row r="52" spans="1:5" ht="12.75" customHeight="1"/>
    <row r="53" spans="1:5" ht="12.75" customHeight="1">
      <c r="A53" s="589" t="s">
        <v>388</v>
      </c>
      <c r="B53" s="591"/>
      <c r="C53" s="591"/>
      <c r="D53" s="591"/>
      <c r="E53" s="591"/>
    </row>
    <row r="54" spans="1:5" ht="12.75" customHeight="1">
      <c r="A54" s="592" t="s">
        <v>165</v>
      </c>
      <c r="B54" s="591"/>
      <c r="C54" s="591"/>
      <c r="D54" s="591"/>
      <c r="E54" s="591"/>
    </row>
    <row r="55" spans="1:5" ht="12.75" customHeight="1">
      <c r="A55" s="594"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1030</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85" t="s">
        <v>668</v>
      </c>
      <c r="B1" s="586"/>
      <c r="C1" s="586"/>
      <c r="D1" s="495"/>
      <c r="E1" s="583"/>
      <c r="F1" s="190"/>
      <c r="G1" s="190"/>
      <c r="H1" s="190"/>
      <c r="I1" s="496" t="s">
        <v>1660</v>
      </c>
    </row>
    <row r="2" spans="1:27" ht="15" customHeight="1">
      <c r="A2" s="587" t="s">
        <v>669</v>
      </c>
      <c r="B2" s="586"/>
      <c r="C2" s="586"/>
      <c r="D2" s="495"/>
      <c r="E2" s="584"/>
      <c r="F2" s="190"/>
      <c r="G2" s="190"/>
      <c r="H2" s="190"/>
      <c r="I2" s="503" t="s">
        <v>1661</v>
      </c>
    </row>
    <row r="3" spans="1:27" ht="12.75" customHeight="1">
      <c r="A3" s="41" t="s">
        <v>830</v>
      </c>
    </row>
    <row r="4" spans="1:27" ht="12.75" customHeight="1"/>
    <row r="5" spans="1:27" ht="12.75" customHeight="1">
      <c r="A5" s="140" t="s">
        <v>670</v>
      </c>
    </row>
    <row r="6" spans="1:27" ht="12.75" customHeight="1">
      <c r="A6" s="504" t="s">
        <v>671</v>
      </c>
    </row>
    <row r="7" spans="1:27" ht="12.75" customHeight="1">
      <c r="J7" s="1242"/>
      <c r="K7" s="1242"/>
      <c r="L7" s="308"/>
      <c r="M7" s="308"/>
      <c r="N7" s="308"/>
      <c r="O7" s="308"/>
      <c r="P7" s="308"/>
    </row>
    <row r="8" spans="1:27" ht="16.5" customHeight="1">
      <c r="A8" s="1243" t="s">
        <v>365</v>
      </c>
      <c r="B8" s="1243"/>
      <c r="C8" s="425">
        <v>45473</v>
      </c>
      <c r="D8" s="308"/>
      <c r="E8" s="308"/>
      <c r="F8" s="308"/>
      <c r="G8" s="308"/>
      <c r="J8" s="1242"/>
      <c r="K8" s="1242"/>
      <c r="L8" s="309"/>
      <c r="M8" s="309"/>
      <c r="N8" s="309"/>
      <c r="O8" s="309"/>
      <c r="P8" s="309"/>
    </row>
    <row r="9" spans="1:27" ht="21.75" customHeight="1">
      <c r="A9" s="1244" t="s">
        <v>366</v>
      </c>
      <c r="B9" s="1244"/>
      <c r="C9" s="426">
        <v>15</v>
      </c>
      <c r="D9" s="308"/>
      <c r="E9" s="309"/>
      <c r="F9" s="309"/>
      <c r="G9" s="309"/>
    </row>
    <row r="10" spans="1:27" ht="12.75" customHeight="1">
      <c r="A10" s="16" t="s">
        <v>296</v>
      </c>
    </row>
    <row r="11" spans="1:27" ht="12.75" customHeight="1"/>
    <row r="12" spans="1:27" ht="12.75" customHeight="1">
      <c r="A12" s="140" t="s">
        <v>672</v>
      </c>
    </row>
    <row r="13" spans="1:27" ht="12.75" customHeight="1">
      <c r="A13" s="504" t="s">
        <v>673</v>
      </c>
      <c r="Z13" s="64"/>
      <c r="AA13" s="64"/>
    </row>
    <row r="14" spans="1:27" s="254" customFormat="1" ht="12.75" customHeight="1">
      <c r="A14" s="42"/>
      <c r="F14" s="190"/>
      <c r="I14" s="13" t="s">
        <v>1371</v>
      </c>
      <c r="Y14" s="64"/>
      <c r="Z14" s="64"/>
      <c r="AA14" s="64"/>
    </row>
    <row r="15" spans="1:27" s="254" customFormat="1" ht="22.5" customHeight="1">
      <c r="A15" s="427"/>
      <c r="B15" s="1248" t="s">
        <v>367</v>
      </c>
      <c r="C15" s="1248"/>
      <c r="D15" s="1248"/>
      <c r="E15" s="1248"/>
      <c r="F15" s="1248" t="s">
        <v>306</v>
      </c>
      <c r="G15" s="1248"/>
      <c r="H15" s="1248"/>
      <c r="I15" s="1248"/>
      <c r="Y15" s="64"/>
      <c r="Z15" s="64"/>
      <c r="AA15" s="64"/>
    </row>
    <row r="16" spans="1:27" ht="135" customHeight="1">
      <c r="A16" s="1249" t="s">
        <v>368</v>
      </c>
      <c r="B16" s="752" t="s">
        <v>760</v>
      </c>
      <c r="C16" s="1247" t="s">
        <v>369</v>
      </c>
      <c r="D16" s="752" t="s">
        <v>370</v>
      </c>
      <c r="E16" s="1247" t="s">
        <v>369</v>
      </c>
      <c r="F16" s="752" t="s">
        <v>761</v>
      </c>
      <c r="G16" s="1247" t="s">
        <v>371</v>
      </c>
      <c r="H16" s="752" t="s">
        <v>758</v>
      </c>
      <c r="I16" s="1247" t="s">
        <v>371</v>
      </c>
    </row>
    <row r="17" spans="1:16" ht="15.75" customHeight="1">
      <c r="A17" s="1249"/>
      <c r="B17" s="425">
        <v>45473</v>
      </c>
      <c r="C17" s="1247"/>
      <c r="D17" s="425">
        <v>45473</v>
      </c>
      <c r="E17" s="1247"/>
      <c r="F17" s="477" t="s">
        <v>1662</v>
      </c>
      <c r="G17" s="1247"/>
      <c r="H17" s="477" t="s">
        <v>1662</v>
      </c>
      <c r="I17" s="1247"/>
      <c r="J17" s="1242"/>
      <c r="K17" s="218"/>
      <c r="L17" s="310"/>
      <c r="M17" s="218"/>
      <c r="N17" s="311"/>
      <c r="O17" s="254"/>
    </row>
    <row r="18" spans="1:16" ht="16.5" customHeight="1">
      <c r="A18" s="428" t="s">
        <v>372</v>
      </c>
      <c r="B18" s="429">
        <v>43087</v>
      </c>
      <c r="C18" s="430">
        <v>2.3444180522565319E-2</v>
      </c>
      <c r="D18" s="429">
        <v>473821.94259000005</v>
      </c>
      <c r="E18" s="430">
        <v>0.26839032036815225</v>
      </c>
      <c r="F18" s="429">
        <v>10323</v>
      </c>
      <c r="G18" s="430">
        <v>-1.054346784242308E-2</v>
      </c>
      <c r="H18" s="429">
        <v>172615.17993999997</v>
      </c>
      <c r="I18" s="432">
        <v>0.19173720317646467</v>
      </c>
      <c r="J18" s="1242"/>
      <c r="K18" s="312"/>
      <c r="L18" s="313"/>
      <c r="M18" s="312"/>
      <c r="N18" s="313"/>
      <c r="O18" s="254"/>
    </row>
    <row r="19" spans="1:16" ht="16.5" customHeight="1">
      <c r="A19" s="428" t="s">
        <v>373</v>
      </c>
      <c r="B19" s="429">
        <v>142937</v>
      </c>
      <c r="C19" s="430">
        <v>9.5361437011947006E-2</v>
      </c>
      <c r="D19" s="429">
        <v>2983547.0951199997</v>
      </c>
      <c r="E19" s="430">
        <v>0.21428798677546287</v>
      </c>
      <c r="F19" s="429">
        <v>30237</v>
      </c>
      <c r="G19" s="430">
        <v>0.21472762333279768</v>
      </c>
      <c r="H19" s="429">
        <v>954389.59848000004</v>
      </c>
      <c r="I19" s="432">
        <v>0.22114046176849919</v>
      </c>
      <c r="J19" s="41"/>
      <c r="K19" s="314"/>
      <c r="L19" s="315"/>
      <c r="M19" s="314"/>
      <c r="N19" s="316"/>
      <c r="O19" s="254"/>
    </row>
    <row r="20" spans="1:16" ht="16.5" customHeight="1">
      <c r="A20" s="428" t="s">
        <v>374</v>
      </c>
      <c r="B20" s="429">
        <v>6</v>
      </c>
      <c r="C20" s="430">
        <v>0</v>
      </c>
      <c r="D20" s="429">
        <v>0</v>
      </c>
      <c r="E20" s="430">
        <v>0</v>
      </c>
      <c r="F20" s="429"/>
      <c r="G20" s="430"/>
      <c r="H20" s="429"/>
      <c r="I20" s="431"/>
      <c r="J20" s="41"/>
      <c r="K20" s="314"/>
      <c r="L20" s="315"/>
      <c r="M20" s="314"/>
      <c r="N20" s="316"/>
      <c r="O20" s="254"/>
    </row>
    <row r="21" spans="1:16" ht="16.5" customHeight="1">
      <c r="A21" s="433" t="s">
        <v>375</v>
      </c>
      <c r="B21" s="434">
        <v>186030</v>
      </c>
      <c r="C21" s="435">
        <v>7.7816209827403407E-2</v>
      </c>
      <c r="D21" s="434">
        <v>3457369.0377099998</v>
      </c>
      <c r="E21" s="435">
        <v>0.22142802256923752</v>
      </c>
      <c r="F21" s="434">
        <v>40560</v>
      </c>
      <c r="G21" s="435">
        <v>0.14819532908704883</v>
      </c>
      <c r="H21" s="434">
        <v>1127004.7784200001</v>
      </c>
      <c r="I21" s="436">
        <v>0.21654323694760272</v>
      </c>
      <c r="J21" s="41"/>
      <c r="K21" s="314"/>
      <c r="L21" s="315"/>
      <c r="M21" s="314"/>
      <c r="N21" s="316"/>
      <c r="O21" s="254"/>
    </row>
    <row r="22" spans="1:16" ht="12.75" customHeight="1">
      <c r="A22" s="16" t="s">
        <v>376</v>
      </c>
      <c r="H22" s="125"/>
      <c r="I22" s="76"/>
      <c r="J22" s="125"/>
    </row>
    <row r="23" spans="1:16" ht="49.5" customHeight="1">
      <c r="A23" s="1245" t="s">
        <v>377</v>
      </c>
      <c r="B23" s="1245"/>
      <c r="C23" s="1245"/>
      <c r="D23" s="1245"/>
      <c r="E23" s="1245"/>
      <c r="F23" s="1245"/>
      <c r="G23" s="1245"/>
      <c r="H23" s="1245"/>
      <c r="I23" s="1245"/>
    </row>
    <row r="24" spans="1:16" ht="56.25" customHeight="1">
      <c r="A24" s="1245" t="s">
        <v>759</v>
      </c>
      <c r="B24" s="1245"/>
      <c r="C24" s="1245"/>
      <c r="D24" s="1245"/>
      <c r="E24" s="1245"/>
      <c r="F24" s="1245"/>
      <c r="G24" s="1245"/>
      <c r="H24" s="1245"/>
      <c r="I24" s="1245"/>
    </row>
    <row r="25" spans="1:16" ht="23.25" customHeight="1">
      <c r="A25" s="1246" t="s">
        <v>328</v>
      </c>
      <c r="B25" s="1246"/>
      <c r="C25" s="1246"/>
      <c r="D25" s="1246"/>
      <c r="E25" s="1246"/>
      <c r="F25" s="1246"/>
      <c r="G25" s="1246"/>
      <c r="H25" s="1246"/>
      <c r="I25" s="1246"/>
      <c r="J25" s="148"/>
      <c r="K25" s="70"/>
      <c r="L25" s="70"/>
      <c r="M25" s="70"/>
      <c r="N25" s="70"/>
      <c r="O25" s="70"/>
      <c r="P25" s="70"/>
    </row>
    <row r="26" spans="1:16">
      <c r="A26" s="148"/>
      <c r="B26" s="70"/>
      <c r="C26" s="70"/>
      <c r="D26" s="70"/>
      <c r="E26" s="70"/>
      <c r="F26" s="70"/>
      <c r="G26" s="70"/>
    </row>
    <row r="27" spans="1:16" ht="12.75" customHeight="1">
      <c r="A27" s="594" t="s">
        <v>81</v>
      </c>
    </row>
    <row r="28" spans="1:16" ht="12.75" customHeight="1"/>
    <row r="29" spans="1:16" ht="12.75" customHeight="1"/>
    <row r="30" spans="1:16" ht="12.75" customHeight="1"/>
    <row r="31" spans="1:16" ht="12.75" customHeight="1"/>
    <row r="32" spans="1:16" ht="12.75" customHeight="1">
      <c r="I32" s="34" t="s">
        <v>794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1" t="s">
        <v>674</v>
      </c>
      <c r="H1" s="254"/>
    </row>
    <row r="2" spans="1:8" ht="12.75" customHeight="1">
      <c r="A2" s="507" t="s">
        <v>675</v>
      </c>
    </row>
    <row r="3" spans="1:8" ht="12.75" customHeight="1"/>
    <row r="4" spans="1:8" ht="12.75" customHeight="1">
      <c r="D4" s="13" t="s">
        <v>1371</v>
      </c>
      <c r="E4" s="73"/>
    </row>
    <row r="5" spans="1:8" ht="45" customHeight="1">
      <c r="A5" s="1249" t="s">
        <v>297</v>
      </c>
      <c r="B5" s="437" t="s">
        <v>334</v>
      </c>
      <c r="C5" s="1252" t="s">
        <v>335</v>
      </c>
      <c r="D5" s="1252"/>
    </row>
    <row r="6" spans="1:8" ht="22.5" customHeight="1">
      <c r="A6" s="1250"/>
      <c r="B6" s="933">
        <v>45473</v>
      </c>
      <c r="C6" s="741" t="s">
        <v>336</v>
      </c>
      <c r="D6" s="741" t="s">
        <v>337</v>
      </c>
    </row>
    <row r="7" spans="1:8" ht="12.75" customHeight="1">
      <c r="A7" s="446" t="s">
        <v>338</v>
      </c>
      <c r="B7" s="447">
        <v>2912447.2394099995</v>
      </c>
      <c r="C7" s="448">
        <v>0.20628282074987475</v>
      </c>
      <c r="D7" s="447">
        <v>498048.89988999942</v>
      </c>
      <c r="E7" s="43"/>
    </row>
    <row r="8" spans="1:8" ht="12.75" customHeight="1">
      <c r="A8" s="438" t="s">
        <v>339</v>
      </c>
      <c r="B8" s="439">
        <v>3712.2594599999998</v>
      </c>
      <c r="C8" s="440">
        <v>-3.7680858280773971E-2</v>
      </c>
      <c r="D8" s="439">
        <v>-145.35834999999963</v>
      </c>
      <c r="E8" s="52"/>
    </row>
    <row r="9" spans="1:8" ht="12.75" customHeight="1">
      <c r="A9" s="438" t="s">
        <v>340</v>
      </c>
      <c r="B9" s="439">
        <v>807815.94909999997</v>
      </c>
      <c r="C9" s="440">
        <v>0.15826488934436334</v>
      </c>
      <c r="D9" s="439">
        <v>110379.67477999986</v>
      </c>
      <c r="E9" s="52"/>
    </row>
    <row r="10" spans="1:8" ht="12.75" customHeight="1">
      <c r="A10" s="438" t="s">
        <v>341</v>
      </c>
      <c r="B10" s="439">
        <v>5863.0342199999996</v>
      </c>
      <c r="C10" s="440">
        <v>0.27602675280790151</v>
      </c>
      <c r="D10" s="439">
        <v>1268.2761500000004</v>
      </c>
    </row>
    <row r="11" spans="1:8" ht="12.75" customHeight="1">
      <c r="A11" s="438" t="s">
        <v>342</v>
      </c>
      <c r="B11" s="439">
        <v>2075100.7204100003</v>
      </c>
      <c r="C11" s="440">
        <v>0.23008107999544561</v>
      </c>
      <c r="D11" s="439">
        <v>388138.16635000013</v>
      </c>
    </row>
    <row r="12" spans="1:8" ht="12.75" customHeight="1">
      <c r="A12" s="438" t="s">
        <v>343</v>
      </c>
      <c r="B12" s="439">
        <v>19955.276220000003</v>
      </c>
      <c r="C12" s="440">
        <v>-7.3877989848382078E-2</v>
      </c>
      <c r="D12" s="439">
        <v>-1591.8590399999953</v>
      </c>
    </row>
    <row r="13" spans="1:8" ht="12.75" customHeight="1">
      <c r="A13" s="446" t="s">
        <v>344</v>
      </c>
      <c r="B13" s="447">
        <v>1167956.3752599999</v>
      </c>
      <c r="C13" s="448">
        <v>0.2068887926216435</v>
      </c>
      <c r="D13" s="447">
        <v>200214.87132000006</v>
      </c>
    </row>
    <row r="14" spans="1:8" ht="12.75" customHeight="1">
      <c r="A14" s="438" t="s">
        <v>345</v>
      </c>
      <c r="B14" s="439">
        <v>37384.234219999998</v>
      </c>
      <c r="C14" s="440">
        <v>0.35031319797187871</v>
      </c>
      <c r="D14" s="439">
        <v>9698.6318899999969</v>
      </c>
    </row>
    <row r="15" spans="1:8" ht="12.75" customHeight="1">
      <c r="A15" s="438" t="s">
        <v>346</v>
      </c>
      <c r="B15" s="439">
        <v>1065447.8948599999</v>
      </c>
      <c r="C15" s="440">
        <v>0.20022239203628303</v>
      </c>
      <c r="D15" s="439">
        <v>177739.16526999974</v>
      </c>
    </row>
    <row r="16" spans="1:8" ht="12.75" customHeight="1">
      <c r="A16" s="438" t="s">
        <v>347</v>
      </c>
      <c r="B16" s="439">
        <v>27212.076730000004</v>
      </c>
      <c r="C16" s="440">
        <v>24.202484779060029</v>
      </c>
      <c r="D16" s="439">
        <v>26132.338880000003</v>
      </c>
    </row>
    <row r="17" spans="1:6" ht="12.75" customHeight="1">
      <c r="A17" s="438" t="s">
        <v>348</v>
      </c>
      <c r="B17" s="439">
        <v>37912.169449999987</v>
      </c>
      <c r="C17" s="440">
        <v>-0.26050191386045746</v>
      </c>
      <c r="D17" s="439">
        <v>-13355.264720000014</v>
      </c>
    </row>
    <row r="18" spans="1:6" ht="22.5">
      <c r="A18" s="441" t="s">
        <v>349</v>
      </c>
      <c r="B18" s="439">
        <v>22526.726340000001</v>
      </c>
      <c r="C18" s="440">
        <v>0.24642501395522481</v>
      </c>
      <c r="D18" s="439">
        <v>4453.6564900000021</v>
      </c>
    </row>
    <row r="19" spans="1:6" ht="12.75" customHeight="1">
      <c r="A19" s="449" t="s">
        <v>350</v>
      </c>
      <c r="B19" s="450">
        <v>4102930.3410100001</v>
      </c>
      <c r="C19" s="451">
        <v>0.20666865446844224</v>
      </c>
      <c r="D19" s="450">
        <v>702717.42769999977</v>
      </c>
    </row>
    <row r="20" spans="1:6" ht="12.75" customHeight="1">
      <c r="A20" s="438" t="s">
        <v>351</v>
      </c>
      <c r="B20" s="439">
        <v>5313762.4759300007</v>
      </c>
      <c r="C20" s="440">
        <v>0.12644521740515186</v>
      </c>
      <c r="D20" s="439">
        <v>596478.05425999931</v>
      </c>
    </row>
    <row r="21" spans="1:6" ht="12.75" customHeight="1">
      <c r="A21" s="442" t="s">
        <v>239</v>
      </c>
      <c r="B21" s="443">
        <v>384395.38474999997</v>
      </c>
      <c r="C21" s="444">
        <v>9.0480283673014916E-2</v>
      </c>
      <c r="D21" s="443">
        <v>31894.389999999941</v>
      </c>
    </row>
    <row r="22" spans="1:6" ht="12.75" customHeight="1">
      <c r="A22" s="442" t="s">
        <v>245</v>
      </c>
      <c r="B22" s="443">
        <v>11585.88061</v>
      </c>
      <c r="C22" s="444">
        <v>-0.436298775970412</v>
      </c>
      <c r="D22" s="443">
        <v>-8967.3488600000001</v>
      </c>
    </row>
    <row r="23" spans="1:6" ht="12.75" customHeight="1">
      <c r="A23" s="442" t="s">
        <v>241</v>
      </c>
      <c r="B23" s="443">
        <v>2377287.8258099998</v>
      </c>
      <c r="C23" s="444">
        <v>0.33563300537458068</v>
      </c>
      <c r="D23" s="443">
        <v>597391.83922999981</v>
      </c>
    </row>
    <row r="24" spans="1:6" ht="12.75" customHeight="1">
      <c r="A24" s="442" t="s">
        <v>242</v>
      </c>
      <c r="B24" s="443">
        <v>1261795.5181599997</v>
      </c>
      <c r="C24" s="444">
        <v>6.3969622772415205E-2</v>
      </c>
      <c r="D24" s="443">
        <v>75863.616389999865</v>
      </c>
    </row>
    <row r="25" spans="1:6" ht="22.5">
      <c r="A25" s="445" t="s">
        <v>352</v>
      </c>
      <c r="B25" s="443">
        <v>67865.731679999997</v>
      </c>
      <c r="C25" s="444">
        <v>0.10655218702865293</v>
      </c>
      <c r="D25" s="443">
        <v>6534.9309500000027</v>
      </c>
    </row>
    <row r="26" spans="1:6">
      <c r="A26" s="449" t="s">
        <v>353</v>
      </c>
      <c r="B26" s="450">
        <v>4102930.3410100001</v>
      </c>
      <c r="C26" s="451">
        <v>0.20666865447199112</v>
      </c>
      <c r="D26" s="450">
        <v>702717.42771000008</v>
      </c>
    </row>
    <row r="27" spans="1:6" ht="12.75" customHeight="1">
      <c r="A27" s="438" t="s">
        <v>354</v>
      </c>
      <c r="B27" s="439">
        <v>5313762.4759300007</v>
      </c>
      <c r="C27" s="440">
        <v>0.12644521740515208</v>
      </c>
      <c r="D27" s="439">
        <v>596478.05426000024</v>
      </c>
    </row>
    <row r="28" spans="1:6" ht="12.75" customHeight="1">
      <c r="A28" s="21" t="s">
        <v>296</v>
      </c>
    </row>
    <row r="29" spans="1:6" ht="12.75" customHeight="1">
      <c r="E29" s="70"/>
      <c r="F29" s="70"/>
    </row>
    <row r="30" spans="1:6" ht="26.25" customHeight="1">
      <c r="A30" s="1246" t="s">
        <v>328</v>
      </c>
      <c r="B30" s="1246"/>
      <c r="C30" s="1246"/>
      <c r="D30" s="1246"/>
      <c r="E30" s="70"/>
      <c r="F30" s="70"/>
    </row>
    <row r="31" spans="1:6" ht="12.75" customHeight="1"/>
    <row r="32" spans="1:6" ht="12.75" customHeight="1">
      <c r="A32" s="140" t="s">
        <v>676</v>
      </c>
    </row>
    <row r="33" spans="1:4" ht="12.75" customHeight="1">
      <c r="A33" s="504" t="s">
        <v>976</v>
      </c>
    </row>
    <row r="34" spans="1:4" s="254" customFormat="1" ht="12.75" customHeight="1">
      <c r="A34" s="42"/>
    </row>
    <row r="35" spans="1:4" s="254" customFormat="1" ht="12.75" customHeight="1">
      <c r="A35" s="42"/>
      <c r="D35" s="13" t="s">
        <v>1371</v>
      </c>
    </row>
    <row r="36" spans="1:4" ht="55.5" customHeight="1">
      <c r="A36" s="1249" t="s">
        <v>297</v>
      </c>
      <c r="B36" s="452" t="s">
        <v>298</v>
      </c>
      <c r="C36" s="1252" t="s">
        <v>355</v>
      </c>
      <c r="D36" s="1252"/>
    </row>
    <row r="37" spans="1:4" ht="21" customHeight="1">
      <c r="A37" s="1251"/>
      <c r="B37" s="477" t="s">
        <v>1662</v>
      </c>
      <c r="C37" s="437" t="s">
        <v>336</v>
      </c>
      <c r="D37" s="437" t="s">
        <v>337</v>
      </c>
    </row>
    <row r="38" spans="1:4">
      <c r="A38" s="79" t="s">
        <v>356</v>
      </c>
      <c r="B38" s="119">
        <v>88177.819169999988</v>
      </c>
      <c r="C38" s="120">
        <v>0.44007413757524083</v>
      </c>
      <c r="D38" s="119">
        <v>26946.374989999993</v>
      </c>
    </row>
    <row r="39" spans="1:4">
      <c r="A39" s="79" t="s">
        <v>299</v>
      </c>
      <c r="B39" s="119">
        <v>58866.023229999999</v>
      </c>
      <c r="C39" s="120">
        <v>0.77854834744175572</v>
      </c>
      <c r="D39" s="119">
        <v>25768.231249999997</v>
      </c>
    </row>
    <row r="40" spans="1:4">
      <c r="A40" s="121" t="s">
        <v>300</v>
      </c>
      <c r="B40" s="122">
        <v>29311.79594</v>
      </c>
      <c r="C40" s="123">
        <v>4.1876672521031527E-2</v>
      </c>
      <c r="D40" s="124">
        <v>1178.1437399999984</v>
      </c>
    </row>
    <row r="41" spans="1:4">
      <c r="A41" s="79" t="s">
        <v>357</v>
      </c>
      <c r="B41" s="119">
        <v>2898.75236</v>
      </c>
      <c r="C41" s="120">
        <v>0.18224622161858378</v>
      </c>
      <c r="D41" s="119">
        <v>446.84994999999969</v>
      </c>
    </row>
    <row r="42" spans="1:4">
      <c r="A42" s="79" t="s">
        <v>358</v>
      </c>
      <c r="B42" s="119">
        <v>2564.67031</v>
      </c>
      <c r="C42" s="120">
        <v>0.21732543031091511</v>
      </c>
      <c r="D42" s="119">
        <v>457.86284000000029</v>
      </c>
    </row>
    <row r="43" spans="1:4" ht="19.5" customHeight="1">
      <c r="A43" s="121" t="s">
        <v>359</v>
      </c>
      <c r="B43" s="122">
        <v>334.08204999999981</v>
      </c>
      <c r="C43" s="123">
        <v>-3.1912638301796893E-2</v>
      </c>
      <c r="D43" s="124">
        <v>-11.012890000000304</v>
      </c>
    </row>
    <row r="44" spans="1:4">
      <c r="A44" s="79" t="s">
        <v>360</v>
      </c>
      <c r="B44" s="119">
        <v>99334.721489999996</v>
      </c>
      <c r="C44" s="120">
        <v>0.14139634413452268</v>
      </c>
      <c r="D44" s="119">
        <v>12305.599659999982</v>
      </c>
    </row>
    <row r="45" spans="1:4">
      <c r="A45" s="79" t="s">
        <v>361</v>
      </c>
      <c r="B45" s="119">
        <v>94856.623490000013</v>
      </c>
      <c r="C45" s="120">
        <v>0.1141340643422355</v>
      </c>
      <c r="D45" s="119">
        <v>9717.297330000014</v>
      </c>
    </row>
    <row r="46" spans="1:4" ht="19.5" customHeight="1">
      <c r="A46" s="121" t="s">
        <v>301</v>
      </c>
      <c r="B46" s="122">
        <v>4478.098</v>
      </c>
      <c r="C46" s="123">
        <v>1.3696202034371268</v>
      </c>
      <c r="D46" s="124">
        <v>2588.3023300000004</v>
      </c>
    </row>
    <row r="47" spans="1:4" ht="28.5" customHeight="1">
      <c r="A47" s="79" t="s">
        <v>302</v>
      </c>
      <c r="B47" s="119">
        <v>34123.975989999992</v>
      </c>
      <c r="C47" s="120">
        <v>0.12366194859910686</v>
      </c>
      <c r="D47" s="119">
        <v>3755.4331799999959</v>
      </c>
    </row>
    <row r="48" spans="1:4" ht="19.5" customHeight="1">
      <c r="A48" s="79" t="s">
        <v>303</v>
      </c>
      <c r="B48" s="119">
        <v>-1474.4758099999999</v>
      </c>
      <c r="C48" s="120">
        <v>0.19357167608997977</v>
      </c>
      <c r="D48" s="119">
        <v>-239.12828999999979</v>
      </c>
    </row>
    <row r="49" spans="1:4">
      <c r="A49" s="79" t="s">
        <v>362</v>
      </c>
      <c r="B49" s="119">
        <v>35598.451800000003</v>
      </c>
      <c r="C49" s="120">
        <v>0.12639461244453717</v>
      </c>
      <c r="D49" s="119">
        <v>3994.5614700000065</v>
      </c>
    </row>
    <row r="50" spans="1:4">
      <c r="A50" s="79" t="s">
        <v>363</v>
      </c>
      <c r="B50" s="119">
        <v>6548.0610600000009</v>
      </c>
      <c r="C50" s="120">
        <v>0.12161826574695368</v>
      </c>
      <c r="D50" s="119">
        <v>710.01325000000088</v>
      </c>
    </row>
    <row r="51" spans="1:4" ht="19.5" customHeight="1">
      <c r="A51" s="453" t="s">
        <v>364</v>
      </c>
      <c r="B51" s="454">
        <v>29050.390740000003</v>
      </c>
      <c r="C51" s="455">
        <v>0.1274768413821695</v>
      </c>
      <c r="D51" s="456">
        <v>3284.5482199999988</v>
      </c>
    </row>
    <row r="52" spans="1:4" ht="12.75" customHeight="1"/>
    <row r="53" spans="1:4" ht="21" customHeight="1">
      <c r="A53" s="1246" t="s">
        <v>304</v>
      </c>
      <c r="B53" s="1246"/>
      <c r="C53" s="1246"/>
    </row>
    <row r="54" spans="1:4" ht="12.75" customHeight="1"/>
    <row r="55" spans="1:4" ht="12.75" customHeight="1">
      <c r="A55" s="594" t="s">
        <v>81</v>
      </c>
    </row>
    <row r="56" spans="1:4" ht="12.75" customHeight="1">
      <c r="D56" s="34" t="s">
        <v>1031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4"/>
  <sheetViews>
    <sheetView showGridLines="0" zoomScaleNormal="100" workbookViewId="0"/>
  </sheetViews>
  <sheetFormatPr defaultRowHeight="15"/>
  <cols>
    <col min="1" max="1" width="24.5703125" customWidth="1"/>
    <col min="2" max="2" width="10.5703125" style="254" customWidth="1"/>
    <col min="3" max="3" width="15" style="254" customWidth="1"/>
    <col min="4" max="4" width="12.140625" customWidth="1"/>
    <col min="5" max="8" width="10" customWidth="1"/>
    <col min="9" max="9" width="11" bestFit="1" customWidth="1"/>
    <col min="10" max="19" width="10" customWidth="1"/>
  </cols>
  <sheetData>
    <row r="1" spans="1:20" ht="18">
      <c r="A1" s="642" t="s">
        <v>914</v>
      </c>
      <c r="B1" s="642"/>
      <c r="C1" s="642"/>
      <c r="D1" s="541"/>
      <c r="E1" s="541"/>
      <c r="F1" s="541"/>
      <c r="G1" s="541"/>
      <c r="H1" s="541"/>
      <c r="I1" s="541"/>
      <c r="J1" s="541"/>
      <c r="K1" s="541"/>
      <c r="L1" s="541"/>
      <c r="M1" s="541"/>
      <c r="N1" s="541"/>
      <c r="O1" s="541"/>
      <c r="P1" s="541"/>
      <c r="Q1" s="541"/>
      <c r="R1" s="541"/>
      <c r="S1" s="541"/>
    </row>
    <row r="2" spans="1:20" ht="16.5">
      <c r="A2" s="643" t="s">
        <v>915</v>
      </c>
      <c r="B2" s="643"/>
      <c r="C2" s="64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3" t="s">
        <v>622</v>
      </c>
      <c r="B4" s="143"/>
      <c r="C4" s="143"/>
      <c r="D4" s="331"/>
      <c r="E4" s="5"/>
      <c r="F4" s="6"/>
      <c r="G4" s="1042"/>
      <c r="S4" s="130" t="str">
        <f>Naslovnica!A20</f>
        <v>Rujan 2024.</v>
      </c>
    </row>
    <row r="5" spans="1:20" ht="12.75" customHeight="1">
      <c r="A5" s="534" t="s">
        <v>890</v>
      </c>
      <c r="B5" s="534"/>
      <c r="C5" s="534"/>
      <c r="D5" s="332"/>
      <c r="E5" s="8"/>
      <c r="F5" s="9"/>
      <c r="G5" s="10"/>
      <c r="S5" s="512" t="str">
        <f>Naslovnica!A24</f>
        <v>September 2024</v>
      </c>
    </row>
    <row r="6" spans="1:20" ht="12.75" customHeight="1">
      <c r="E6" s="254"/>
    </row>
    <row r="7" spans="1:20" ht="12.75" customHeight="1">
      <c r="A7" s="1121"/>
      <c r="B7" s="1121"/>
      <c r="C7" s="1121"/>
      <c r="D7" s="1120" t="s">
        <v>19</v>
      </c>
      <c r="E7" s="1120"/>
      <c r="F7" s="1120"/>
      <c r="G7" s="1120" t="s">
        <v>20</v>
      </c>
      <c r="H7" s="1120"/>
      <c r="I7" s="1120"/>
      <c r="J7" s="1120" t="s">
        <v>21</v>
      </c>
      <c r="K7" s="1120"/>
      <c r="L7" s="1120"/>
      <c r="M7" s="1120" t="s">
        <v>22</v>
      </c>
      <c r="N7" s="1120"/>
      <c r="O7" s="1120"/>
      <c r="P7" s="1120" t="s">
        <v>587</v>
      </c>
      <c r="Q7" s="1120"/>
      <c r="R7" s="1120"/>
      <c r="S7" s="1120" t="s">
        <v>458</v>
      </c>
    </row>
    <row r="8" spans="1:20" ht="15" customHeight="1">
      <c r="A8" s="1128"/>
      <c r="B8" s="1128"/>
      <c r="C8" s="1128"/>
      <c r="D8" s="1122" t="s">
        <v>585</v>
      </c>
      <c r="E8" s="1123"/>
      <c r="F8" s="1123"/>
      <c r="G8" s="1122" t="s">
        <v>586</v>
      </c>
      <c r="H8" s="1123"/>
      <c r="I8" s="1123"/>
      <c r="J8" s="1122" t="s">
        <v>585</v>
      </c>
      <c r="K8" s="1123"/>
      <c r="L8" s="1123"/>
      <c r="M8" s="1122" t="s">
        <v>585</v>
      </c>
      <c r="N8" s="1123"/>
      <c r="O8" s="1123"/>
      <c r="P8" s="1122" t="s">
        <v>585</v>
      </c>
      <c r="Q8" s="1123"/>
      <c r="R8" s="1123"/>
      <c r="S8" s="1121"/>
    </row>
    <row r="9" spans="1:20">
      <c r="A9" s="1128" t="s">
        <v>584</v>
      </c>
      <c r="B9" s="1128"/>
      <c r="C9" s="1128"/>
      <c r="D9" s="645" t="s">
        <v>113</v>
      </c>
      <c r="E9" s="645" t="s">
        <v>114</v>
      </c>
      <c r="F9" s="645" t="s">
        <v>115</v>
      </c>
      <c r="G9" s="645" t="s">
        <v>113</v>
      </c>
      <c r="H9" s="645" t="s">
        <v>114</v>
      </c>
      <c r="I9" s="645" t="s">
        <v>115</v>
      </c>
      <c r="J9" s="645" t="s">
        <v>113</v>
      </c>
      <c r="K9" s="645" t="s">
        <v>114</v>
      </c>
      <c r="L9" s="645" t="s">
        <v>115</v>
      </c>
      <c r="M9" s="645" t="s">
        <v>113</v>
      </c>
      <c r="N9" s="645" t="s">
        <v>114</v>
      </c>
      <c r="O9" s="645" t="s">
        <v>115</v>
      </c>
      <c r="P9" s="645" t="s">
        <v>113</v>
      </c>
      <c r="Q9" s="645" t="s">
        <v>114</v>
      </c>
      <c r="R9" s="645" t="s">
        <v>115</v>
      </c>
      <c r="S9" s="1121"/>
    </row>
    <row r="10" spans="1:20" s="323" customFormat="1" ht="22.5" customHeight="1">
      <c r="A10" s="1129" t="s">
        <v>588</v>
      </c>
      <c r="B10" s="1129"/>
      <c r="C10" s="1129"/>
      <c r="D10" s="647">
        <v>97093</v>
      </c>
      <c r="E10" s="647">
        <v>612668</v>
      </c>
      <c r="F10" s="647">
        <v>37017</v>
      </c>
      <c r="G10" s="647">
        <v>83359</v>
      </c>
      <c r="H10" s="647">
        <v>320220</v>
      </c>
      <c r="I10" s="647">
        <v>13264</v>
      </c>
      <c r="J10" s="647">
        <v>121115</v>
      </c>
      <c r="K10" s="647">
        <v>347005</v>
      </c>
      <c r="L10" s="647">
        <v>18348</v>
      </c>
      <c r="M10" s="647">
        <v>90504</v>
      </c>
      <c r="N10" s="647">
        <v>534488</v>
      </c>
      <c r="O10" s="647">
        <v>32049</v>
      </c>
      <c r="P10" s="647">
        <v>392071</v>
      </c>
      <c r="Q10" s="647">
        <v>1814381</v>
      </c>
      <c r="R10" s="647">
        <v>100678</v>
      </c>
      <c r="S10" s="647">
        <v>2307130</v>
      </c>
    </row>
    <row r="11" spans="1:20" ht="21.75" customHeight="1">
      <c r="A11" s="1130" t="s">
        <v>589</v>
      </c>
      <c r="B11" s="1130"/>
      <c r="C11" s="1130"/>
      <c r="D11" s="646">
        <v>4.2083887773987597E-2</v>
      </c>
      <c r="E11" s="646">
        <v>0.2655541733669104</v>
      </c>
      <c r="F11" s="646">
        <v>1.6044609536523733E-2</v>
      </c>
      <c r="G11" s="646">
        <v>3.6131037262746357E-2</v>
      </c>
      <c r="H11" s="646">
        <v>0.1387958199147859</v>
      </c>
      <c r="I11" s="646">
        <v>5.7491342057014562E-3</v>
      </c>
      <c r="J11" s="646">
        <v>5.2495958181810298E-2</v>
      </c>
      <c r="K11" s="646">
        <v>0.15040548213581376</v>
      </c>
      <c r="L11" s="646">
        <v>7.9527378171147696E-3</v>
      </c>
      <c r="M11" s="646">
        <v>3.9227958545899021E-2</v>
      </c>
      <c r="N11" s="646">
        <v>0.23166791641563328</v>
      </c>
      <c r="O11" s="646">
        <v>1.3891284843073429E-2</v>
      </c>
      <c r="P11" s="646">
        <v>0.16993884176444327</v>
      </c>
      <c r="Q11" s="646">
        <v>0.78642339183314336</v>
      </c>
      <c r="R11" s="646">
        <v>4.3637766402413389E-2</v>
      </c>
      <c r="S11" s="646">
        <v>1</v>
      </c>
    </row>
    <row r="12" spans="1:20" ht="22.5" customHeight="1">
      <c r="A12" s="1131" t="s">
        <v>590</v>
      </c>
      <c r="B12" s="1131"/>
      <c r="C12" s="1131"/>
      <c r="D12" s="324">
        <v>35</v>
      </c>
      <c r="E12" s="324">
        <v>18</v>
      </c>
      <c r="F12" s="324">
        <v>0</v>
      </c>
      <c r="G12" s="324">
        <v>32</v>
      </c>
      <c r="H12" s="324">
        <v>34</v>
      </c>
      <c r="I12" s="324">
        <v>2</v>
      </c>
      <c r="J12" s="324">
        <v>57</v>
      </c>
      <c r="K12" s="324">
        <v>26</v>
      </c>
      <c r="L12" s="324">
        <v>1</v>
      </c>
      <c r="M12" s="324">
        <v>13</v>
      </c>
      <c r="N12" s="324">
        <v>13</v>
      </c>
      <c r="O12" s="324">
        <v>3</v>
      </c>
      <c r="P12" s="324">
        <v>137</v>
      </c>
      <c r="Q12" s="324">
        <v>91</v>
      </c>
      <c r="R12" s="324">
        <v>6</v>
      </c>
      <c r="S12" s="324">
        <v>234</v>
      </c>
    </row>
    <row r="13" spans="1:20" ht="22.5" customHeight="1">
      <c r="A13" s="1131" t="s">
        <v>591</v>
      </c>
      <c r="B13" s="1131"/>
      <c r="C13" s="1131"/>
      <c r="D13" s="324">
        <v>0</v>
      </c>
      <c r="E13" s="324">
        <v>0</v>
      </c>
      <c r="F13" s="324">
        <v>0</v>
      </c>
      <c r="G13" s="324">
        <v>0</v>
      </c>
      <c r="H13" s="324">
        <v>0</v>
      </c>
      <c r="I13" s="324">
        <v>0</v>
      </c>
      <c r="J13" s="324">
        <v>0</v>
      </c>
      <c r="K13" s="324">
        <v>0</v>
      </c>
      <c r="L13" s="324">
        <v>0</v>
      </c>
      <c r="M13" s="324">
        <v>0</v>
      </c>
      <c r="N13" s="324">
        <v>0</v>
      </c>
      <c r="O13" s="324">
        <v>0</v>
      </c>
      <c r="P13" s="324">
        <v>0</v>
      </c>
      <c r="Q13" s="324">
        <v>0</v>
      </c>
      <c r="R13" s="324">
        <v>0</v>
      </c>
      <c r="S13" s="324">
        <v>0</v>
      </c>
    </row>
    <row r="14" spans="1:20" ht="22.5" customHeight="1">
      <c r="A14" s="1131" t="s">
        <v>592</v>
      </c>
      <c r="B14" s="1131"/>
      <c r="C14" s="1131"/>
      <c r="D14" s="324">
        <v>2439</v>
      </c>
      <c r="E14" s="324">
        <v>0</v>
      </c>
      <c r="F14" s="324">
        <v>0</v>
      </c>
      <c r="G14" s="324">
        <v>2439</v>
      </c>
      <c r="H14" s="324">
        <v>0</v>
      </c>
      <c r="I14" s="324">
        <v>0</v>
      </c>
      <c r="J14" s="324">
        <v>2439</v>
      </c>
      <c r="K14" s="324">
        <v>0</v>
      </c>
      <c r="L14" s="324">
        <v>0</v>
      </c>
      <c r="M14" s="324">
        <v>4879</v>
      </c>
      <c r="N14" s="324">
        <v>2</v>
      </c>
      <c r="O14" s="324">
        <v>0</v>
      </c>
      <c r="P14" s="324">
        <v>12196</v>
      </c>
      <c r="Q14" s="324">
        <v>2</v>
      </c>
      <c r="R14" s="324">
        <v>0</v>
      </c>
      <c r="S14" s="324">
        <v>12198</v>
      </c>
      <c r="T14" s="76"/>
    </row>
    <row r="15" spans="1:20" ht="21.75" customHeight="1">
      <c r="A15" s="1130" t="s">
        <v>593</v>
      </c>
      <c r="B15" s="1130"/>
      <c r="C15" s="1130"/>
      <c r="D15" s="650">
        <v>2474</v>
      </c>
      <c r="E15" s="650">
        <v>18</v>
      </c>
      <c r="F15" s="650">
        <v>0</v>
      </c>
      <c r="G15" s="650">
        <v>2471</v>
      </c>
      <c r="H15" s="650">
        <v>34</v>
      </c>
      <c r="I15" s="650">
        <v>2</v>
      </c>
      <c r="J15" s="650">
        <v>2496</v>
      </c>
      <c r="K15" s="650">
        <v>26</v>
      </c>
      <c r="L15" s="650">
        <v>1</v>
      </c>
      <c r="M15" s="650">
        <v>4892</v>
      </c>
      <c r="N15" s="650">
        <v>15</v>
      </c>
      <c r="O15" s="650">
        <v>3</v>
      </c>
      <c r="P15" s="650">
        <v>12333</v>
      </c>
      <c r="Q15" s="650">
        <v>93</v>
      </c>
      <c r="R15" s="650">
        <v>6</v>
      </c>
      <c r="S15" s="650">
        <v>12432</v>
      </c>
    </row>
    <row r="16" spans="1:20" ht="22.5" customHeight="1">
      <c r="A16" s="1132" t="s">
        <v>594</v>
      </c>
      <c r="B16" s="1132"/>
      <c r="C16" s="1132"/>
      <c r="D16" s="165">
        <v>12</v>
      </c>
      <c r="E16" s="165">
        <v>156</v>
      </c>
      <c r="F16" s="165">
        <v>21</v>
      </c>
      <c r="G16" s="165">
        <v>4</v>
      </c>
      <c r="H16" s="165">
        <v>163</v>
      </c>
      <c r="I16" s="165">
        <v>10</v>
      </c>
      <c r="J16" s="165">
        <v>7</v>
      </c>
      <c r="K16" s="165">
        <v>184</v>
      </c>
      <c r="L16" s="165">
        <v>12</v>
      </c>
      <c r="M16" s="165">
        <v>2</v>
      </c>
      <c r="N16" s="165">
        <v>117</v>
      </c>
      <c r="O16" s="165">
        <v>16</v>
      </c>
      <c r="P16" s="165">
        <v>25</v>
      </c>
      <c r="Q16" s="165">
        <v>620</v>
      </c>
      <c r="R16" s="165">
        <v>59</v>
      </c>
      <c r="S16" s="165">
        <v>704</v>
      </c>
    </row>
    <row r="17" spans="1:20" ht="22.5" customHeight="1">
      <c r="A17" s="1132" t="s">
        <v>595</v>
      </c>
      <c r="B17" s="1132"/>
      <c r="C17" s="1132"/>
      <c r="D17" s="166">
        <v>157</v>
      </c>
      <c r="E17" s="165">
        <v>32</v>
      </c>
      <c r="F17" s="165">
        <v>0</v>
      </c>
      <c r="G17" s="165">
        <v>163</v>
      </c>
      <c r="H17" s="165">
        <v>12</v>
      </c>
      <c r="I17" s="165">
        <v>2</v>
      </c>
      <c r="J17" s="165">
        <v>184</v>
      </c>
      <c r="K17" s="165">
        <v>19</v>
      </c>
      <c r="L17" s="165">
        <v>0</v>
      </c>
      <c r="M17" s="165">
        <v>118</v>
      </c>
      <c r="N17" s="165">
        <v>17</v>
      </c>
      <c r="O17" s="165">
        <v>0</v>
      </c>
      <c r="P17" s="165">
        <v>622</v>
      </c>
      <c r="Q17" s="165">
        <v>80</v>
      </c>
      <c r="R17" s="165">
        <v>2</v>
      </c>
      <c r="S17" s="165">
        <v>704</v>
      </c>
    </row>
    <row r="18" spans="1:20" ht="22.5" customHeight="1">
      <c r="A18" s="1134" t="s">
        <v>596</v>
      </c>
      <c r="B18" s="1134"/>
      <c r="C18" s="1134"/>
      <c r="D18" s="165">
        <v>27</v>
      </c>
      <c r="E18" s="165">
        <v>14</v>
      </c>
      <c r="F18" s="165">
        <v>0</v>
      </c>
      <c r="G18" s="165">
        <v>6</v>
      </c>
      <c r="H18" s="165">
        <v>4</v>
      </c>
      <c r="I18" s="165">
        <v>1</v>
      </c>
      <c r="J18" s="165">
        <v>2</v>
      </c>
      <c r="K18" s="165">
        <v>5</v>
      </c>
      <c r="L18" s="165">
        <v>0</v>
      </c>
      <c r="M18" s="165">
        <v>54</v>
      </c>
      <c r="N18" s="165">
        <v>50</v>
      </c>
      <c r="O18" s="165">
        <v>3</v>
      </c>
      <c r="P18" s="165">
        <v>89</v>
      </c>
      <c r="Q18" s="165">
        <v>73</v>
      </c>
      <c r="R18" s="165">
        <v>4</v>
      </c>
      <c r="S18" s="165">
        <v>166</v>
      </c>
    </row>
    <row r="19" spans="1:20" ht="22.5" customHeight="1">
      <c r="A19" s="1133" t="s">
        <v>597</v>
      </c>
      <c r="B19" s="1133"/>
      <c r="C19" s="1133"/>
      <c r="D19" s="165">
        <v>2</v>
      </c>
      <c r="E19" s="165">
        <v>5</v>
      </c>
      <c r="F19" s="165">
        <v>0</v>
      </c>
      <c r="G19" s="165">
        <v>15</v>
      </c>
      <c r="H19" s="165">
        <v>37</v>
      </c>
      <c r="I19" s="165">
        <v>1</v>
      </c>
      <c r="J19" s="165">
        <v>71</v>
      </c>
      <c r="K19" s="165">
        <v>26</v>
      </c>
      <c r="L19" s="165">
        <v>2</v>
      </c>
      <c r="M19" s="165">
        <v>1</v>
      </c>
      <c r="N19" s="165">
        <v>5</v>
      </c>
      <c r="O19" s="165">
        <v>1</v>
      </c>
      <c r="P19" s="165">
        <v>89</v>
      </c>
      <c r="Q19" s="165">
        <v>73</v>
      </c>
      <c r="R19" s="165">
        <v>4</v>
      </c>
      <c r="S19" s="165">
        <v>166</v>
      </c>
    </row>
    <row r="20" spans="1:20" s="1052" customFormat="1" ht="22.5" customHeight="1">
      <c r="A20" s="1132" t="s">
        <v>1644</v>
      </c>
      <c r="B20" s="1132"/>
      <c r="C20" s="1132"/>
      <c r="D20" s="165">
        <v>0</v>
      </c>
      <c r="E20" s="165">
        <v>197</v>
      </c>
      <c r="F20" s="165">
        <v>4</v>
      </c>
      <c r="G20" s="165">
        <v>1</v>
      </c>
      <c r="H20" s="165">
        <v>57</v>
      </c>
      <c r="I20" s="165">
        <v>1</v>
      </c>
      <c r="J20" s="165">
        <v>0</v>
      </c>
      <c r="K20" s="165">
        <v>21</v>
      </c>
      <c r="L20" s="165">
        <v>0</v>
      </c>
      <c r="M20" s="165">
        <v>2</v>
      </c>
      <c r="N20" s="165">
        <v>244</v>
      </c>
      <c r="O20" s="165">
        <v>4</v>
      </c>
      <c r="P20" s="165">
        <v>3</v>
      </c>
      <c r="Q20" s="165">
        <v>519</v>
      </c>
      <c r="R20" s="165">
        <v>9</v>
      </c>
      <c r="S20" s="165">
        <v>531</v>
      </c>
    </row>
    <row r="21" spans="1:20" s="1052" customFormat="1" ht="22.5" customHeight="1">
      <c r="A21" s="1132" t="s">
        <v>1645</v>
      </c>
      <c r="B21" s="1132"/>
      <c r="C21" s="1132"/>
      <c r="D21" s="165">
        <v>18</v>
      </c>
      <c r="E21" s="165">
        <v>1</v>
      </c>
      <c r="F21" s="165">
        <v>0</v>
      </c>
      <c r="G21" s="165">
        <v>101</v>
      </c>
      <c r="H21" s="165">
        <v>4</v>
      </c>
      <c r="I21" s="165">
        <v>1</v>
      </c>
      <c r="J21" s="165">
        <v>395</v>
      </c>
      <c r="K21" s="165">
        <v>4</v>
      </c>
      <c r="L21" s="165">
        <v>0</v>
      </c>
      <c r="M21" s="165">
        <v>5</v>
      </c>
      <c r="N21" s="165">
        <v>2</v>
      </c>
      <c r="O21" s="165">
        <v>0</v>
      </c>
      <c r="P21" s="165">
        <v>519</v>
      </c>
      <c r="Q21" s="165">
        <v>11</v>
      </c>
      <c r="R21" s="165">
        <v>1</v>
      </c>
      <c r="S21" s="165">
        <v>531</v>
      </c>
    </row>
    <row r="22" spans="1:20" ht="22.5" customHeight="1">
      <c r="A22" s="1130" t="s">
        <v>598</v>
      </c>
      <c r="B22" s="1130"/>
      <c r="C22" s="1130"/>
      <c r="D22" s="650">
        <v>138</v>
      </c>
      <c r="E22" s="650">
        <v>-329</v>
      </c>
      <c r="F22" s="650">
        <v>-25</v>
      </c>
      <c r="G22" s="650">
        <v>268</v>
      </c>
      <c r="H22" s="650">
        <v>-171</v>
      </c>
      <c r="I22" s="650">
        <v>-8</v>
      </c>
      <c r="J22" s="650">
        <v>641</v>
      </c>
      <c r="K22" s="650">
        <v>-161</v>
      </c>
      <c r="L22" s="650">
        <v>-10</v>
      </c>
      <c r="M22" s="650">
        <v>66</v>
      </c>
      <c r="N22" s="650">
        <v>-387</v>
      </c>
      <c r="O22" s="650">
        <v>-22</v>
      </c>
      <c r="P22" s="650">
        <v>1113</v>
      </c>
      <c r="Q22" s="650">
        <v>-1048</v>
      </c>
      <c r="R22" s="650">
        <v>-65</v>
      </c>
      <c r="S22" s="650">
        <v>0</v>
      </c>
    </row>
    <row r="23" spans="1:20" ht="22.5" customHeight="1">
      <c r="A23" s="1130" t="s">
        <v>599</v>
      </c>
      <c r="B23" s="1130"/>
      <c r="C23" s="1130"/>
      <c r="D23" s="650">
        <v>2</v>
      </c>
      <c r="E23" s="650">
        <v>234</v>
      </c>
      <c r="F23" s="650">
        <v>549</v>
      </c>
      <c r="G23" s="650">
        <v>2</v>
      </c>
      <c r="H23" s="650">
        <v>111</v>
      </c>
      <c r="I23" s="650">
        <v>163</v>
      </c>
      <c r="J23" s="650">
        <v>7</v>
      </c>
      <c r="K23" s="650">
        <v>125</v>
      </c>
      <c r="L23" s="650">
        <v>259</v>
      </c>
      <c r="M23" s="650">
        <v>1</v>
      </c>
      <c r="N23" s="650">
        <v>224</v>
      </c>
      <c r="O23" s="650">
        <v>440</v>
      </c>
      <c r="P23" s="650">
        <v>12</v>
      </c>
      <c r="Q23" s="650">
        <v>694</v>
      </c>
      <c r="R23" s="650">
        <v>1411</v>
      </c>
      <c r="S23" s="650">
        <v>2117</v>
      </c>
    </row>
    <row r="24" spans="1:20" ht="21.75" customHeight="1">
      <c r="A24" s="1129" t="s">
        <v>600</v>
      </c>
      <c r="B24" s="1129"/>
      <c r="C24" s="1129"/>
      <c r="D24" s="648">
        <v>99703</v>
      </c>
      <c r="E24" s="648">
        <v>612123</v>
      </c>
      <c r="F24" s="648">
        <v>36443</v>
      </c>
      <c r="G24" s="648">
        <v>86096</v>
      </c>
      <c r="H24" s="648">
        <v>319972</v>
      </c>
      <c r="I24" s="648">
        <v>13095</v>
      </c>
      <c r="J24" s="649">
        <v>124245</v>
      </c>
      <c r="K24" s="648">
        <v>346745</v>
      </c>
      <c r="L24" s="648">
        <v>18080</v>
      </c>
      <c r="M24" s="648">
        <v>95461</v>
      </c>
      <c r="N24" s="648">
        <v>533892</v>
      </c>
      <c r="O24" s="648">
        <v>31590</v>
      </c>
      <c r="P24" s="648">
        <v>405505</v>
      </c>
      <c r="Q24" s="648">
        <v>1812732</v>
      </c>
      <c r="R24" s="648">
        <v>99208</v>
      </c>
      <c r="S24" s="648">
        <v>2317445</v>
      </c>
    </row>
    <row r="25" spans="1:20" s="254" customFormat="1" ht="22.5" customHeight="1">
      <c r="A25" s="1133" t="s">
        <v>621</v>
      </c>
      <c r="B25" s="1133"/>
      <c r="C25" s="1133"/>
      <c r="D25" s="327">
        <v>2610</v>
      </c>
      <c r="E25" s="327">
        <v>-545</v>
      </c>
      <c r="F25" s="327">
        <v>-574</v>
      </c>
      <c r="G25" s="327">
        <v>2737</v>
      </c>
      <c r="H25" s="327">
        <v>-248</v>
      </c>
      <c r="I25" s="327">
        <v>-169</v>
      </c>
      <c r="J25" s="327">
        <v>3130</v>
      </c>
      <c r="K25" s="327">
        <v>-260</v>
      </c>
      <c r="L25" s="327">
        <v>-268</v>
      </c>
      <c r="M25" s="327">
        <v>4957</v>
      </c>
      <c r="N25" s="327">
        <v>-596</v>
      </c>
      <c r="O25" s="327">
        <v>-459</v>
      </c>
      <c r="P25" s="327">
        <v>13434</v>
      </c>
      <c r="Q25" s="327">
        <v>-1649</v>
      </c>
      <c r="R25" s="327">
        <v>-1470</v>
      </c>
      <c r="S25" s="327">
        <v>10315</v>
      </c>
      <c r="T25" s="281"/>
    </row>
    <row r="26" spans="1:20" ht="22.5" customHeight="1">
      <c r="A26" s="1130" t="s">
        <v>601</v>
      </c>
      <c r="B26" s="1130"/>
      <c r="C26" s="1130"/>
      <c r="D26" s="646">
        <v>2.6881443564417622E-2</v>
      </c>
      <c r="E26" s="646">
        <v>-8.8955192698166052E-4</v>
      </c>
      <c r="F26" s="646">
        <v>-1.5506388956425426E-2</v>
      </c>
      <c r="G26" s="646">
        <v>3.2833887162753872E-2</v>
      </c>
      <c r="H26" s="646">
        <v>-7.7446755355692961E-4</v>
      </c>
      <c r="I26" s="646">
        <v>-1.2741254523522316E-2</v>
      </c>
      <c r="J26" s="646">
        <v>2.5843206869504191E-2</v>
      </c>
      <c r="K26" s="646">
        <v>-7.4926874252532387E-4</v>
      </c>
      <c r="L26" s="646">
        <v>-1.4606496620885111E-2</v>
      </c>
      <c r="M26" s="646">
        <v>5.4771059842658891E-2</v>
      </c>
      <c r="N26" s="646">
        <v>-1.1150858391582225E-3</v>
      </c>
      <c r="O26" s="646">
        <v>-1.4321819713563605E-2</v>
      </c>
      <c r="P26" s="646">
        <v>3.4264202147060101E-2</v>
      </c>
      <c r="Q26" s="646">
        <v>-9.0884990528450197E-4</v>
      </c>
      <c r="R26" s="646">
        <v>-1.4601005184846739E-2</v>
      </c>
      <c r="S26" s="646">
        <v>4.4709227481763052E-3</v>
      </c>
    </row>
    <row r="27" spans="1:20" ht="21.75" customHeight="1">
      <c r="A27" s="1130" t="s">
        <v>589</v>
      </c>
      <c r="B27" s="1130"/>
      <c r="C27" s="1130"/>
      <c r="D27" s="646">
        <v>4.3022811760365404E-2</v>
      </c>
      <c r="E27" s="646">
        <v>0.26413701296039388</v>
      </c>
      <c r="F27" s="646">
        <v>1.5725508048734706E-2</v>
      </c>
      <c r="G27" s="646">
        <v>3.7151259253186159E-2</v>
      </c>
      <c r="H27" s="646">
        <v>0.13807102218175621</v>
      </c>
      <c r="I27" s="646">
        <v>5.6506195400538089E-3</v>
      </c>
      <c r="J27" s="646">
        <v>5.3612922852538034E-2</v>
      </c>
      <c r="K27" s="646">
        <v>0.14962383141778984</v>
      </c>
      <c r="L27" s="646">
        <v>7.8016954016168665E-3</v>
      </c>
      <c r="M27" s="646">
        <v>4.1192347606955074E-2</v>
      </c>
      <c r="N27" s="646">
        <v>0.23037957750885135</v>
      </c>
      <c r="O27" s="646">
        <v>1.3631391467758673E-2</v>
      </c>
      <c r="P27" s="646">
        <v>0.17497934147304467</v>
      </c>
      <c r="Q27" s="646">
        <v>0.78221144406879128</v>
      </c>
      <c r="R27" s="646">
        <v>4.2809214458164054E-2</v>
      </c>
      <c r="S27" s="646">
        <v>1</v>
      </c>
    </row>
    <row r="28" spans="1:20">
      <c r="A28" s="1041" t="s">
        <v>602</v>
      </c>
      <c r="B28" s="1041"/>
      <c r="C28" s="1041"/>
      <c r="D28" s="190"/>
      <c r="E28" s="190"/>
    </row>
    <row r="29" spans="1:20" ht="12.75" customHeight="1">
      <c r="A29" s="164" t="s">
        <v>603</v>
      </c>
      <c r="B29" s="164"/>
      <c r="C29" s="164"/>
      <c r="D29" s="162"/>
      <c r="E29" s="162"/>
      <c r="F29" s="162"/>
      <c r="G29" s="162"/>
      <c r="H29" s="163"/>
    </row>
    <row r="30" spans="1:20" ht="12.75" customHeight="1">
      <c r="A30" s="159" t="s">
        <v>604</v>
      </c>
      <c r="B30" s="159"/>
      <c r="C30" s="159"/>
      <c r="D30" s="161"/>
      <c r="E30" s="161"/>
      <c r="F30" s="161"/>
      <c r="G30" s="161"/>
      <c r="H30" s="161"/>
    </row>
    <row r="31" spans="1:20" ht="12.75" customHeight="1">
      <c r="A31" s="160"/>
      <c r="B31" s="160"/>
      <c r="C31" s="160"/>
      <c r="D31" s="159"/>
      <c r="E31" s="159"/>
      <c r="F31" s="159"/>
      <c r="G31" s="159"/>
      <c r="H31" s="159"/>
    </row>
    <row r="32" spans="1:20" ht="12.75" customHeight="1">
      <c r="A32" s="142" t="s">
        <v>623</v>
      </c>
      <c r="B32" s="190"/>
      <c r="C32" s="190"/>
      <c r="D32" s="190"/>
      <c r="E32" s="190"/>
      <c r="F32" s="190"/>
      <c r="S32" s="130" t="str">
        <f>Naslovnica!A20</f>
        <v>Rujan 2024.</v>
      </c>
    </row>
    <row r="33" spans="1:19">
      <c r="A33" s="540" t="s">
        <v>891</v>
      </c>
      <c r="B33" s="190"/>
      <c r="C33" s="190"/>
      <c r="D33" s="190"/>
      <c r="E33" s="190"/>
      <c r="F33" s="190"/>
      <c r="S33" s="512" t="str">
        <f>Naslovnica!A24</f>
        <v>September 2024</v>
      </c>
    </row>
    <row r="34" spans="1:19">
      <c r="B34"/>
      <c r="C34"/>
    </row>
    <row r="35" spans="1:19" ht="32.25" customHeight="1">
      <c r="A35" s="651"/>
      <c r="B35" s="1128" t="s">
        <v>572</v>
      </c>
      <c r="C35" s="1128"/>
      <c r="D35" s="1128"/>
      <c r="E35" s="1127" t="s">
        <v>573</v>
      </c>
      <c r="F35" s="1127"/>
      <c r="G35" s="1127"/>
      <c r="H35" s="1127" t="s">
        <v>574</v>
      </c>
      <c r="I35" s="1127"/>
      <c r="J35" s="1127"/>
      <c r="K35" s="1126" t="s">
        <v>575</v>
      </c>
      <c r="L35" s="1126"/>
      <c r="M35" s="1126"/>
      <c r="N35" s="1126" t="s">
        <v>576</v>
      </c>
      <c r="O35" s="1126"/>
      <c r="P35" s="1126"/>
      <c r="Q35" s="1127" t="s">
        <v>577</v>
      </c>
      <c r="R35" s="1127"/>
      <c r="S35" s="1127"/>
    </row>
    <row r="36" spans="1:19" ht="21">
      <c r="A36" s="651" t="s">
        <v>521</v>
      </c>
      <c r="B36" s="1128" t="s">
        <v>578</v>
      </c>
      <c r="C36" s="1128"/>
      <c r="D36" s="1128"/>
      <c r="E36" s="1128" t="s">
        <v>579</v>
      </c>
      <c r="F36" s="1128"/>
      <c r="G36" s="1128"/>
      <c r="H36" s="1128" t="s">
        <v>579</v>
      </c>
      <c r="I36" s="1128"/>
      <c r="J36" s="1128"/>
      <c r="K36" s="1128" t="s">
        <v>580</v>
      </c>
      <c r="L36" s="1128"/>
      <c r="M36" s="1128"/>
      <c r="N36" s="1128" t="s">
        <v>580</v>
      </c>
      <c r="O36" s="1128"/>
      <c r="P36" s="1128"/>
      <c r="Q36" s="1128" t="s">
        <v>580</v>
      </c>
      <c r="R36" s="1128"/>
      <c r="S36" s="1128"/>
    </row>
    <row r="37" spans="1:19">
      <c r="A37" s="651"/>
      <c r="B37" s="652" t="s">
        <v>113</v>
      </c>
      <c r="C37" s="652" t="s">
        <v>114</v>
      </c>
      <c r="D37" s="652" t="s">
        <v>115</v>
      </c>
      <c r="E37" s="652" t="s">
        <v>113</v>
      </c>
      <c r="F37" s="652" t="s">
        <v>114</v>
      </c>
      <c r="G37" s="652" t="s">
        <v>115</v>
      </c>
      <c r="H37" s="652" t="s">
        <v>113</v>
      </c>
      <c r="I37" s="652" t="s">
        <v>114</v>
      </c>
      <c r="J37" s="652" t="s">
        <v>115</v>
      </c>
      <c r="K37" s="652" t="s">
        <v>113</v>
      </c>
      <c r="L37" s="652" t="s">
        <v>114</v>
      </c>
      <c r="M37" s="652" t="s">
        <v>115</v>
      </c>
      <c r="N37" s="652" t="s">
        <v>113</v>
      </c>
      <c r="O37" s="652" t="s">
        <v>114</v>
      </c>
      <c r="P37" s="652" t="s">
        <v>115</v>
      </c>
      <c r="Q37" s="644" t="s">
        <v>113</v>
      </c>
      <c r="R37" s="644" t="s">
        <v>114</v>
      </c>
      <c r="S37" s="644" t="s">
        <v>115</v>
      </c>
    </row>
    <row r="38" spans="1:19">
      <c r="A38" s="169" t="s">
        <v>6</v>
      </c>
      <c r="B38" s="176">
        <v>6518</v>
      </c>
      <c r="C38" s="176">
        <v>131</v>
      </c>
      <c r="D38" s="176">
        <v>13</v>
      </c>
      <c r="E38" s="176">
        <v>5033</v>
      </c>
      <c r="F38" s="176">
        <v>44</v>
      </c>
      <c r="G38" s="176">
        <v>1</v>
      </c>
      <c r="H38" s="176">
        <v>11551</v>
      </c>
      <c r="I38" s="176">
        <v>175</v>
      </c>
      <c r="J38" s="176">
        <v>14</v>
      </c>
      <c r="K38" s="176">
        <v>672</v>
      </c>
      <c r="L38" s="176">
        <v>14</v>
      </c>
      <c r="M38" s="176">
        <v>-2</v>
      </c>
      <c r="N38" s="176">
        <v>380</v>
      </c>
      <c r="O38" s="176">
        <v>3</v>
      </c>
      <c r="P38" s="176">
        <v>-1</v>
      </c>
      <c r="Q38" s="177">
        <v>0.10020001904943321</v>
      </c>
      <c r="R38" s="177">
        <v>0.10759493670886067</v>
      </c>
      <c r="S38" s="177">
        <v>-0.17647058823529416</v>
      </c>
    </row>
    <row r="39" spans="1:19">
      <c r="A39" s="77" t="s">
        <v>7</v>
      </c>
      <c r="B39" s="176">
        <v>97304</v>
      </c>
      <c r="C39" s="176">
        <v>17853</v>
      </c>
      <c r="D39" s="176">
        <v>145</v>
      </c>
      <c r="E39" s="176">
        <v>69582</v>
      </c>
      <c r="F39" s="176">
        <v>13201</v>
      </c>
      <c r="G39" s="176">
        <v>103</v>
      </c>
      <c r="H39" s="176">
        <v>166886</v>
      </c>
      <c r="I39" s="176">
        <v>31054</v>
      </c>
      <c r="J39" s="176">
        <v>248</v>
      </c>
      <c r="K39" s="176">
        <v>2234</v>
      </c>
      <c r="L39" s="176">
        <v>-1322</v>
      </c>
      <c r="M39" s="176">
        <v>2</v>
      </c>
      <c r="N39" s="176">
        <v>1690</v>
      </c>
      <c r="O39" s="176">
        <v>-985</v>
      </c>
      <c r="P39" s="176">
        <v>1</v>
      </c>
      <c r="Q39" s="177">
        <v>2.4079233195468897E-2</v>
      </c>
      <c r="R39" s="177">
        <v>-6.9152603339228458E-2</v>
      </c>
      <c r="S39" s="177">
        <v>1.2244897959183598E-2</v>
      </c>
    </row>
    <row r="40" spans="1:19">
      <c r="A40" s="77" t="s">
        <v>8</v>
      </c>
      <c r="B40" s="176">
        <v>63782</v>
      </c>
      <c r="C40" s="176">
        <v>100706</v>
      </c>
      <c r="D40" s="176">
        <v>214</v>
      </c>
      <c r="E40" s="176">
        <v>45147</v>
      </c>
      <c r="F40" s="176">
        <v>80207</v>
      </c>
      <c r="G40" s="176">
        <v>195</v>
      </c>
      <c r="H40" s="176">
        <v>108929</v>
      </c>
      <c r="I40" s="176">
        <v>180913</v>
      </c>
      <c r="J40" s="176">
        <v>409</v>
      </c>
      <c r="K40" s="176">
        <v>2097</v>
      </c>
      <c r="L40" s="176">
        <v>-722</v>
      </c>
      <c r="M40" s="176">
        <v>0</v>
      </c>
      <c r="N40" s="176">
        <v>1202</v>
      </c>
      <c r="O40" s="176">
        <v>-768</v>
      </c>
      <c r="P40" s="176">
        <v>0</v>
      </c>
      <c r="Q40" s="177">
        <v>3.1231657673009616E-2</v>
      </c>
      <c r="R40" s="177">
        <v>-8.168725295088386E-3</v>
      </c>
      <c r="S40" s="177">
        <v>0</v>
      </c>
    </row>
    <row r="41" spans="1:19">
      <c r="A41" s="77" t="s">
        <v>9</v>
      </c>
      <c r="B41" s="176">
        <v>39485</v>
      </c>
      <c r="C41" s="176">
        <v>126810</v>
      </c>
      <c r="D41" s="176">
        <v>126</v>
      </c>
      <c r="E41" s="176">
        <v>16412</v>
      </c>
      <c r="F41" s="176">
        <v>114238</v>
      </c>
      <c r="G41" s="176">
        <v>127</v>
      </c>
      <c r="H41" s="176">
        <v>55897</v>
      </c>
      <c r="I41" s="176">
        <v>241048</v>
      </c>
      <c r="J41" s="176">
        <v>253</v>
      </c>
      <c r="K41" s="176">
        <v>1567</v>
      </c>
      <c r="L41" s="176">
        <v>-439</v>
      </c>
      <c r="M41" s="176">
        <v>3</v>
      </c>
      <c r="N41" s="176">
        <v>808</v>
      </c>
      <c r="O41" s="176">
        <v>-508</v>
      </c>
      <c r="P41" s="176">
        <v>-3</v>
      </c>
      <c r="Q41" s="177">
        <v>4.4374275998654733E-2</v>
      </c>
      <c r="R41" s="177">
        <v>-3.9133039938841208E-3</v>
      </c>
      <c r="S41" s="177">
        <v>0</v>
      </c>
    </row>
    <row r="42" spans="1:19">
      <c r="A42" s="77" t="s">
        <v>10</v>
      </c>
      <c r="B42" s="176">
        <v>31812</v>
      </c>
      <c r="C42" s="176">
        <v>146286</v>
      </c>
      <c r="D42" s="176">
        <v>81</v>
      </c>
      <c r="E42" s="176">
        <v>9121</v>
      </c>
      <c r="F42" s="176">
        <v>135007</v>
      </c>
      <c r="G42" s="176">
        <v>68</v>
      </c>
      <c r="H42" s="176">
        <v>40933</v>
      </c>
      <c r="I42" s="176">
        <v>281293</v>
      </c>
      <c r="J42" s="176">
        <v>149</v>
      </c>
      <c r="K42" s="176">
        <v>1201</v>
      </c>
      <c r="L42" s="176">
        <v>-561</v>
      </c>
      <c r="M42" s="176">
        <v>0</v>
      </c>
      <c r="N42" s="176">
        <v>410</v>
      </c>
      <c r="O42" s="176">
        <v>-446</v>
      </c>
      <c r="P42" s="176">
        <v>2</v>
      </c>
      <c r="Q42" s="177">
        <v>4.0969431870199857E-2</v>
      </c>
      <c r="R42" s="177">
        <v>-3.5671271696776641E-3</v>
      </c>
      <c r="S42" s="177">
        <v>1.3605442176870763E-2</v>
      </c>
    </row>
    <row r="43" spans="1:19">
      <c r="A43" s="77" t="s">
        <v>11</v>
      </c>
      <c r="B43" s="176">
        <v>13605</v>
      </c>
      <c r="C43" s="176">
        <v>160936</v>
      </c>
      <c r="D43" s="176">
        <v>82</v>
      </c>
      <c r="E43" s="176">
        <v>3885</v>
      </c>
      <c r="F43" s="176">
        <v>148128</v>
      </c>
      <c r="G43" s="176">
        <v>71</v>
      </c>
      <c r="H43" s="176">
        <v>17490</v>
      </c>
      <c r="I43" s="176">
        <v>309064</v>
      </c>
      <c r="J43" s="176">
        <v>153</v>
      </c>
      <c r="K43" s="176">
        <v>583</v>
      </c>
      <c r="L43" s="176">
        <v>-266</v>
      </c>
      <c r="M43" s="176">
        <v>0</v>
      </c>
      <c r="N43" s="176">
        <v>206</v>
      </c>
      <c r="O43" s="176">
        <v>-118</v>
      </c>
      <c r="P43" s="176">
        <v>-2</v>
      </c>
      <c r="Q43" s="177">
        <v>4.7242680079037092E-2</v>
      </c>
      <c r="R43" s="177">
        <v>-1.2409193143920749E-3</v>
      </c>
      <c r="S43" s="177">
        <v>-1.2903225806451646E-2</v>
      </c>
    </row>
    <row r="44" spans="1:19">
      <c r="A44" s="77" t="s">
        <v>12</v>
      </c>
      <c r="B44" s="176">
        <v>1315</v>
      </c>
      <c r="C44" s="176">
        <v>146162</v>
      </c>
      <c r="D44" s="176">
        <v>70</v>
      </c>
      <c r="E44" s="176">
        <v>828</v>
      </c>
      <c r="F44" s="176">
        <v>141040</v>
      </c>
      <c r="G44" s="176">
        <v>88</v>
      </c>
      <c r="H44" s="176">
        <v>2143</v>
      </c>
      <c r="I44" s="176">
        <v>287202</v>
      </c>
      <c r="J44" s="176">
        <v>158</v>
      </c>
      <c r="K44" s="176">
        <v>118</v>
      </c>
      <c r="L44" s="176">
        <v>350</v>
      </c>
      <c r="M44" s="176">
        <v>2</v>
      </c>
      <c r="N44" s="176">
        <v>67</v>
      </c>
      <c r="O44" s="176">
        <v>121</v>
      </c>
      <c r="P44" s="176">
        <v>-1</v>
      </c>
      <c r="Q44" s="177">
        <v>9.4484167517875361E-2</v>
      </c>
      <c r="R44" s="177">
        <v>1.6426546135577258E-3</v>
      </c>
      <c r="S44" s="177">
        <v>6.3694267515923553E-3</v>
      </c>
    </row>
    <row r="45" spans="1:19">
      <c r="A45" s="77" t="s">
        <v>13</v>
      </c>
      <c r="B45" s="176">
        <v>875</v>
      </c>
      <c r="C45" s="176">
        <v>118456</v>
      </c>
      <c r="D45" s="176">
        <v>106</v>
      </c>
      <c r="E45" s="176">
        <v>616</v>
      </c>
      <c r="F45" s="176">
        <v>124828</v>
      </c>
      <c r="G45" s="176">
        <v>77</v>
      </c>
      <c r="H45" s="176">
        <v>1491</v>
      </c>
      <c r="I45" s="176">
        <v>243284</v>
      </c>
      <c r="J45" s="176">
        <v>183</v>
      </c>
      <c r="K45" s="176">
        <v>64</v>
      </c>
      <c r="L45" s="176">
        <v>231</v>
      </c>
      <c r="M45" s="176">
        <v>-1</v>
      </c>
      <c r="N45" s="176">
        <v>71</v>
      </c>
      <c r="O45" s="176">
        <v>110</v>
      </c>
      <c r="P45" s="176">
        <v>-2</v>
      </c>
      <c r="Q45" s="177">
        <v>9.9557522123893794E-2</v>
      </c>
      <c r="R45" s="177">
        <v>1.4036214256019086E-3</v>
      </c>
      <c r="S45" s="177">
        <v>-1.6129032258064502E-2</v>
      </c>
    </row>
    <row r="46" spans="1:19">
      <c r="A46" s="77" t="s">
        <v>14</v>
      </c>
      <c r="B46" s="176">
        <v>101</v>
      </c>
      <c r="C46" s="176">
        <v>108718</v>
      </c>
      <c r="D46" s="176">
        <v>107</v>
      </c>
      <c r="E46" s="176">
        <v>84</v>
      </c>
      <c r="F46" s="176">
        <v>114765</v>
      </c>
      <c r="G46" s="176">
        <v>148</v>
      </c>
      <c r="H46" s="176">
        <v>185</v>
      </c>
      <c r="I46" s="176">
        <v>223483</v>
      </c>
      <c r="J46" s="176">
        <v>255</v>
      </c>
      <c r="K46" s="176">
        <v>36</v>
      </c>
      <c r="L46" s="176">
        <v>38</v>
      </c>
      <c r="M46" s="176">
        <v>-3</v>
      </c>
      <c r="N46" s="176">
        <v>28</v>
      </c>
      <c r="O46" s="176">
        <v>158</v>
      </c>
      <c r="P46" s="176">
        <v>-3</v>
      </c>
      <c r="Q46" s="177">
        <v>0.52892561983471076</v>
      </c>
      <c r="R46" s="177">
        <v>8.7779404981036535E-4</v>
      </c>
      <c r="S46" s="177">
        <v>-2.2988505747126409E-2</v>
      </c>
    </row>
    <row r="47" spans="1:19">
      <c r="A47" s="77" t="s">
        <v>15</v>
      </c>
      <c r="B47" s="176">
        <v>0</v>
      </c>
      <c r="C47" s="176">
        <v>10122</v>
      </c>
      <c r="D47" s="176">
        <v>45060</v>
      </c>
      <c r="E47" s="176">
        <v>0</v>
      </c>
      <c r="F47" s="176">
        <v>5088</v>
      </c>
      <c r="G47" s="176">
        <v>45484</v>
      </c>
      <c r="H47" s="176">
        <v>0</v>
      </c>
      <c r="I47" s="176">
        <v>15210</v>
      </c>
      <c r="J47" s="176">
        <v>90544</v>
      </c>
      <c r="K47" s="176">
        <v>0</v>
      </c>
      <c r="L47" s="176">
        <v>1740</v>
      </c>
      <c r="M47" s="176">
        <v>-896</v>
      </c>
      <c r="N47" s="176">
        <v>0</v>
      </c>
      <c r="O47" s="176">
        <v>1721</v>
      </c>
      <c r="P47" s="176">
        <v>-729</v>
      </c>
      <c r="Q47" s="177" t="s">
        <v>1111</v>
      </c>
      <c r="R47" s="177">
        <v>0.29457826197974302</v>
      </c>
      <c r="S47" s="177">
        <v>-1.763065672840114E-2</v>
      </c>
    </row>
    <row r="48" spans="1:19">
      <c r="A48" s="77" t="s">
        <v>16</v>
      </c>
      <c r="B48" s="176">
        <v>0</v>
      </c>
      <c r="C48" s="176">
        <v>6</v>
      </c>
      <c r="D48" s="176">
        <v>4111</v>
      </c>
      <c r="E48" s="176">
        <v>0</v>
      </c>
      <c r="F48" s="176">
        <v>0</v>
      </c>
      <c r="G48" s="176">
        <v>2731</v>
      </c>
      <c r="H48" s="176">
        <v>0</v>
      </c>
      <c r="I48" s="176">
        <v>6</v>
      </c>
      <c r="J48" s="176">
        <v>6842</v>
      </c>
      <c r="K48" s="176">
        <v>0</v>
      </c>
      <c r="L48" s="176">
        <v>0</v>
      </c>
      <c r="M48" s="176">
        <v>83</v>
      </c>
      <c r="N48" s="176">
        <v>0</v>
      </c>
      <c r="O48" s="176">
        <v>0</v>
      </c>
      <c r="P48" s="176">
        <v>80</v>
      </c>
      <c r="Q48" s="177" t="s">
        <v>1111</v>
      </c>
      <c r="R48" s="177">
        <v>0</v>
      </c>
      <c r="S48" s="177">
        <v>2.4404851025602525E-2</v>
      </c>
    </row>
    <row r="49" spans="1:19" ht="24">
      <c r="A49" s="654" t="s">
        <v>581</v>
      </c>
      <c r="B49" s="655">
        <v>254797</v>
      </c>
      <c r="C49" s="655">
        <v>936186</v>
      </c>
      <c r="D49" s="655">
        <v>50115</v>
      </c>
      <c r="E49" s="655">
        <v>150708</v>
      </c>
      <c r="F49" s="655">
        <v>876546</v>
      </c>
      <c r="G49" s="655">
        <v>49093</v>
      </c>
      <c r="H49" s="655">
        <v>405505</v>
      </c>
      <c r="I49" s="655">
        <v>1812732</v>
      </c>
      <c r="J49" s="655">
        <v>99208</v>
      </c>
      <c r="K49" s="655">
        <v>8572</v>
      </c>
      <c r="L49" s="655">
        <v>-937</v>
      </c>
      <c r="M49" s="655">
        <v>-812</v>
      </c>
      <c r="N49" s="655">
        <v>4862</v>
      </c>
      <c r="O49" s="655">
        <v>-712</v>
      </c>
      <c r="P49" s="655">
        <v>-658</v>
      </c>
      <c r="Q49" s="656">
        <v>3.4264202147060052E-2</v>
      </c>
      <c r="R49" s="656">
        <v>-9.0884990528450338E-4</v>
      </c>
      <c r="S49" s="656">
        <v>-1.4601005184846749E-2</v>
      </c>
    </row>
    <row r="50" spans="1:19" ht="24">
      <c r="A50" s="657" t="s">
        <v>582</v>
      </c>
      <c r="B50" s="1125">
        <v>1241098</v>
      </c>
      <c r="C50" s="1125"/>
      <c r="D50" s="1125"/>
      <c r="E50" s="1125">
        <v>1076347</v>
      </c>
      <c r="F50" s="1125"/>
      <c r="G50" s="1125"/>
      <c r="H50" s="1125">
        <v>2317445</v>
      </c>
      <c r="I50" s="1125"/>
      <c r="J50" s="1125"/>
      <c r="K50" s="1125">
        <v>6823</v>
      </c>
      <c r="L50" s="1125"/>
      <c r="M50" s="1125"/>
      <c r="N50" s="1125">
        <v>3492</v>
      </c>
      <c r="O50" s="1125"/>
      <c r="P50" s="1125"/>
      <c r="Q50" s="1124">
        <v>4.470922748176287E-3</v>
      </c>
      <c r="R50" s="1124"/>
      <c r="S50" s="1124"/>
    </row>
    <row r="51" spans="1:19">
      <c r="A51" s="14" t="s">
        <v>583</v>
      </c>
      <c r="B51"/>
      <c r="C51"/>
    </row>
    <row r="53" spans="1:19">
      <c r="A53" s="593" t="s">
        <v>81</v>
      </c>
      <c r="S53" s="13" t="s">
        <v>783</v>
      </c>
    </row>
    <row r="54" spans="1:19">
      <c r="A54" s="593"/>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54" customWidth="1"/>
    <col min="4" max="4" width="21.85546875" customWidth="1"/>
    <col min="5" max="5" width="14.85546875" customWidth="1"/>
  </cols>
  <sheetData>
    <row r="1" spans="1:8" ht="12.75" customHeight="1">
      <c r="A1" s="140" t="s">
        <v>677</v>
      </c>
    </row>
    <row r="2" spans="1:8" ht="12.75" customHeight="1">
      <c r="A2" s="504" t="s">
        <v>678</v>
      </c>
    </row>
    <row r="3" spans="1:8">
      <c r="D3" s="307"/>
      <c r="E3" s="13" t="s">
        <v>1371</v>
      </c>
    </row>
    <row r="4" spans="1:8" ht="79.5" customHeight="1">
      <c r="A4" s="1249" t="s">
        <v>329</v>
      </c>
      <c r="B4" s="437" t="s">
        <v>330</v>
      </c>
      <c r="C4" s="476" t="s">
        <v>311</v>
      </c>
      <c r="D4" s="437" t="s">
        <v>331</v>
      </c>
      <c r="E4" s="476" t="s">
        <v>311</v>
      </c>
    </row>
    <row r="5" spans="1:8" ht="15.75" customHeight="1">
      <c r="A5" s="1249"/>
      <c r="B5" s="477" t="s">
        <v>1662</v>
      </c>
      <c r="C5" s="478"/>
      <c r="D5" s="477" t="s">
        <v>1662</v>
      </c>
      <c r="E5" s="478"/>
    </row>
    <row r="6" spans="1:8">
      <c r="A6" s="479" t="s">
        <v>1316</v>
      </c>
      <c r="B6" s="480">
        <v>1656</v>
      </c>
      <c r="C6" s="481">
        <v>3.629536921151439E-2</v>
      </c>
      <c r="D6" s="480">
        <v>33631.389449999995</v>
      </c>
      <c r="E6" s="481">
        <v>2.3418051060452943E-2</v>
      </c>
      <c r="F6" s="43"/>
      <c r="G6" s="76"/>
      <c r="H6" s="76"/>
    </row>
    <row r="7" spans="1:8">
      <c r="A7" s="479" t="s">
        <v>1553</v>
      </c>
      <c r="B7" s="480">
        <v>1436</v>
      </c>
      <c r="C7" s="481">
        <v>0.24006908462867013</v>
      </c>
      <c r="D7" s="480">
        <v>34628.904090000004</v>
      </c>
      <c r="E7" s="481">
        <v>0.11516102491420939</v>
      </c>
      <c r="F7" s="43"/>
      <c r="G7" s="76"/>
      <c r="H7" s="76"/>
    </row>
    <row r="8" spans="1:8">
      <c r="A8" s="479" t="s">
        <v>1267</v>
      </c>
      <c r="B8" s="480">
        <v>326</v>
      </c>
      <c r="C8" s="481">
        <v>-0.35573122529644269</v>
      </c>
      <c r="D8" s="480">
        <v>16254.506589999999</v>
      </c>
      <c r="E8" s="481">
        <v>-0.13322979333836366</v>
      </c>
      <c r="F8" s="43"/>
      <c r="G8" s="76"/>
      <c r="H8" s="76"/>
    </row>
    <row r="9" spans="1:8">
      <c r="A9" s="479" t="s">
        <v>1554</v>
      </c>
      <c r="B9" s="480">
        <v>4678</v>
      </c>
      <c r="C9" s="481">
        <v>0.44027093596059114</v>
      </c>
      <c r="D9" s="480">
        <v>166337.37171000001</v>
      </c>
      <c r="E9" s="481">
        <v>0.47421135983594226</v>
      </c>
      <c r="F9" s="43"/>
      <c r="G9" s="76"/>
      <c r="H9" s="76"/>
    </row>
    <row r="10" spans="1:8">
      <c r="A10" s="479" t="s">
        <v>1297</v>
      </c>
      <c r="B10" s="480">
        <v>104</v>
      </c>
      <c r="C10" s="481">
        <v>-1.8867924528301886E-2</v>
      </c>
      <c r="D10" s="480">
        <v>8200.1389999999992</v>
      </c>
      <c r="E10" s="481">
        <v>9.8550059072858229E-2</v>
      </c>
      <c r="F10" s="43"/>
      <c r="G10" s="76"/>
      <c r="H10" s="76"/>
    </row>
    <row r="11" spans="1:8">
      <c r="A11" s="479" t="s">
        <v>1555</v>
      </c>
      <c r="B11" s="480">
        <v>2757</v>
      </c>
      <c r="C11" s="481">
        <v>0.17119796091758707</v>
      </c>
      <c r="D11" s="480">
        <v>94698.085470000005</v>
      </c>
      <c r="E11" s="481">
        <v>0.25042912003424889</v>
      </c>
      <c r="F11" s="43"/>
      <c r="G11" s="76"/>
      <c r="H11" s="76"/>
    </row>
    <row r="12" spans="1:8" ht="24">
      <c r="A12" s="479" t="s">
        <v>1556</v>
      </c>
      <c r="B12" s="480">
        <v>1013</v>
      </c>
      <c r="C12" s="481">
        <v>-0.34729381443298968</v>
      </c>
      <c r="D12" s="480">
        <v>38015.906339999994</v>
      </c>
      <c r="E12" s="481">
        <v>-0.31910139245200875</v>
      </c>
      <c r="F12" s="43"/>
      <c r="G12" s="76"/>
      <c r="H12" s="76"/>
    </row>
    <row r="13" spans="1:8">
      <c r="A13" s="479" t="s">
        <v>1317</v>
      </c>
      <c r="B13" s="480">
        <v>7120</v>
      </c>
      <c r="C13" s="481">
        <v>6.205250596658711E-2</v>
      </c>
      <c r="D13" s="480">
        <v>214320.44722</v>
      </c>
      <c r="E13" s="481">
        <v>0.18078539572638735</v>
      </c>
      <c r="F13" s="43"/>
      <c r="G13" s="76"/>
      <c r="H13" s="76"/>
    </row>
    <row r="14" spans="1:8">
      <c r="A14" s="479" t="s">
        <v>1557</v>
      </c>
      <c r="B14" s="480">
        <v>2166</v>
      </c>
      <c r="C14" s="481">
        <v>0.12286158631415241</v>
      </c>
      <c r="D14" s="480">
        <v>49490.274860000005</v>
      </c>
      <c r="E14" s="481">
        <v>6.9277778085180611E-2</v>
      </c>
      <c r="F14" s="43"/>
      <c r="G14" s="76"/>
      <c r="H14" s="76"/>
    </row>
    <row r="15" spans="1:8">
      <c r="A15" s="479" t="s">
        <v>1558</v>
      </c>
      <c r="B15" s="480">
        <v>8971</v>
      </c>
      <c r="C15" s="481">
        <v>0.2238744884038199</v>
      </c>
      <c r="D15" s="480">
        <v>160214.00357999999</v>
      </c>
      <c r="E15" s="481">
        <v>0.3431399185148013</v>
      </c>
      <c r="F15" s="43"/>
      <c r="G15" s="76"/>
      <c r="H15" s="76"/>
    </row>
    <row r="16" spans="1:8">
      <c r="A16" s="479" t="s">
        <v>1298</v>
      </c>
      <c r="B16" s="480">
        <v>2274</v>
      </c>
      <c r="C16" s="481">
        <v>6.4606741573033713E-2</v>
      </c>
      <c r="D16" s="480">
        <v>61363.63637</v>
      </c>
      <c r="E16" s="481">
        <v>3.641126905784528E-2</v>
      </c>
      <c r="F16" s="43"/>
      <c r="G16" s="76"/>
      <c r="H16" s="76"/>
    </row>
    <row r="17" spans="1:11">
      <c r="A17" s="479" t="s">
        <v>1559</v>
      </c>
      <c r="B17" s="480">
        <v>275</v>
      </c>
      <c r="C17" s="481">
        <v>5.7692307692307696E-2</v>
      </c>
      <c r="D17" s="480">
        <v>25490.358350000002</v>
      </c>
      <c r="E17" s="481">
        <v>2.1832907771833339E-2</v>
      </c>
      <c r="F17" s="43"/>
      <c r="G17" s="76"/>
      <c r="H17" s="76"/>
    </row>
    <row r="18" spans="1:11">
      <c r="A18" s="479" t="s">
        <v>1560</v>
      </c>
      <c r="B18" s="480">
        <v>1262</v>
      </c>
      <c r="C18" s="481">
        <v>1.1721170395869192</v>
      </c>
      <c r="D18" s="480">
        <v>24782.458489999997</v>
      </c>
      <c r="E18" s="481">
        <v>1.826874480765909</v>
      </c>
      <c r="F18" s="43"/>
      <c r="G18" s="76"/>
      <c r="H18" s="76"/>
    </row>
    <row r="19" spans="1:11" s="254" customFormat="1">
      <c r="A19" s="479" t="s">
        <v>1561</v>
      </c>
      <c r="B19" s="480">
        <v>6406</v>
      </c>
      <c r="C19" s="481">
        <v>0.12032179083595662</v>
      </c>
      <c r="D19" s="480">
        <v>185228.71592000002</v>
      </c>
      <c r="E19" s="481">
        <v>0.34385395362664073</v>
      </c>
      <c r="F19" s="43"/>
      <c r="G19" s="76"/>
      <c r="H19" s="76"/>
    </row>
    <row r="20" spans="1:11">
      <c r="A20" s="479" t="s">
        <v>1562</v>
      </c>
      <c r="B20" s="480">
        <v>116</v>
      </c>
      <c r="C20" s="481">
        <v>-0.2</v>
      </c>
      <c r="D20" s="480">
        <v>14348.580980000001</v>
      </c>
      <c r="E20" s="481">
        <v>2.1733984618463299E-2</v>
      </c>
      <c r="F20" s="43"/>
      <c r="G20" s="76"/>
      <c r="H20" s="76"/>
    </row>
    <row r="21" spans="1:11">
      <c r="A21" s="482" t="s">
        <v>332</v>
      </c>
      <c r="B21" s="483">
        <v>40560</v>
      </c>
      <c r="C21" s="484">
        <v>0.14819532908704883</v>
      </c>
      <c r="D21" s="483">
        <v>1127004.7784200001</v>
      </c>
      <c r="E21" s="484">
        <v>0.21654323694760272</v>
      </c>
      <c r="G21" s="76"/>
      <c r="H21" s="76"/>
    </row>
    <row r="22" spans="1:11">
      <c r="A22" s="16" t="s">
        <v>326</v>
      </c>
    </row>
    <row r="23" spans="1:11" ht="76.5" customHeight="1">
      <c r="A23" s="1245" t="s">
        <v>333</v>
      </c>
      <c r="B23" s="1245"/>
      <c r="C23" s="1245"/>
      <c r="D23" s="1245"/>
      <c r="E23" s="1245"/>
      <c r="G23" s="1253"/>
      <c r="H23" s="1253"/>
      <c r="I23" s="1253"/>
      <c r="J23" s="1253"/>
      <c r="K23" s="1253"/>
    </row>
    <row r="24" spans="1:11" ht="21.75" customHeight="1">
      <c r="A24" s="1246" t="s">
        <v>304</v>
      </c>
      <c r="B24" s="1246"/>
      <c r="C24" s="1246"/>
      <c r="D24" s="1246"/>
      <c r="E24" s="1246"/>
      <c r="F24" s="70"/>
    </row>
    <row r="25" spans="1:11" ht="12.75" customHeight="1"/>
    <row r="26" spans="1:11" ht="12.75" customHeight="1">
      <c r="A26" s="59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821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7" t="s">
        <v>679</v>
      </c>
    </row>
    <row r="2" spans="1:9" ht="12.75" customHeight="1">
      <c r="A2" s="508" t="s">
        <v>680</v>
      </c>
    </row>
    <row r="3" spans="1:9" ht="12.75" customHeight="1">
      <c r="E3" s="73"/>
      <c r="F3" s="73"/>
      <c r="I3" s="13" t="s">
        <v>1371</v>
      </c>
    </row>
    <row r="4" spans="1:9" s="254" customFormat="1" ht="21" customHeight="1">
      <c r="A4" s="427"/>
      <c r="B4" s="1248" t="s">
        <v>305</v>
      </c>
      <c r="C4" s="1248"/>
      <c r="D4" s="1248"/>
      <c r="E4" s="1248"/>
      <c r="F4" s="1248" t="s">
        <v>306</v>
      </c>
      <c r="G4" s="1248"/>
      <c r="H4" s="1248"/>
      <c r="I4" s="1248"/>
    </row>
    <row r="5" spans="1:9" ht="89.25" customHeight="1">
      <c r="A5" s="437" t="s">
        <v>307</v>
      </c>
      <c r="B5" s="753" t="s">
        <v>308</v>
      </c>
      <c r="C5" s="1255" t="s">
        <v>309</v>
      </c>
      <c r="D5" s="753" t="s">
        <v>754</v>
      </c>
      <c r="E5" s="1255" t="s">
        <v>309</v>
      </c>
      <c r="F5" s="753" t="s">
        <v>310</v>
      </c>
      <c r="G5" s="1255" t="s">
        <v>831</v>
      </c>
      <c r="H5" s="753" t="s">
        <v>755</v>
      </c>
      <c r="I5" s="1255" t="s">
        <v>831</v>
      </c>
    </row>
    <row r="6" spans="1:9" ht="17.25" customHeight="1">
      <c r="A6" s="457"/>
      <c r="B6" s="477">
        <v>45473</v>
      </c>
      <c r="C6" s="1255"/>
      <c r="D6" s="477">
        <v>45473</v>
      </c>
      <c r="E6" s="1255"/>
      <c r="F6" s="477" t="s">
        <v>1662</v>
      </c>
      <c r="G6" s="1255"/>
      <c r="H6" s="477" t="s">
        <v>1662</v>
      </c>
      <c r="I6" s="1255"/>
    </row>
    <row r="7" spans="1:9" ht="12.75" customHeight="1">
      <c r="A7" s="470" t="s">
        <v>312</v>
      </c>
      <c r="B7" s="471"/>
      <c r="C7" s="472"/>
      <c r="D7" s="471"/>
      <c r="E7" s="472"/>
      <c r="F7" s="471"/>
      <c r="G7" s="472"/>
      <c r="H7" s="471"/>
      <c r="I7" s="472"/>
    </row>
    <row r="8" spans="1:9" ht="12.75" customHeight="1">
      <c r="A8" s="462" t="s">
        <v>313</v>
      </c>
      <c r="B8" s="459">
        <v>16</v>
      </c>
      <c r="C8" s="460">
        <v>-0.30434782608695654</v>
      </c>
      <c r="D8" s="461">
        <v>7526.4019699999999</v>
      </c>
      <c r="E8" s="460">
        <v>-0.18367780311892973</v>
      </c>
      <c r="F8" s="459">
        <v>0</v>
      </c>
      <c r="G8" s="460">
        <v>0</v>
      </c>
      <c r="H8" s="461">
        <v>0</v>
      </c>
      <c r="I8" s="460">
        <v>0</v>
      </c>
    </row>
    <row r="9" spans="1:9" ht="12.75" customHeight="1">
      <c r="A9" s="462" t="s">
        <v>314</v>
      </c>
      <c r="B9" s="459">
        <v>36915</v>
      </c>
      <c r="C9" s="460">
        <v>2.6500194649908236E-2</v>
      </c>
      <c r="D9" s="461">
        <v>374163.20684999996</v>
      </c>
      <c r="E9" s="460">
        <v>0.2138876874968304</v>
      </c>
      <c r="F9" s="459">
        <v>9224</v>
      </c>
      <c r="G9" s="460">
        <v>-6.2220414802765349E-2</v>
      </c>
      <c r="H9" s="461">
        <v>133070.67551999999</v>
      </c>
      <c r="I9" s="460">
        <v>4.0156560741139921E-2</v>
      </c>
    </row>
    <row r="10" spans="1:9" ht="12.75" customHeight="1">
      <c r="A10" s="458" t="s">
        <v>315</v>
      </c>
      <c r="B10" s="459">
        <v>5674</v>
      </c>
      <c r="C10" s="460">
        <v>5.3153791637136783E-3</v>
      </c>
      <c r="D10" s="461">
        <v>77751.482369999998</v>
      </c>
      <c r="E10" s="460">
        <v>0.66612962643235252</v>
      </c>
      <c r="F10" s="459">
        <v>1018</v>
      </c>
      <c r="G10" s="460">
        <v>0.78283712784588444</v>
      </c>
      <c r="H10" s="461">
        <v>31485.48141</v>
      </c>
      <c r="I10" s="460">
        <v>0.98638405431702059</v>
      </c>
    </row>
    <row r="11" spans="1:9" ht="12.75" customHeight="1">
      <c r="A11" s="462" t="s">
        <v>316</v>
      </c>
      <c r="B11" s="459">
        <v>13</v>
      </c>
      <c r="C11" s="460">
        <v>-0.23529411764705882</v>
      </c>
      <c r="D11" s="461">
        <v>81.234369999999998</v>
      </c>
      <c r="E11" s="460">
        <v>-0.7008618126253976</v>
      </c>
      <c r="F11" s="459">
        <v>0</v>
      </c>
      <c r="G11" s="460">
        <v>0</v>
      </c>
      <c r="H11" s="461">
        <v>0</v>
      </c>
      <c r="I11" s="460">
        <v>0</v>
      </c>
    </row>
    <row r="12" spans="1:9" ht="12.75" customHeight="1">
      <c r="A12" s="463" t="s">
        <v>317</v>
      </c>
      <c r="B12" s="459">
        <v>0</v>
      </c>
      <c r="C12" s="460">
        <v>0</v>
      </c>
      <c r="D12" s="461">
        <v>0</v>
      </c>
      <c r="E12" s="460">
        <v>0</v>
      </c>
      <c r="F12" s="459">
        <v>0</v>
      </c>
      <c r="G12" s="460">
        <v>0</v>
      </c>
      <c r="H12" s="461">
        <v>0</v>
      </c>
      <c r="I12" s="460">
        <v>0</v>
      </c>
    </row>
    <row r="13" spans="1:9" ht="29.25">
      <c r="A13" s="458" t="s">
        <v>318</v>
      </c>
      <c r="B13" s="459">
        <v>442</v>
      </c>
      <c r="C13" s="460">
        <v>2.0785219399538105E-2</v>
      </c>
      <c r="D13" s="461">
        <v>14143.45616</v>
      </c>
      <c r="E13" s="460">
        <v>0.5565939724004223</v>
      </c>
      <c r="F13" s="459">
        <v>76</v>
      </c>
      <c r="G13" s="460">
        <v>3</v>
      </c>
      <c r="H13" s="461">
        <v>7907.4867300000005</v>
      </c>
      <c r="I13" s="460">
        <v>6.8797406659644125</v>
      </c>
    </row>
    <row r="14" spans="1:9" ht="12.75" customHeight="1">
      <c r="A14" s="462" t="s">
        <v>319</v>
      </c>
      <c r="B14" s="459">
        <v>27</v>
      </c>
      <c r="C14" s="460">
        <v>0.2857142857142857</v>
      </c>
      <c r="D14" s="461">
        <v>156.16086999999999</v>
      </c>
      <c r="E14" s="460">
        <v>0.88957689250066241</v>
      </c>
      <c r="F14" s="459">
        <v>5</v>
      </c>
      <c r="G14" s="460">
        <v>-0.2857142857142857</v>
      </c>
      <c r="H14" s="461">
        <v>151.53628</v>
      </c>
      <c r="I14" s="460">
        <v>1.7137867836019787</v>
      </c>
    </row>
    <row r="15" spans="1:9" ht="22.5" customHeight="1">
      <c r="A15" s="464" t="s">
        <v>320</v>
      </c>
      <c r="B15" s="467">
        <v>43087</v>
      </c>
      <c r="C15" s="466">
        <v>2.3444180522565319E-2</v>
      </c>
      <c r="D15" s="467">
        <v>473821.94259000005</v>
      </c>
      <c r="E15" s="466">
        <v>0.26839032036815225</v>
      </c>
      <c r="F15" s="467">
        <v>10323</v>
      </c>
      <c r="G15" s="468">
        <v>-1.054346784242308E-2</v>
      </c>
      <c r="H15" s="467">
        <v>172615.17993999997</v>
      </c>
      <c r="I15" s="468">
        <v>0.19173720317646467</v>
      </c>
    </row>
    <row r="16" spans="1:9" ht="15" customHeight="1">
      <c r="A16" s="470" t="s">
        <v>321</v>
      </c>
      <c r="B16" s="473"/>
      <c r="C16" s="469"/>
      <c r="D16" s="473"/>
      <c r="E16" s="474"/>
      <c r="F16" s="473"/>
      <c r="G16" s="469"/>
      <c r="H16" s="473"/>
      <c r="I16" s="474"/>
    </row>
    <row r="17" spans="1:9" ht="12.75" customHeight="1">
      <c r="A17" s="462" t="s">
        <v>313</v>
      </c>
      <c r="B17" s="459">
        <v>158</v>
      </c>
      <c r="C17" s="460">
        <v>-8.1395348837209308E-2</v>
      </c>
      <c r="D17" s="459">
        <v>44994.222430000002</v>
      </c>
      <c r="E17" s="460">
        <v>-9.5110025095306236E-2</v>
      </c>
      <c r="F17" s="459">
        <v>9</v>
      </c>
      <c r="G17" s="460">
        <v>1.25</v>
      </c>
      <c r="H17" s="461">
        <v>4000</v>
      </c>
      <c r="I17" s="460">
        <v>1.7482342594882787</v>
      </c>
    </row>
    <row r="18" spans="1:9" ht="12.75" customHeight="1">
      <c r="A18" s="462" t="s">
        <v>314</v>
      </c>
      <c r="B18" s="459">
        <v>108992</v>
      </c>
      <c r="C18" s="460">
        <v>0.12098242293965793</v>
      </c>
      <c r="D18" s="459">
        <v>1647683.1625399999</v>
      </c>
      <c r="E18" s="460">
        <v>0.25147116929580537</v>
      </c>
      <c r="F18" s="459">
        <v>24985</v>
      </c>
      <c r="G18" s="460">
        <v>0.23400997678668445</v>
      </c>
      <c r="H18" s="461">
        <v>580694.10491999995</v>
      </c>
      <c r="I18" s="460">
        <v>0.23004628040805855</v>
      </c>
    </row>
    <row r="19" spans="1:9" ht="12.75" customHeight="1">
      <c r="A19" s="458" t="s">
        <v>315</v>
      </c>
      <c r="B19" s="459">
        <v>22181</v>
      </c>
      <c r="C19" s="460">
        <v>1.2461201387620961E-2</v>
      </c>
      <c r="D19" s="459">
        <v>666679.50653000001</v>
      </c>
      <c r="E19" s="460">
        <v>0.17896837347169542</v>
      </c>
      <c r="F19" s="459">
        <v>3566</v>
      </c>
      <c r="G19" s="460">
        <v>0.16156351791530946</v>
      </c>
      <c r="H19" s="461">
        <v>189783.55800000002</v>
      </c>
      <c r="I19" s="460">
        <v>0.15647463417455582</v>
      </c>
    </row>
    <row r="20" spans="1:9" ht="12.75" customHeight="1">
      <c r="A20" s="462" t="s">
        <v>316</v>
      </c>
      <c r="B20" s="459">
        <v>1875</v>
      </c>
      <c r="C20" s="460">
        <v>0.16968184653774174</v>
      </c>
      <c r="D20" s="459">
        <v>291948.85142999998</v>
      </c>
      <c r="E20" s="460">
        <v>0.33679116452970376</v>
      </c>
      <c r="F20" s="459">
        <v>368</v>
      </c>
      <c r="G20" s="460">
        <v>0.2185430463576159</v>
      </c>
      <c r="H20" s="461">
        <v>96757.215750000003</v>
      </c>
      <c r="I20" s="460">
        <v>0.33809856875697814</v>
      </c>
    </row>
    <row r="21" spans="1:9" ht="12.75" customHeight="1">
      <c r="A21" s="463" t="s">
        <v>317</v>
      </c>
      <c r="B21" s="459">
        <v>0</v>
      </c>
      <c r="C21" s="460">
        <v>0</v>
      </c>
      <c r="D21" s="459">
        <v>0</v>
      </c>
      <c r="E21" s="460">
        <v>0</v>
      </c>
      <c r="F21" s="459">
        <v>0</v>
      </c>
      <c r="G21" s="460">
        <v>0</v>
      </c>
      <c r="H21" s="461">
        <v>0</v>
      </c>
      <c r="I21" s="460">
        <v>0</v>
      </c>
    </row>
    <row r="22" spans="1:9" ht="29.25">
      <c r="A22" s="458" t="s">
        <v>318</v>
      </c>
      <c r="B22" s="459">
        <v>9346</v>
      </c>
      <c r="C22" s="460">
        <v>1.5979997825850637E-2</v>
      </c>
      <c r="D22" s="459">
        <v>324810.59709</v>
      </c>
      <c r="E22" s="460">
        <v>8.4775837047323846E-2</v>
      </c>
      <c r="F22" s="459">
        <v>1207</v>
      </c>
      <c r="G22" s="460">
        <v>1.5138772077375946E-2</v>
      </c>
      <c r="H22" s="461">
        <v>80242.370760000005</v>
      </c>
      <c r="I22" s="460">
        <v>0.16616387067863464</v>
      </c>
    </row>
    <row r="23" spans="1:9" ht="12.75" customHeight="1">
      <c r="A23" s="462" t="s">
        <v>322</v>
      </c>
      <c r="B23" s="459">
        <v>385</v>
      </c>
      <c r="C23" s="460">
        <v>7.8534031413612562E-3</v>
      </c>
      <c r="D23" s="459">
        <v>7430.7550999999994</v>
      </c>
      <c r="E23" s="460">
        <v>2.1172748110786484E-3</v>
      </c>
      <c r="F23" s="459">
        <v>102</v>
      </c>
      <c r="G23" s="460">
        <v>0.27500000000000002</v>
      </c>
      <c r="H23" s="461">
        <v>2912.3490499999998</v>
      </c>
      <c r="I23" s="460">
        <v>4.5483859518499585E-2</v>
      </c>
    </row>
    <row r="24" spans="1:9" ht="22.5" customHeight="1">
      <c r="A24" s="464" t="s">
        <v>323</v>
      </c>
      <c r="B24" s="465">
        <v>142937</v>
      </c>
      <c r="C24" s="466">
        <v>9.5361437011947006E-2</v>
      </c>
      <c r="D24" s="467">
        <v>2983547.0951199997</v>
      </c>
      <c r="E24" s="466">
        <v>0.21428798677546312</v>
      </c>
      <c r="F24" s="467">
        <v>30237</v>
      </c>
      <c r="G24" s="468">
        <v>0.21472762333279768</v>
      </c>
      <c r="H24" s="467">
        <v>954389.59848000004</v>
      </c>
      <c r="I24" s="468">
        <v>0.22114046176849919</v>
      </c>
    </row>
    <row r="25" spans="1:9" ht="15" customHeight="1">
      <c r="A25" s="470" t="s">
        <v>324</v>
      </c>
      <c r="B25" s="473"/>
      <c r="C25" s="469"/>
      <c r="D25" s="473"/>
      <c r="E25" s="475"/>
      <c r="F25" s="473"/>
      <c r="G25" s="469"/>
      <c r="H25" s="473"/>
      <c r="I25" s="475"/>
    </row>
    <row r="26" spans="1:9" ht="12.75" customHeight="1">
      <c r="A26" s="462" t="s">
        <v>313</v>
      </c>
      <c r="B26" s="459">
        <v>2</v>
      </c>
      <c r="C26" s="460">
        <v>0</v>
      </c>
      <c r="D26" s="459">
        <v>0</v>
      </c>
      <c r="E26" s="460">
        <v>0</v>
      </c>
      <c r="F26" s="459"/>
      <c r="G26" s="460"/>
      <c r="H26" s="459"/>
      <c r="I26" s="460"/>
    </row>
    <row r="27" spans="1:9" ht="12.75" customHeight="1">
      <c r="A27" s="462" t="s">
        <v>314</v>
      </c>
      <c r="B27" s="459">
        <v>4</v>
      </c>
      <c r="C27" s="460">
        <v>0</v>
      </c>
      <c r="D27" s="459">
        <v>0</v>
      </c>
      <c r="E27" s="460">
        <v>0</v>
      </c>
      <c r="F27" s="459"/>
      <c r="G27" s="460"/>
      <c r="H27" s="459"/>
      <c r="I27" s="460"/>
    </row>
    <row r="28" spans="1:9" ht="12.75" customHeight="1">
      <c r="A28" s="458" t="s">
        <v>315</v>
      </c>
      <c r="B28" s="459">
        <v>0</v>
      </c>
      <c r="C28" s="460">
        <v>0</v>
      </c>
      <c r="D28" s="459">
        <v>0</v>
      </c>
      <c r="E28" s="460">
        <v>0</v>
      </c>
      <c r="F28" s="459"/>
      <c r="G28" s="460"/>
      <c r="H28" s="459"/>
      <c r="I28" s="460"/>
    </row>
    <row r="29" spans="1:9" ht="12.75" customHeight="1">
      <c r="A29" s="462" t="s">
        <v>316</v>
      </c>
      <c r="B29" s="459">
        <v>0</v>
      </c>
      <c r="C29" s="460">
        <v>0</v>
      </c>
      <c r="D29" s="459">
        <v>0</v>
      </c>
      <c r="E29" s="460">
        <v>0</v>
      </c>
      <c r="F29" s="459"/>
      <c r="G29" s="460"/>
      <c r="H29" s="459"/>
      <c r="I29" s="460"/>
    </row>
    <row r="30" spans="1:9" ht="12.75" customHeight="1">
      <c r="A30" s="463" t="s">
        <v>325</v>
      </c>
      <c r="B30" s="459">
        <v>0</v>
      </c>
      <c r="C30" s="460">
        <v>0</v>
      </c>
      <c r="D30" s="459">
        <v>0</v>
      </c>
      <c r="E30" s="460">
        <v>0</v>
      </c>
      <c r="F30" s="459"/>
      <c r="G30" s="460"/>
      <c r="H30" s="459"/>
      <c r="I30" s="460"/>
    </row>
    <row r="31" spans="1:9" ht="29.25">
      <c r="A31" s="458" t="s">
        <v>318</v>
      </c>
      <c r="B31" s="459">
        <v>0</v>
      </c>
      <c r="C31" s="460">
        <v>0</v>
      </c>
      <c r="D31" s="459">
        <v>0</v>
      </c>
      <c r="E31" s="460">
        <v>0</v>
      </c>
      <c r="F31" s="459"/>
      <c r="G31" s="460"/>
      <c r="H31" s="459"/>
      <c r="I31" s="460"/>
    </row>
    <row r="32" spans="1:9" ht="12.75" customHeight="1">
      <c r="A32" s="462" t="s">
        <v>319</v>
      </c>
      <c r="B32" s="459">
        <v>0</v>
      </c>
      <c r="C32" s="460">
        <v>0</v>
      </c>
      <c r="D32" s="459">
        <v>0</v>
      </c>
      <c r="E32" s="460">
        <v>0</v>
      </c>
      <c r="F32" s="459"/>
      <c r="G32" s="460"/>
      <c r="H32" s="459"/>
      <c r="I32" s="460"/>
    </row>
    <row r="33" spans="1:13" ht="22.5" customHeight="1">
      <c r="A33" s="464" t="s">
        <v>320</v>
      </c>
      <c r="B33" s="467">
        <v>6</v>
      </c>
      <c r="C33" s="466">
        <v>0</v>
      </c>
      <c r="D33" s="467">
        <v>0</v>
      </c>
      <c r="E33" s="466">
        <v>0</v>
      </c>
      <c r="F33" s="467"/>
      <c r="G33" s="466"/>
      <c r="H33" s="467"/>
      <c r="I33" s="466"/>
    </row>
    <row r="34" spans="1:13" ht="12.75" customHeight="1">
      <c r="A34" s="16" t="s">
        <v>326</v>
      </c>
      <c r="J34" s="190"/>
      <c r="K34" s="190"/>
      <c r="L34" s="190"/>
      <c r="M34" s="190"/>
    </row>
    <row r="35" spans="1:13" ht="48" customHeight="1">
      <c r="A35" s="1256" t="s">
        <v>327</v>
      </c>
      <c r="B35" s="1256"/>
      <c r="C35" s="1256"/>
      <c r="D35" s="1256"/>
      <c r="E35" s="1256"/>
      <c r="F35" s="1256"/>
      <c r="G35" s="1256"/>
      <c r="H35" s="1256"/>
      <c r="I35" s="1256"/>
      <c r="J35" s="190"/>
      <c r="K35" s="190"/>
      <c r="L35" s="190"/>
      <c r="M35" s="190"/>
    </row>
    <row r="36" spans="1:13" ht="25.5" customHeight="1">
      <c r="A36" s="1254" t="s">
        <v>328</v>
      </c>
      <c r="B36" s="1254"/>
      <c r="C36" s="1254"/>
      <c r="D36" s="1254"/>
      <c r="E36" s="1254"/>
      <c r="F36" s="1254"/>
      <c r="G36" s="1254"/>
      <c r="H36" s="1254"/>
      <c r="I36" s="1254"/>
    </row>
    <row r="37" spans="1:13" ht="58.5" customHeight="1">
      <c r="A37" s="1245" t="s">
        <v>756</v>
      </c>
      <c r="B37" s="1245"/>
      <c r="C37" s="1245"/>
      <c r="D37" s="1245"/>
      <c r="E37" s="1245"/>
      <c r="F37" s="1245"/>
      <c r="G37" s="1245"/>
      <c r="H37" s="1245"/>
      <c r="I37" s="1245"/>
    </row>
    <row r="38" spans="1:13" ht="22.5" customHeight="1">
      <c r="A38" s="1254" t="s">
        <v>304</v>
      </c>
      <c r="B38" s="1254"/>
      <c r="C38" s="1254"/>
      <c r="D38" s="1254"/>
      <c r="E38" s="1254"/>
      <c r="F38" s="1254"/>
      <c r="G38" s="1254"/>
      <c r="H38" s="1254"/>
      <c r="I38" s="1254"/>
    </row>
    <row r="39" spans="1:13" ht="12.75" customHeight="1"/>
    <row r="40" spans="1:13" ht="12.75" customHeight="1">
      <c r="A40" s="59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6" t="s">
        <v>822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0" t="s">
        <v>681</v>
      </c>
      <c r="C1" s="42"/>
      <c r="O1" s="130"/>
    </row>
    <row r="2" spans="1:15">
      <c r="A2" s="507" t="s">
        <v>682</v>
      </c>
      <c r="O2" s="65"/>
    </row>
    <row r="3" spans="1:15" ht="12.75" customHeight="1">
      <c r="A3" s="42"/>
      <c r="B3" s="63"/>
      <c r="C3" s="63"/>
      <c r="D3" s="63"/>
      <c r="E3" s="63"/>
      <c r="F3" s="63"/>
      <c r="G3" s="63"/>
      <c r="H3" s="63"/>
      <c r="I3" s="63"/>
      <c r="J3" s="63"/>
      <c r="K3" s="63"/>
      <c r="L3" s="63"/>
      <c r="M3" s="63"/>
      <c r="O3" s="13" t="s">
        <v>1371</v>
      </c>
    </row>
    <row r="4" spans="1:15" ht="30.75" customHeight="1">
      <c r="A4" s="485" t="s">
        <v>1663</v>
      </c>
      <c r="B4" s="1257" t="s">
        <v>270</v>
      </c>
      <c r="C4" s="1257"/>
      <c r="D4" s="1257" t="s">
        <v>271</v>
      </c>
      <c r="E4" s="1257"/>
      <c r="F4" s="1257" t="s">
        <v>272</v>
      </c>
      <c r="G4" s="1257"/>
      <c r="H4" s="1257" t="s">
        <v>273</v>
      </c>
      <c r="I4" s="1257"/>
      <c r="J4" s="1257" t="s">
        <v>274</v>
      </c>
      <c r="K4" s="1257"/>
      <c r="L4" s="1257" t="s">
        <v>275</v>
      </c>
      <c r="M4" s="1257"/>
      <c r="N4" s="1257" t="s">
        <v>276</v>
      </c>
      <c r="O4" s="1257"/>
    </row>
    <row r="5" spans="1:15" ht="48.75" customHeight="1">
      <c r="A5" s="742" t="s">
        <v>269</v>
      </c>
      <c r="B5" s="743" t="s">
        <v>277</v>
      </c>
      <c r="C5" s="743" t="s">
        <v>278</v>
      </c>
      <c r="D5" s="743" t="s">
        <v>277</v>
      </c>
      <c r="E5" s="743" t="s">
        <v>278</v>
      </c>
      <c r="F5" s="743" t="s">
        <v>277</v>
      </c>
      <c r="G5" s="743" t="s">
        <v>278</v>
      </c>
      <c r="H5" s="743" t="s">
        <v>277</v>
      </c>
      <c r="I5" s="743" t="s">
        <v>278</v>
      </c>
      <c r="J5" s="743" t="s">
        <v>277</v>
      </c>
      <c r="K5" s="743" t="s">
        <v>278</v>
      </c>
      <c r="L5" s="743" t="s">
        <v>277</v>
      </c>
      <c r="M5" s="743" t="s">
        <v>278</v>
      </c>
      <c r="N5" s="743" t="s">
        <v>277</v>
      </c>
      <c r="O5" s="743" t="s">
        <v>278</v>
      </c>
    </row>
    <row r="6" spans="1:15" ht="13.5" customHeight="1">
      <c r="A6" s="486" t="s">
        <v>279</v>
      </c>
      <c r="B6" s="487">
        <v>3031492.76987</v>
      </c>
      <c r="C6" s="487">
        <v>44056.841979999997</v>
      </c>
      <c r="D6" s="487">
        <v>8256.6667399999988</v>
      </c>
      <c r="E6" s="487">
        <v>914.96600999999998</v>
      </c>
      <c r="F6" s="487">
        <v>2689.7086200000003</v>
      </c>
      <c r="G6" s="487">
        <v>521.78816000000006</v>
      </c>
      <c r="H6" s="487">
        <v>1522.15941</v>
      </c>
      <c r="I6" s="487">
        <v>262.06853000000001</v>
      </c>
      <c r="J6" s="487">
        <v>25271.809550000002</v>
      </c>
      <c r="K6" s="487">
        <v>24938.72308</v>
      </c>
      <c r="L6" s="487">
        <v>3069233.1141900001</v>
      </c>
      <c r="M6" s="487">
        <v>70694.387760000012</v>
      </c>
      <c r="N6" s="487">
        <v>48681.658859999996</v>
      </c>
      <c r="O6" s="487">
        <v>6495.0681100000002</v>
      </c>
    </row>
    <row r="7" spans="1:15" ht="13.5" customHeight="1">
      <c r="A7" s="490" t="s">
        <v>280</v>
      </c>
      <c r="B7" s="491">
        <v>45180.365349999993</v>
      </c>
      <c r="C7" s="491">
        <v>5813.6551399999998</v>
      </c>
      <c r="D7" s="491">
        <v>32.729500000000002</v>
      </c>
      <c r="E7" s="491">
        <v>14.12763</v>
      </c>
      <c r="F7" s="491">
        <v>7.6949399999999999</v>
      </c>
      <c r="G7" s="491">
        <v>14.48019</v>
      </c>
      <c r="H7" s="491">
        <v>1.6220000000000001</v>
      </c>
      <c r="I7" s="491">
        <v>0</v>
      </c>
      <c r="J7" s="491">
        <v>8417.3349299999991</v>
      </c>
      <c r="K7" s="491">
        <v>8352.6753099999987</v>
      </c>
      <c r="L7" s="491">
        <v>53639.746719999996</v>
      </c>
      <c r="M7" s="491">
        <v>14194.938269999999</v>
      </c>
      <c r="N7" s="491">
        <v>241.95227</v>
      </c>
      <c r="O7" s="491">
        <v>62.736690000000003</v>
      </c>
    </row>
    <row r="8" spans="1:15" ht="13.5" customHeight="1">
      <c r="A8" s="490" t="s">
        <v>281</v>
      </c>
      <c r="B8" s="491">
        <v>1679191.7191700002</v>
      </c>
      <c r="C8" s="491">
        <v>15477.290299999999</v>
      </c>
      <c r="D8" s="491">
        <v>4403.2506099999991</v>
      </c>
      <c r="E8" s="491">
        <v>582.72083999999995</v>
      </c>
      <c r="F8" s="491">
        <v>2186.1277400000004</v>
      </c>
      <c r="G8" s="491">
        <v>381.17624999999998</v>
      </c>
      <c r="H8" s="491">
        <v>773.09301000000005</v>
      </c>
      <c r="I8" s="491">
        <v>117.49641</v>
      </c>
      <c r="J8" s="491">
        <v>7920.1684500000001</v>
      </c>
      <c r="K8" s="491">
        <v>7715.50371</v>
      </c>
      <c r="L8" s="491">
        <v>1694474.35898</v>
      </c>
      <c r="M8" s="491">
        <v>24274.187510000003</v>
      </c>
      <c r="N8" s="491">
        <v>3576.0983300000003</v>
      </c>
      <c r="O8" s="491">
        <v>291.62086999999997</v>
      </c>
    </row>
    <row r="9" spans="1:15" ht="13.5" customHeight="1">
      <c r="A9" s="490" t="s">
        <v>282</v>
      </c>
      <c r="B9" s="491">
        <v>677911.65879000002</v>
      </c>
      <c r="C9" s="491">
        <v>14159.968769999999</v>
      </c>
      <c r="D9" s="491">
        <v>1294.9283799999998</v>
      </c>
      <c r="E9" s="491">
        <v>185.79944999999998</v>
      </c>
      <c r="F9" s="491">
        <v>292.68367000000006</v>
      </c>
      <c r="G9" s="491">
        <v>64.878590000000003</v>
      </c>
      <c r="H9" s="491">
        <v>232.70749000000004</v>
      </c>
      <c r="I9" s="491">
        <v>64.126280000000008</v>
      </c>
      <c r="J9" s="491">
        <v>3783.4712000000004</v>
      </c>
      <c r="K9" s="491">
        <v>3748.4645100000002</v>
      </c>
      <c r="L9" s="491">
        <v>683515.44952999998</v>
      </c>
      <c r="M9" s="491">
        <v>18223.2376</v>
      </c>
      <c r="N9" s="491">
        <v>24850.422059999997</v>
      </c>
      <c r="O9" s="491">
        <v>5297.3117399999992</v>
      </c>
    </row>
    <row r="10" spans="1:15" ht="13.5" customHeight="1">
      <c r="A10" s="490" t="s">
        <v>283</v>
      </c>
      <c r="B10" s="491">
        <v>291977.32556999999</v>
      </c>
      <c r="C10" s="491">
        <v>3355.5900999999999</v>
      </c>
      <c r="D10" s="491">
        <v>1229.9858400000001</v>
      </c>
      <c r="E10" s="491">
        <v>37.133380000000002</v>
      </c>
      <c r="F10" s="491">
        <v>10.108890000000001</v>
      </c>
      <c r="G10" s="491">
        <v>6.9953099999999999</v>
      </c>
      <c r="H10" s="491">
        <v>476.17480000000006</v>
      </c>
      <c r="I10" s="491">
        <v>58.05171</v>
      </c>
      <c r="J10" s="491">
        <v>777.01324999999997</v>
      </c>
      <c r="K10" s="491">
        <v>777.01324999999997</v>
      </c>
      <c r="L10" s="491">
        <v>294470.60834999994</v>
      </c>
      <c r="M10" s="491">
        <v>4234.7837499999996</v>
      </c>
      <c r="N10" s="491">
        <v>15965.227759999998</v>
      </c>
      <c r="O10" s="491">
        <v>317.55091000000004</v>
      </c>
    </row>
    <row r="11" spans="1:15" ht="13.5" customHeight="1">
      <c r="A11" s="490" t="s">
        <v>284</v>
      </c>
      <c r="B11" s="491">
        <v>0</v>
      </c>
      <c r="C11" s="491">
        <v>0</v>
      </c>
      <c r="D11" s="491">
        <v>0</v>
      </c>
      <c r="E11" s="491">
        <v>0</v>
      </c>
      <c r="F11" s="491">
        <v>0</v>
      </c>
      <c r="G11" s="491">
        <v>0</v>
      </c>
      <c r="H11" s="491">
        <v>0</v>
      </c>
      <c r="I11" s="491">
        <v>0</v>
      </c>
      <c r="J11" s="491">
        <v>0</v>
      </c>
      <c r="K11" s="491">
        <v>0</v>
      </c>
      <c r="L11" s="491">
        <v>0</v>
      </c>
      <c r="M11" s="491">
        <v>0</v>
      </c>
      <c r="N11" s="491">
        <v>0</v>
      </c>
      <c r="O11" s="491">
        <v>0</v>
      </c>
    </row>
    <row r="12" spans="1:15" ht="22.5">
      <c r="A12" s="490" t="s">
        <v>285</v>
      </c>
      <c r="B12" s="491">
        <v>329740.62772999995</v>
      </c>
      <c r="C12" s="491">
        <v>5180.0979400000006</v>
      </c>
      <c r="D12" s="491">
        <v>1279.1160500000001</v>
      </c>
      <c r="E12" s="491">
        <v>94.387350000000012</v>
      </c>
      <c r="F12" s="491">
        <v>193.09338</v>
      </c>
      <c r="G12" s="491">
        <v>54.257820000000002</v>
      </c>
      <c r="H12" s="491">
        <v>38.562110000000004</v>
      </c>
      <c r="I12" s="491">
        <v>22.394130000000001</v>
      </c>
      <c r="J12" s="491">
        <v>4291.9974199999988</v>
      </c>
      <c r="K12" s="491">
        <v>4263.7989899999993</v>
      </c>
      <c r="L12" s="491">
        <v>335543.39668999997</v>
      </c>
      <c r="M12" s="491">
        <v>9614.9362300000012</v>
      </c>
      <c r="N12" s="491">
        <v>3918.67137</v>
      </c>
      <c r="O12" s="491">
        <v>524.24605000000008</v>
      </c>
    </row>
    <row r="13" spans="1:15" ht="13.5" customHeight="1">
      <c r="A13" s="490" t="s">
        <v>286</v>
      </c>
      <c r="B13" s="491">
        <v>7491.0732600000001</v>
      </c>
      <c r="C13" s="491">
        <v>70.239730000000009</v>
      </c>
      <c r="D13" s="491">
        <v>16.656359999999999</v>
      </c>
      <c r="E13" s="491">
        <v>0.79736000000000007</v>
      </c>
      <c r="F13" s="491">
        <v>0</v>
      </c>
      <c r="G13" s="491">
        <v>0</v>
      </c>
      <c r="H13" s="491">
        <v>0</v>
      </c>
      <c r="I13" s="491">
        <v>0</v>
      </c>
      <c r="J13" s="491">
        <v>81.824299999999994</v>
      </c>
      <c r="K13" s="491">
        <v>81.267309999999995</v>
      </c>
      <c r="L13" s="491">
        <v>7589.5539200000003</v>
      </c>
      <c r="M13" s="491">
        <v>152.30439999999999</v>
      </c>
      <c r="N13" s="491">
        <v>129.28707</v>
      </c>
      <c r="O13" s="491">
        <v>1.60185</v>
      </c>
    </row>
    <row r="14" spans="1:15" ht="13.5" customHeight="1">
      <c r="A14" s="486" t="s">
        <v>287</v>
      </c>
      <c r="B14" s="487">
        <v>492213.17057999998</v>
      </c>
      <c r="C14" s="487">
        <v>582.2341100000001</v>
      </c>
      <c r="D14" s="487">
        <v>307.94354000000004</v>
      </c>
      <c r="E14" s="487">
        <v>53.734580000000008</v>
      </c>
      <c r="F14" s="487">
        <v>281.81809000000004</v>
      </c>
      <c r="G14" s="487">
        <v>182.13670999999999</v>
      </c>
      <c r="H14" s="487">
        <v>117.87108000000001</v>
      </c>
      <c r="I14" s="487">
        <v>115.40706000000002</v>
      </c>
      <c r="J14" s="487">
        <v>4756.5139600000002</v>
      </c>
      <c r="K14" s="487">
        <v>4674.5858499999995</v>
      </c>
      <c r="L14" s="487">
        <v>497677.31725000002</v>
      </c>
      <c r="M14" s="487">
        <v>5608.0983099999994</v>
      </c>
      <c r="N14" s="487">
        <v>576.08127000000002</v>
      </c>
      <c r="O14" s="487">
        <v>62.141730000000003</v>
      </c>
    </row>
    <row r="15" spans="1:15" ht="13.5" customHeight="1">
      <c r="A15" s="490" t="s">
        <v>280</v>
      </c>
      <c r="B15" s="491">
        <v>7675.6784400000006</v>
      </c>
      <c r="C15" s="491">
        <v>1.221E-2</v>
      </c>
      <c r="D15" s="491">
        <v>0</v>
      </c>
      <c r="E15" s="491">
        <v>0</v>
      </c>
      <c r="F15" s="491">
        <v>0</v>
      </c>
      <c r="G15" s="491">
        <v>0</v>
      </c>
      <c r="H15" s="491">
        <v>0</v>
      </c>
      <c r="I15" s="491">
        <v>0</v>
      </c>
      <c r="J15" s="491">
        <v>9.9384599999999992</v>
      </c>
      <c r="K15" s="491">
        <v>9.9384599999999992</v>
      </c>
      <c r="L15" s="491">
        <v>7685.6169</v>
      </c>
      <c r="M15" s="491">
        <v>9.9506700000000006</v>
      </c>
      <c r="N15" s="491">
        <v>0</v>
      </c>
      <c r="O15" s="491">
        <v>0</v>
      </c>
    </row>
    <row r="16" spans="1:15" ht="13.5" customHeight="1">
      <c r="A16" s="490" t="s">
        <v>281</v>
      </c>
      <c r="B16" s="491">
        <v>389201.13090000005</v>
      </c>
      <c r="C16" s="491">
        <v>398.99853000000002</v>
      </c>
      <c r="D16" s="491">
        <v>302.63293000000004</v>
      </c>
      <c r="E16" s="491">
        <v>49.577110000000005</v>
      </c>
      <c r="F16" s="491">
        <v>152.87393000000003</v>
      </c>
      <c r="G16" s="491">
        <v>144.82868999999999</v>
      </c>
      <c r="H16" s="491">
        <v>117.53819</v>
      </c>
      <c r="I16" s="491">
        <v>115.07417</v>
      </c>
      <c r="J16" s="491">
        <v>3348.9211799999998</v>
      </c>
      <c r="K16" s="491">
        <v>3291.2860499999992</v>
      </c>
      <c r="L16" s="491">
        <v>393123.09713000007</v>
      </c>
      <c r="M16" s="491">
        <v>3999.7645500000008</v>
      </c>
      <c r="N16" s="491">
        <v>382.53494999999998</v>
      </c>
      <c r="O16" s="491">
        <v>61.143280000000004</v>
      </c>
    </row>
    <row r="17" spans="1:15" ht="13.5" customHeight="1">
      <c r="A17" s="490" t="s">
        <v>288</v>
      </c>
      <c r="B17" s="491">
        <v>80731.047539999985</v>
      </c>
      <c r="C17" s="491">
        <v>173.09287000000003</v>
      </c>
      <c r="D17" s="491">
        <v>5.3106100000000005</v>
      </c>
      <c r="E17" s="491">
        <v>4.1574699999999991</v>
      </c>
      <c r="F17" s="491">
        <v>128.94416000000001</v>
      </c>
      <c r="G17" s="491">
        <v>37.308020000000006</v>
      </c>
      <c r="H17" s="491">
        <v>0.33288999999999996</v>
      </c>
      <c r="I17" s="491">
        <v>0.33288999999999996</v>
      </c>
      <c r="J17" s="491">
        <v>789.06075999999996</v>
      </c>
      <c r="K17" s="491">
        <v>764.76778000000002</v>
      </c>
      <c r="L17" s="491">
        <v>81654.695959999997</v>
      </c>
      <c r="M17" s="491">
        <v>979.65902999999992</v>
      </c>
      <c r="N17" s="491">
        <v>58.952760000000005</v>
      </c>
      <c r="O17" s="491">
        <v>0.81807000000000007</v>
      </c>
    </row>
    <row r="18" spans="1:15" ht="13.5" customHeight="1">
      <c r="A18" s="490" t="s">
        <v>289</v>
      </c>
      <c r="B18" s="491">
        <v>81.234369999999998</v>
      </c>
      <c r="C18" s="491">
        <v>2.9020000000000001E-2</v>
      </c>
      <c r="D18" s="491">
        <v>0</v>
      </c>
      <c r="E18" s="491">
        <v>0</v>
      </c>
      <c r="F18" s="491">
        <v>0</v>
      </c>
      <c r="G18" s="491">
        <v>0</v>
      </c>
      <c r="H18" s="491">
        <v>0</v>
      </c>
      <c r="I18" s="491">
        <v>0</v>
      </c>
      <c r="J18" s="491">
        <v>235.49419</v>
      </c>
      <c r="K18" s="491">
        <v>235.49419</v>
      </c>
      <c r="L18" s="491">
        <v>316.72856000000002</v>
      </c>
      <c r="M18" s="491">
        <v>235.52321000000001</v>
      </c>
      <c r="N18" s="491">
        <v>32.871739999999996</v>
      </c>
      <c r="O18" s="491">
        <v>0</v>
      </c>
    </row>
    <row r="19" spans="1:15" ht="13.5" customHeight="1">
      <c r="A19" s="490" t="s">
        <v>290</v>
      </c>
      <c r="B19" s="491">
        <v>0</v>
      </c>
      <c r="C19" s="491">
        <v>0</v>
      </c>
      <c r="D19" s="491">
        <v>0</v>
      </c>
      <c r="E19" s="491">
        <v>0</v>
      </c>
      <c r="F19" s="491">
        <v>0</v>
      </c>
      <c r="G19" s="491">
        <v>0</v>
      </c>
      <c r="H19" s="491">
        <v>0</v>
      </c>
      <c r="I19" s="491">
        <v>0</v>
      </c>
      <c r="J19" s="491">
        <v>0</v>
      </c>
      <c r="K19" s="491">
        <v>0</v>
      </c>
      <c r="L19" s="491">
        <v>0</v>
      </c>
      <c r="M19" s="491">
        <v>0</v>
      </c>
      <c r="N19" s="491">
        <v>0</v>
      </c>
      <c r="O19" s="491">
        <v>0</v>
      </c>
    </row>
    <row r="20" spans="1:15" ht="22.5">
      <c r="A20" s="490" t="s">
        <v>285</v>
      </c>
      <c r="B20" s="491">
        <v>14366.546490000001</v>
      </c>
      <c r="C20" s="491">
        <v>9.8864199999999993</v>
      </c>
      <c r="D20" s="491">
        <v>0</v>
      </c>
      <c r="E20" s="491">
        <v>0</v>
      </c>
      <c r="F20" s="491">
        <v>0</v>
      </c>
      <c r="G20" s="491">
        <v>0</v>
      </c>
      <c r="H20" s="491">
        <v>0</v>
      </c>
      <c r="I20" s="491">
        <v>0</v>
      </c>
      <c r="J20" s="491">
        <v>373.09937000000008</v>
      </c>
      <c r="K20" s="491">
        <v>373.09937000000002</v>
      </c>
      <c r="L20" s="491">
        <v>14739.645860000001</v>
      </c>
      <c r="M20" s="491">
        <v>382.98578999999995</v>
      </c>
      <c r="N20" s="491">
        <v>101.72182000000001</v>
      </c>
      <c r="O20" s="491">
        <v>0.18037999999999998</v>
      </c>
    </row>
    <row r="21" spans="1:15" ht="13.5" customHeight="1">
      <c r="A21" s="490" t="s">
        <v>291</v>
      </c>
      <c r="B21" s="491">
        <v>157.53283999999999</v>
      </c>
      <c r="C21" s="491">
        <v>0.21506</v>
      </c>
      <c r="D21" s="491">
        <v>0</v>
      </c>
      <c r="E21" s="491">
        <v>0</v>
      </c>
      <c r="F21" s="491">
        <v>0</v>
      </c>
      <c r="G21" s="491">
        <v>0</v>
      </c>
      <c r="H21" s="491">
        <v>0</v>
      </c>
      <c r="I21" s="491">
        <v>0</v>
      </c>
      <c r="J21" s="491">
        <v>0</v>
      </c>
      <c r="K21" s="491">
        <v>0</v>
      </c>
      <c r="L21" s="491">
        <v>157.53283999999999</v>
      </c>
      <c r="M21" s="491">
        <v>0.21506</v>
      </c>
      <c r="N21" s="491">
        <v>0</v>
      </c>
      <c r="O21" s="491">
        <v>0</v>
      </c>
    </row>
    <row r="22" spans="1:15" ht="13.5" customHeight="1">
      <c r="A22" s="486" t="s">
        <v>292</v>
      </c>
      <c r="B22" s="487">
        <v>0</v>
      </c>
      <c r="C22" s="487">
        <v>0</v>
      </c>
      <c r="D22" s="487">
        <v>0</v>
      </c>
      <c r="E22" s="487">
        <v>0</v>
      </c>
      <c r="F22" s="487">
        <v>0</v>
      </c>
      <c r="G22" s="487">
        <v>0</v>
      </c>
      <c r="H22" s="487">
        <v>0</v>
      </c>
      <c r="I22" s="487">
        <v>0</v>
      </c>
      <c r="J22" s="487">
        <v>316.28523999999999</v>
      </c>
      <c r="K22" s="487">
        <v>316.28523999999999</v>
      </c>
      <c r="L22" s="487">
        <v>316.28523999999999</v>
      </c>
      <c r="M22" s="487">
        <v>316.28523999999999</v>
      </c>
      <c r="N22" s="487">
        <v>0</v>
      </c>
      <c r="O22" s="487">
        <v>0</v>
      </c>
    </row>
    <row r="23" spans="1:15" ht="13.5" customHeight="1">
      <c r="A23" s="490" t="s">
        <v>280</v>
      </c>
      <c r="B23" s="491">
        <v>0</v>
      </c>
      <c r="C23" s="491">
        <v>0</v>
      </c>
      <c r="D23" s="491">
        <v>0</v>
      </c>
      <c r="E23" s="491">
        <v>0</v>
      </c>
      <c r="F23" s="491">
        <v>0</v>
      </c>
      <c r="G23" s="491">
        <v>0</v>
      </c>
      <c r="H23" s="491">
        <v>0</v>
      </c>
      <c r="I23" s="491">
        <v>0</v>
      </c>
      <c r="J23" s="491">
        <v>266.02386999999999</v>
      </c>
      <c r="K23" s="491">
        <v>266.02386999999999</v>
      </c>
      <c r="L23" s="491">
        <v>266.02386999999999</v>
      </c>
      <c r="M23" s="491">
        <v>266.02386999999999</v>
      </c>
      <c r="N23" s="491">
        <v>0</v>
      </c>
      <c r="O23" s="491">
        <v>0</v>
      </c>
    </row>
    <row r="24" spans="1:15" ht="13.5" customHeight="1">
      <c r="A24" s="490" t="s">
        <v>293</v>
      </c>
      <c r="B24" s="491">
        <v>0</v>
      </c>
      <c r="C24" s="491">
        <v>0</v>
      </c>
      <c r="D24" s="491">
        <v>0</v>
      </c>
      <c r="E24" s="491">
        <v>0</v>
      </c>
      <c r="F24" s="491">
        <v>0</v>
      </c>
      <c r="G24" s="491">
        <v>0</v>
      </c>
      <c r="H24" s="491">
        <v>0</v>
      </c>
      <c r="I24" s="491">
        <v>0</v>
      </c>
      <c r="J24" s="491">
        <v>50.261369999999992</v>
      </c>
      <c r="K24" s="491">
        <v>50.261369999999992</v>
      </c>
      <c r="L24" s="491">
        <v>50.261369999999992</v>
      </c>
      <c r="M24" s="491">
        <v>50.261369999999992</v>
      </c>
      <c r="N24" s="491">
        <v>0</v>
      </c>
      <c r="O24" s="491">
        <v>0</v>
      </c>
    </row>
    <row r="25" spans="1:15" ht="13.5" customHeight="1">
      <c r="A25" s="490" t="s">
        <v>282</v>
      </c>
      <c r="B25" s="491">
        <v>0</v>
      </c>
      <c r="C25" s="491">
        <v>0</v>
      </c>
      <c r="D25" s="491">
        <v>0</v>
      </c>
      <c r="E25" s="491">
        <v>0</v>
      </c>
      <c r="F25" s="491">
        <v>0</v>
      </c>
      <c r="G25" s="491">
        <v>0</v>
      </c>
      <c r="H25" s="491">
        <v>0</v>
      </c>
      <c r="I25" s="491">
        <v>0</v>
      </c>
      <c r="J25" s="491">
        <v>0</v>
      </c>
      <c r="K25" s="491">
        <v>0</v>
      </c>
      <c r="L25" s="491">
        <v>0</v>
      </c>
      <c r="M25" s="491">
        <v>0</v>
      </c>
      <c r="N25" s="491">
        <v>0</v>
      </c>
      <c r="O25" s="491">
        <v>0</v>
      </c>
    </row>
    <row r="26" spans="1:15" ht="13.5" customHeight="1">
      <c r="A26" s="490" t="s">
        <v>294</v>
      </c>
      <c r="B26" s="491">
        <v>0</v>
      </c>
      <c r="C26" s="491">
        <v>0</v>
      </c>
      <c r="D26" s="491">
        <v>0</v>
      </c>
      <c r="E26" s="491">
        <v>0</v>
      </c>
      <c r="F26" s="491">
        <v>0</v>
      </c>
      <c r="G26" s="491">
        <v>0</v>
      </c>
      <c r="H26" s="491">
        <v>0</v>
      </c>
      <c r="I26" s="491">
        <v>0</v>
      </c>
      <c r="J26" s="491">
        <v>0</v>
      </c>
      <c r="K26" s="491">
        <v>0</v>
      </c>
      <c r="L26" s="491">
        <v>0</v>
      </c>
      <c r="M26" s="491">
        <v>0</v>
      </c>
      <c r="N26" s="491">
        <v>0</v>
      </c>
      <c r="O26" s="491">
        <v>0</v>
      </c>
    </row>
    <row r="27" spans="1:15" ht="13.5" customHeight="1">
      <c r="A27" s="490" t="s">
        <v>290</v>
      </c>
      <c r="B27" s="491">
        <v>0</v>
      </c>
      <c r="C27" s="491">
        <v>0</v>
      </c>
      <c r="D27" s="491">
        <v>0</v>
      </c>
      <c r="E27" s="491">
        <v>0</v>
      </c>
      <c r="F27" s="491">
        <v>0</v>
      </c>
      <c r="G27" s="491">
        <v>0</v>
      </c>
      <c r="H27" s="491">
        <v>0</v>
      </c>
      <c r="I27" s="491">
        <v>0</v>
      </c>
      <c r="J27" s="491">
        <v>0</v>
      </c>
      <c r="K27" s="491">
        <v>0</v>
      </c>
      <c r="L27" s="491">
        <v>0</v>
      </c>
      <c r="M27" s="491">
        <v>0</v>
      </c>
      <c r="N27" s="491">
        <v>0</v>
      </c>
      <c r="O27" s="491">
        <v>0</v>
      </c>
    </row>
    <row r="28" spans="1:15" ht="22.5">
      <c r="A28" s="490" t="s">
        <v>285</v>
      </c>
      <c r="B28" s="491">
        <v>0</v>
      </c>
      <c r="C28" s="491">
        <v>0</v>
      </c>
      <c r="D28" s="491">
        <v>0</v>
      </c>
      <c r="E28" s="491">
        <v>0</v>
      </c>
      <c r="F28" s="491">
        <v>0</v>
      </c>
      <c r="G28" s="491">
        <v>0</v>
      </c>
      <c r="H28" s="491">
        <v>0</v>
      </c>
      <c r="I28" s="491">
        <v>0</v>
      </c>
      <c r="J28" s="491">
        <v>0</v>
      </c>
      <c r="K28" s="491">
        <v>0</v>
      </c>
      <c r="L28" s="491">
        <v>0</v>
      </c>
      <c r="M28" s="491">
        <v>0</v>
      </c>
      <c r="N28" s="491">
        <v>0</v>
      </c>
      <c r="O28" s="491">
        <v>0</v>
      </c>
    </row>
    <row r="29" spans="1:15" ht="13.5" customHeight="1">
      <c r="A29" s="490" t="s">
        <v>291</v>
      </c>
      <c r="B29" s="491">
        <v>0</v>
      </c>
      <c r="C29" s="491">
        <v>0</v>
      </c>
      <c r="D29" s="491">
        <v>0</v>
      </c>
      <c r="E29" s="491">
        <v>0</v>
      </c>
      <c r="F29" s="491">
        <v>0</v>
      </c>
      <c r="G29" s="491">
        <v>0</v>
      </c>
      <c r="H29" s="491">
        <v>0</v>
      </c>
      <c r="I29" s="491">
        <v>0</v>
      </c>
      <c r="J29" s="491">
        <v>0</v>
      </c>
      <c r="K29" s="491">
        <v>0</v>
      </c>
      <c r="L29" s="491">
        <v>0</v>
      </c>
      <c r="M29" s="491">
        <v>0</v>
      </c>
      <c r="N29" s="491">
        <v>0</v>
      </c>
      <c r="O29" s="491">
        <v>0</v>
      </c>
    </row>
    <row r="30" spans="1:15" ht="13.5" customHeight="1">
      <c r="A30" s="488" t="s">
        <v>295</v>
      </c>
      <c r="B30" s="489">
        <v>3523705.9404499992</v>
      </c>
      <c r="C30" s="489">
        <v>44639.076089999995</v>
      </c>
      <c r="D30" s="489">
        <v>8564.610279999999</v>
      </c>
      <c r="E30" s="489">
        <v>968.70059000000003</v>
      </c>
      <c r="F30" s="489">
        <v>2971.5267100000001</v>
      </c>
      <c r="G30" s="489">
        <v>703.92487000000006</v>
      </c>
      <c r="H30" s="489">
        <v>1640.0304900000001</v>
      </c>
      <c r="I30" s="489">
        <v>377.47558999999995</v>
      </c>
      <c r="J30" s="489">
        <v>30344.608750000003</v>
      </c>
      <c r="K30" s="489">
        <v>29929.594169999993</v>
      </c>
      <c r="L30" s="489">
        <v>3567226.7166800005</v>
      </c>
      <c r="M30" s="489">
        <v>76618.771309999996</v>
      </c>
      <c r="N30" s="489">
        <v>49257.740130000006</v>
      </c>
      <c r="O30" s="489">
        <v>6557.2098399999995</v>
      </c>
    </row>
    <row r="31" spans="1:15" ht="12.75" customHeight="1">
      <c r="A31" s="21" t="s">
        <v>296</v>
      </c>
      <c r="L31" s="125"/>
    </row>
    <row r="32" spans="1:15" ht="12.75" customHeight="1">
      <c r="B32" s="125"/>
      <c r="L32" s="125"/>
    </row>
    <row r="33" spans="1:15" ht="12.75" customHeight="1">
      <c r="A33" s="59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3" t="s">
        <v>965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06" customWidth="1"/>
    <col min="2" max="2" width="19.42578125" style="306" customWidth="1"/>
    <col min="3" max="16384" width="9.140625" style="306"/>
  </cols>
  <sheetData>
    <row r="1" spans="1:2">
      <c r="A1" s="140" t="s">
        <v>813</v>
      </c>
    </row>
    <row r="2" spans="1:2">
      <c r="A2" s="507" t="s">
        <v>814</v>
      </c>
    </row>
    <row r="4" spans="1:2">
      <c r="B4" s="13" t="s">
        <v>1371</v>
      </c>
    </row>
    <row r="5" spans="1:2" ht="50.25" customHeight="1">
      <c r="A5" s="747" t="s">
        <v>816</v>
      </c>
      <c r="B5" s="747" t="s">
        <v>815</v>
      </c>
    </row>
    <row r="6" spans="1:2" ht="12.75" customHeight="1">
      <c r="A6" s="763">
        <v>42735</v>
      </c>
      <c r="B6" s="764">
        <v>5360.5498586502081</v>
      </c>
    </row>
    <row r="7" spans="1:2" ht="12.75" customHeight="1">
      <c r="A7" s="763">
        <v>42825</v>
      </c>
      <c r="B7" s="764">
        <v>5005.380372951091</v>
      </c>
    </row>
    <row r="8" spans="1:2" ht="12.75" customHeight="1">
      <c r="A8" s="763">
        <v>42916</v>
      </c>
      <c r="B8" s="764">
        <v>18911.764140951622</v>
      </c>
    </row>
    <row r="9" spans="1:2" ht="12.75" customHeight="1">
      <c r="A9" s="763">
        <v>43008</v>
      </c>
      <c r="B9" s="764">
        <v>18246.356153693006</v>
      </c>
    </row>
    <row r="10" spans="1:2" ht="12.75" customHeight="1">
      <c r="A10" s="763">
        <v>43100</v>
      </c>
      <c r="B10" s="764">
        <v>17633.888775632091</v>
      </c>
    </row>
    <row r="11" spans="1:2" ht="12.75" customHeight="1">
      <c r="A11" s="763">
        <v>43190</v>
      </c>
      <c r="B11" s="764">
        <v>17240.995731634481</v>
      </c>
    </row>
    <row r="12" spans="1:2" ht="12.75" customHeight="1">
      <c r="A12" s="763">
        <v>43281</v>
      </c>
      <c r="B12" s="764">
        <v>16698.389825469505</v>
      </c>
    </row>
    <row r="13" spans="1:2" ht="12.75" customHeight="1">
      <c r="A13" s="763">
        <v>43373</v>
      </c>
      <c r="B13" s="764">
        <v>16133.227658106043</v>
      </c>
    </row>
    <row r="14" spans="1:2" ht="12.75" customHeight="1">
      <c r="A14" s="763">
        <v>43465</v>
      </c>
      <c r="B14" s="764">
        <v>15499.972177317672</v>
      </c>
    </row>
    <row r="15" spans="1:2" ht="12.75" customHeight="1">
      <c r="A15" s="763">
        <v>43555</v>
      </c>
      <c r="B15" s="764">
        <v>14762.952525051431</v>
      </c>
    </row>
    <row r="16" spans="1:2">
      <c r="A16" s="763">
        <v>43646</v>
      </c>
      <c r="B16" s="764">
        <v>14112.580264118389</v>
      </c>
    </row>
    <row r="17" spans="1:2">
      <c r="A17" s="763">
        <v>43738</v>
      </c>
      <c r="B17" s="764">
        <v>13377.254628707944</v>
      </c>
    </row>
    <row r="18" spans="1:2">
      <c r="A18" s="763">
        <v>43830</v>
      </c>
      <c r="B18" s="764">
        <v>12863.446034906099</v>
      </c>
    </row>
    <row r="19" spans="1:2">
      <c r="A19" s="763">
        <v>43921</v>
      </c>
      <c r="B19" s="764">
        <v>12442.159421328552</v>
      </c>
    </row>
    <row r="20" spans="1:2">
      <c r="A20" s="763">
        <v>44012</v>
      </c>
      <c r="B20" s="764">
        <v>12846.786085340766</v>
      </c>
    </row>
    <row r="21" spans="1:2">
      <c r="A21" s="763">
        <v>44104</v>
      </c>
      <c r="B21" s="764">
        <v>13140.129540115468</v>
      </c>
    </row>
    <row r="22" spans="1:2">
      <c r="A22" s="763">
        <v>44196</v>
      </c>
      <c r="B22" s="764">
        <v>12563.543457429161</v>
      </c>
    </row>
    <row r="23" spans="1:2">
      <c r="A23" s="763">
        <v>44286</v>
      </c>
      <c r="B23" s="764">
        <v>11828.083975048112</v>
      </c>
    </row>
    <row r="24" spans="1:2">
      <c r="A24" s="763">
        <v>44377</v>
      </c>
      <c r="B24" s="764">
        <v>11165.416486827258</v>
      </c>
    </row>
    <row r="25" spans="1:2">
      <c r="A25" s="763">
        <v>44469</v>
      </c>
      <c r="B25" s="764">
        <v>10458.457596389937</v>
      </c>
    </row>
    <row r="26" spans="1:2">
      <c r="A26" s="763">
        <v>44561</v>
      </c>
      <c r="B26" s="764">
        <v>9608.6311354436275</v>
      </c>
    </row>
    <row r="27" spans="1:2">
      <c r="A27" s="763">
        <v>44651</v>
      </c>
      <c r="B27" s="764">
        <v>8443.7301586037538</v>
      </c>
    </row>
    <row r="28" spans="1:2">
      <c r="A28" s="763">
        <v>44742</v>
      </c>
      <c r="B28" s="764">
        <v>8060.9663892759972</v>
      </c>
    </row>
    <row r="29" spans="1:2">
      <c r="A29" s="763">
        <v>44834</v>
      </c>
      <c r="B29" s="764">
        <v>7013.6522503152155</v>
      </c>
    </row>
    <row r="30" spans="1:2">
      <c r="A30" s="763">
        <v>44926</v>
      </c>
      <c r="B30" s="764">
        <v>5800.6025363328672</v>
      </c>
    </row>
    <row r="31" spans="1:2">
      <c r="A31" s="763">
        <v>45016</v>
      </c>
      <c r="B31" s="764">
        <v>4830.21774</v>
      </c>
    </row>
    <row r="32" spans="1:2">
      <c r="A32" s="763">
        <v>45107</v>
      </c>
      <c r="B32" s="764">
        <v>4182.1671299999998</v>
      </c>
    </row>
    <row r="33" spans="1:2">
      <c r="A33" s="763">
        <v>45199</v>
      </c>
      <c r="B33" s="764">
        <v>3485.3836900000001</v>
      </c>
    </row>
    <row r="34" spans="1:2">
      <c r="A34" s="763">
        <v>45291</v>
      </c>
      <c r="B34" s="764">
        <v>3575.3737800000004</v>
      </c>
    </row>
    <row r="35" spans="1:2">
      <c r="A35" s="763">
        <v>45382</v>
      </c>
      <c r="B35" s="764">
        <v>3590.4008199999994</v>
      </c>
    </row>
    <row r="36" spans="1:2">
      <c r="A36" s="763">
        <v>45473</v>
      </c>
      <c r="B36" s="764">
        <v>3775.4137700000001</v>
      </c>
    </row>
    <row r="37" spans="1:2">
      <c r="A37" s="21" t="s">
        <v>817</v>
      </c>
    </row>
    <row r="55" spans="8:8">
      <c r="H55" s="34" t="s">
        <v>966</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88" t="s">
        <v>683</v>
      </c>
      <c r="B1" s="495"/>
      <c r="C1" s="495"/>
      <c r="D1" s="496" t="s">
        <v>1660</v>
      </c>
      <c r="G1" s="961"/>
    </row>
    <row r="2" spans="1:7" ht="15" customHeight="1">
      <c r="A2" s="509" t="s">
        <v>684</v>
      </c>
      <c r="B2" s="495"/>
      <c r="C2" s="502"/>
      <c r="D2" s="503" t="s">
        <v>1661</v>
      </c>
    </row>
    <row r="3" spans="1:7" ht="15" customHeight="1">
      <c r="A3" s="936"/>
      <c r="B3" s="495"/>
      <c r="C3" s="502"/>
      <c r="D3" s="503"/>
    </row>
    <row r="4" spans="1:7" ht="15" customHeight="1">
      <c r="A4" s="140" t="s">
        <v>685</v>
      </c>
      <c r="B4" s="495"/>
      <c r="C4" s="502"/>
      <c r="D4" s="503"/>
    </row>
    <row r="5" spans="1:7" ht="15" customHeight="1">
      <c r="A5" s="504" t="s">
        <v>686</v>
      </c>
      <c r="B5" s="495"/>
      <c r="C5" s="502"/>
      <c r="D5" s="503"/>
    </row>
    <row r="6" spans="1:7" ht="15" customHeight="1">
      <c r="A6" s="924" t="s">
        <v>1253</v>
      </c>
      <c r="B6" s="765">
        <v>45473</v>
      </c>
      <c r="C6" s="502"/>
      <c r="D6" s="503"/>
    </row>
    <row r="7" spans="1:7" ht="23.25">
      <c r="A7" s="597" t="s">
        <v>232</v>
      </c>
      <c r="B7" s="494">
        <v>3</v>
      </c>
      <c r="C7" s="598"/>
      <c r="D7" s="599"/>
    </row>
    <row r="8" spans="1:7">
      <c r="B8" s="224"/>
      <c r="C8" s="225"/>
      <c r="D8" s="223"/>
      <c r="E8" s="226"/>
    </row>
    <row r="9" spans="1:7">
      <c r="A9" s="216" t="s">
        <v>687</v>
      </c>
    </row>
    <row r="10" spans="1:7">
      <c r="A10" s="505" t="s">
        <v>688</v>
      </c>
    </row>
    <row r="11" spans="1:7" ht="12.75" customHeight="1">
      <c r="A11"/>
      <c r="B11"/>
      <c r="C11"/>
      <c r="D11" s="13" t="s">
        <v>1371</v>
      </c>
    </row>
    <row r="12" spans="1:7" ht="44.25" customHeight="1">
      <c r="A12" s="915"/>
      <c r="B12" s="915"/>
      <c r="C12" s="1258" t="s">
        <v>335</v>
      </c>
      <c r="D12" s="1258"/>
    </row>
    <row r="13" spans="1:7" ht="22.5" customHeight="1">
      <c r="A13" s="1258" t="s">
        <v>235</v>
      </c>
      <c r="B13" s="492" t="s">
        <v>233</v>
      </c>
      <c r="C13" s="1258" t="s">
        <v>234</v>
      </c>
      <c r="D13" s="1258" t="s">
        <v>1252</v>
      </c>
    </row>
    <row r="14" spans="1:7" ht="22.5" customHeight="1">
      <c r="A14" s="1260"/>
      <c r="B14" s="920">
        <v>45473</v>
      </c>
      <c r="C14" s="1258"/>
      <c r="D14" s="1258"/>
      <c r="E14" s="317"/>
    </row>
    <row r="15" spans="1:7" ht="15">
      <c r="A15" s="442" t="s">
        <v>236</v>
      </c>
      <c r="B15" s="439">
        <v>3554.7583600000003</v>
      </c>
      <c r="C15" s="440">
        <v>-2.912498301501882E-2</v>
      </c>
      <c r="D15" s="439">
        <v>-106.63810999999987</v>
      </c>
      <c r="F15" s="52"/>
    </row>
    <row r="16" spans="1:7">
      <c r="A16" s="442" t="s">
        <v>237</v>
      </c>
      <c r="B16" s="439">
        <v>18290.72379</v>
      </c>
      <c r="C16" s="440">
        <v>0.41624589380727589</v>
      </c>
      <c r="D16" s="439">
        <v>5375.788700000001</v>
      </c>
    </row>
    <row r="17" spans="1:6" ht="22.5">
      <c r="A17" s="445" t="s">
        <v>238</v>
      </c>
      <c r="B17" s="439">
        <v>33.972940000000001</v>
      </c>
      <c r="C17" s="440">
        <v>0.46464568514438048</v>
      </c>
      <c r="D17" s="439">
        <v>10.777610000000003</v>
      </c>
      <c r="F17" s="52"/>
    </row>
    <row r="18" spans="1:6">
      <c r="A18" s="600" t="s">
        <v>240</v>
      </c>
      <c r="B18" s="601">
        <v>21879.455089999999</v>
      </c>
      <c r="C18" s="602">
        <v>0.31807702924236764</v>
      </c>
      <c r="D18" s="601">
        <v>5279.9281999999985</v>
      </c>
    </row>
    <row r="19" spans="1:6">
      <c r="A19" s="442" t="s">
        <v>239</v>
      </c>
      <c r="B19" s="443">
        <v>9244.8519099999994</v>
      </c>
      <c r="C19" s="444">
        <v>4.7297142932046468E-2</v>
      </c>
      <c r="D19" s="443">
        <v>417.50813999999991</v>
      </c>
    </row>
    <row r="20" spans="1:6">
      <c r="A20" s="442" t="s">
        <v>245</v>
      </c>
      <c r="B20" s="439">
        <v>0</v>
      </c>
      <c r="C20" s="914">
        <v>0</v>
      </c>
      <c r="D20" s="493">
        <v>0</v>
      </c>
    </row>
    <row r="21" spans="1:6">
      <c r="A21" s="442" t="s">
        <v>241</v>
      </c>
      <c r="B21" s="439">
        <v>1064.9259100000002</v>
      </c>
      <c r="C21" s="440">
        <v>-9.483486701357613E-2</v>
      </c>
      <c r="D21" s="439">
        <v>-111.57312999999999</v>
      </c>
    </row>
    <row r="22" spans="1:6">
      <c r="A22" s="442" t="s">
        <v>242</v>
      </c>
      <c r="B22" s="439">
        <v>11384.161960000001</v>
      </c>
      <c r="C22" s="440">
        <v>0.74742881687734142</v>
      </c>
      <c r="D22" s="439">
        <v>4869.3546900000019</v>
      </c>
    </row>
    <row r="23" spans="1:6" ht="22.5">
      <c r="A23" s="445" t="s">
        <v>243</v>
      </c>
      <c r="B23" s="439">
        <v>185.51533000000001</v>
      </c>
      <c r="C23" s="440">
        <v>1.2938007090535077</v>
      </c>
      <c r="D23" s="439">
        <v>104.63850000000001</v>
      </c>
    </row>
    <row r="24" spans="1:6">
      <c r="A24" s="600" t="s">
        <v>244</v>
      </c>
      <c r="B24" s="603">
        <v>21879.455109999999</v>
      </c>
      <c r="C24" s="604">
        <v>0.31807702885913142</v>
      </c>
      <c r="D24" s="603">
        <v>5279.9281999999985</v>
      </c>
    </row>
    <row r="25" spans="1:6">
      <c r="A25" s="21" t="s">
        <v>261</v>
      </c>
    </row>
    <row r="26" spans="1:6">
      <c r="A26" s="21"/>
    </row>
    <row r="27" spans="1:6">
      <c r="A27" s="217" t="s">
        <v>689</v>
      </c>
    </row>
    <row r="28" spans="1:6">
      <c r="A28" s="506" t="s">
        <v>690</v>
      </c>
    </row>
    <row r="29" spans="1:6">
      <c r="D29" s="13" t="s">
        <v>1371</v>
      </c>
    </row>
    <row r="30" spans="1:6" ht="47.25" customHeight="1">
      <c r="A30" s="916"/>
      <c r="B30" s="916"/>
      <c r="C30" s="1259" t="s">
        <v>355</v>
      </c>
      <c r="D30" s="1259"/>
    </row>
    <row r="31" spans="1:6" ht="24" customHeight="1">
      <c r="A31" s="1258" t="s">
        <v>235</v>
      </c>
      <c r="B31" s="492" t="s">
        <v>247</v>
      </c>
      <c r="C31" s="1258" t="s">
        <v>234</v>
      </c>
      <c r="D31" s="1258" t="s">
        <v>1252</v>
      </c>
    </row>
    <row r="32" spans="1:6" ht="24">
      <c r="A32" s="1260"/>
      <c r="B32" s="920" t="s">
        <v>1662</v>
      </c>
      <c r="C32" s="1258"/>
      <c r="D32" s="1258"/>
    </row>
    <row r="33" spans="1:4">
      <c r="A33" s="445" t="s">
        <v>248</v>
      </c>
      <c r="B33" s="497">
        <v>671.70332000000008</v>
      </c>
      <c r="C33" s="440">
        <v>0.57758848062187473</v>
      </c>
      <c r="D33" s="439">
        <v>245.92478000000011</v>
      </c>
    </row>
    <row r="34" spans="1:4">
      <c r="A34" s="445" t="s">
        <v>249</v>
      </c>
      <c r="B34" s="497">
        <v>201.32718</v>
      </c>
      <c r="C34" s="440">
        <v>0.4580007982074154</v>
      </c>
      <c r="D34" s="439">
        <v>63.242770000000007</v>
      </c>
    </row>
    <row r="35" spans="1:4">
      <c r="A35" s="445" t="s">
        <v>250</v>
      </c>
      <c r="B35" s="497">
        <v>470.37614000000002</v>
      </c>
      <c r="C35" s="440">
        <v>0.63498692170048787</v>
      </c>
      <c r="D35" s="439">
        <v>182.68200999999999</v>
      </c>
    </row>
    <row r="36" spans="1:4">
      <c r="A36" s="445" t="s">
        <v>251</v>
      </c>
      <c r="B36" s="497">
        <v>477.26911000000001</v>
      </c>
      <c r="C36" s="440">
        <v>0.13910642689736796</v>
      </c>
      <c r="D36" s="439">
        <v>58.283579999999972</v>
      </c>
    </row>
    <row r="37" spans="1:4">
      <c r="A37" s="445" t="s">
        <v>252</v>
      </c>
      <c r="B37" s="497">
        <v>259.04854</v>
      </c>
      <c r="C37" s="440">
        <v>1.346731778233911</v>
      </c>
      <c r="D37" s="439">
        <v>148.66160000000002</v>
      </c>
    </row>
    <row r="38" spans="1:4" ht="22.5">
      <c r="A38" s="445" t="s">
        <v>253</v>
      </c>
      <c r="B38" s="497">
        <v>218.22057000000001</v>
      </c>
      <c r="C38" s="498">
        <v>-0.29286595249835701</v>
      </c>
      <c r="D38" s="439">
        <v>-90.378019999999935</v>
      </c>
    </row>
    <row r="39" spans="1:4">
      <c r="A39" s="445" t="s">
        <v>255</v>
      </c>
      <c r="B39" s="497">
        <v>315.47762</v>
      </c>
      <c r="C39" s="440">
        <v>-0.15568754229890669</v>
      </c>
      <c r="D39" s="439">
        <v>-58.17270000000002</v>
      </c>
    </row>
    <row r="40" spans="1:4">
      <c r="A40" s="445" t="s">
        <v>254</v>
      </c>
      <c r="B40" s="497">
        <v>566.43032999999991</v>
      </c>
      <c r="C40" s="440">
        <v>5.7256836808770167E-2</v>
      </c>
      <c r="D40" s="439">
        <v>30.675619999999981</v>
      </c>
    </row>
    <row r="41" spans="1:4" ht="22.5">
      <c r="A41" s="445" t="s">
        <v>256</v>
      </c>
      <c r="B41" s="497">
        <v>-250.95271000000002</v>
      </c>
      <c r="C41" s="498">
        <v>0.54809323794377185</v>
      </c>
      <c r="D41" s="439">
        <v>-88.848320000000001</v>
      </c>
    </row>
    <row r="42" spans="1:4">
      <c r="A42" s="445" t="s">
        <v>258</v>
      </c>
      <c r="B42" s="497">
        <v>1464.4500499999999</v>
      </c>
      <c r="C42" s="440">
        <v>0.20193101954417966</v>
      </c>
      <c r="D42" s="439">
        <v>246.03565999999978</v>
      </c>
    </row>
    <row r="43" spans="1:4">
      <c r="A43" s="445" t="s">
        <v>257</v>
      </c>
      <c r="B43" s="497">
        <v>1026.8060500000001</v>
      </c>
      <c r="C43" s="440">
        <v>0.30932406148298625</v>
      </c>
      <c r="D43" s="439">
        <v>242.57999000000007</v>
      </c>
    </row>
    <row r="44" spans="1:4" ht="22.5">
      <c r="A44" s="445" t="s">
        <v>259</v>
      </c>
      <c r="B44" s="497">
        <v>437.64400000000001</v>
      </c>
      <c r="C44" s="498">
        <v>7.9589195775943526E-3</v>
      </c>
      <c r="D44" s="439">
        <v>3.4556699999999978</v>
      </c>
    </row>
    <row r="45" spans="1:4">
      <c r="A45" s="445" t="s">
        <v>262</v>
      </c>
      <c r="B45" s="497">
        <v>6.1294799999999992</v>
      </c>
      <c r="C45" s="498">
        <v>29.941342756183701</v>
      </c>
      <c r="D45" s="439">
        <v>5.931379999999999</v>
      </c>
    </row>
    <row r="46" spans="1:4" ht="21.75">
      <c r="A46" s="605" t="s">
        <v>260</v>
      </c>
      <c r="B46" s="606">
        <v>431.51452</v>
      </c>
      <c r="C46" s="607">
        <v>-5.7045293392896171E-3</v>
      </c>
      <c r="D46" s="601">
        <v>-2.4757100000000491</v>
      </c>
    </row>
    <row r="47" spans="1:4">
      <c r="A47" s="21" t="s">
        <v>261</v>
      </c>
    </row>
    <row r="49" spans="1:5">
      <c r="A49" s="217" t="s">
        <v>1103</v>
      </c>
    </row>
    <row r="50" spans="1:5">
      <c r="A50" s="506" t="s">
        <v>692</v>
      </c>
    </row>
    <row r="51" spans="1:5">
      <c r="B51" s="64"/>
      <c r="C51" s="13" t="s">
        <v>1371</v>
      </c>
    </row>
    <row r="52" spans="1:5" ht="22.5">
      <c r="A52" s="1258" t="s">
        <v>235</v>
      </c>
      <c r="B52" s="492" t="s">
        <v>247</v>
      </c>
      <c r="C52" s="923" t="s">
        <v>32</v>
      </c>
      <c r="D52" s="1261"/>
      <c r="E52" s="1261"/>
    </row>
    <row r="53" spans="1:5" ht="24">
      <c r="A53" s="1260"/>
      <c r="B53" s="920" t="s">
        <v>1662</v>
      </c>
      <c r="C53" s="927" t="s">
        <v>30</v>
      </c>
      <c r="D53" s="1261"/>
      <c r="E53" s="1261"/>
    </row>
    <row r="54" spans="1:5">
      <c r="A54" s="499" t="s">
        <v>263</v>
      </c>
      <c r="B54" s="500">
        <v>38268.954859999998</v>
      </c>
      <c r="C54" s="440">
        <f>B54/B$57</f>
        <v>0.88443592510350444</v>
      </c>
      <c r="D54" s="219"/>
      <c r="E54" s="220"/>
    </row>
    <row r="55" spans="1:5" ht="22.5">
      <c r="A55" s="445" t="s">
        <v>264</v>
      </c>
      <c r="B55" s="500">
        <v>0</v>
      </c>
      <c r="C55" s="440">
        <f t="shared" ref="C55:C56" si="0">B55/B$57</f>
        <v>0</v>
      </c>
      <c r="D55" s="219"/>
      <c r="E55" s="220"/>
    </row>
    <row r="56" spans="1:5" ht="22.5">
      <c r="A56" s="445" t="s">
        <v>265</v>
      </c>
      <c r="B56" s="500">
        <v>5000.3807400000005</v>
      </c>
      <c r="C56" s="440">
        <f t="shared" si="0"/>
        <v>0.11556407489649553</v>
      </c>
      <c r="D56" s="219"/>
      <c r="E56" s="220"/>
    </row>
    <row r="57" spans="1:5">
      <c r="A57" s="608" t="s">
        <v>266</v>
      </c>
      <c r="B57" s="609">
        <v>43269.335599999999</v>
      </c>
      <c r="C57" s="607">
        <f>SUM(C54:C56)</f>
        <v>1</v>
      </c>
      <c r="D57" s="221"/>
      <c r="E57" s="222"/>
    </row>
    <row r="58" spans="1:5">
      <c r="A58" s="21" t="s">
        <v>246</v>
      </c>
      <c r="C58" s="925"/>
    </row>
    <row r="59" spans="1:5">
      <c r="A59" s="21"/>
    </row>
    <row r="60" spans="1:5">
      <c r="A60" s="217" t="s">
        <v>693</v>
      </c>
    </row>
    <row r="61" spans="1:5">
      <c r="A61" s="506" t="s">
        <v>694</v>
      </c>
    </row>
    <row r="62" spans="1:5">
      <c r="A62" s="21"/>
      <c r="B62" s="64"/>
      <c r="C62" s="13" t="s">
        <v>1371</v>
      </c>
    </row>
    <row r="63" spans="1:5" ht="22.5">
      <c r="A63" s="1258" t="s">
        <v>235</v>
      </c>
      <c r="B63" s="492" t="s">
        <v>233</v>
      </c>
      <c r="C63" s="923" t="s">
        <v>32</v>
      </c>
    </row>
    <row r="64" spans="1:5">
      <c r="A64" s="1260"/>
      <c r="B64" s="920">
        <v>45473</v>
      </c>
      <c r="C64" s="927" t="s">
        <v>30</v>
      </c>
    </row>
    <row r="65" spans="1:5">
      <c r="A65" s="499" t="s">
        <v>267</v>
      </c>
      <c r="B65" s="500">
        <v>11427.96315</v>
      </c>
      <c r="C65" s="440">
        <f>B65/B$68</f>
        <v>0.86702994210462492</v>
      </c>
    </row>
    <row r="66" spans="1:5" ht="22.5">
      <c r="A66" s="445" t="s">
        <v>264</v>
      </c>
      <c r="B66" s="500">
        <v>0</v>
      </c>
      <c r="C66" s="440">
        <f t="shared" ref="C66:C67" si="1">B66/B$68</f>
        <v>0</v>
      </c>
    </row>
    <row r="67" spans="1:5" ht="22.5">
      <c r="A67" s="445" t="s">
        <v>265</v>
      </c>
      <c r="B67" s="500">
        <v>1752.6233500000001</v>
      </c>
      <c r="C67" s="440">
        <f t="shared" si="1"/>
        <v>0.13297005789537517</v>
      </c>
    </row>
    <row r="68" spans="1:5">
      <c r="A68" s="608" t="s">
        <v>268</v>
      </c>
      <c r="B68" s="609">
        <v>13180.586499999999</v>
      </c>
      <c r="C68" s="607">
        <f>SUM(C65:C67)</f>
        <v>1</v>
      </c>
    </row>
    <row r="69" spans="1:5">
      <c r="A69" s="21" t="s">
        <v>261</v>
      </c>
      <c r="C69" s="926"/>
    </row>
    <row r="70" spans="1:5">
      <c r="A70" s="937"/>
      <c r="C70" s="926"/>
    </row>
    <row r="71" spans="1:5">
      <c r="A71" s="937"/>
    </row>
    <row r="72" spans="1:5">
      <c r="A72" s="594" t="s">
        <v>81</v>
      </c>
      <c r="E72" s="34" t="s">
        <v>1032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46" customWidth="1"/>
    <col min="2" max="2" width="19.28515625" style="746" customWidth="1"/>
    <col min="3" max="16384" width="9.140625" style="746"/>
  </cols>
  <sheetData>
    <row r="1" spans="1:7" ht="12.75">
      <c r="A1" s="140" t="s">
        <v>818</v>
      </c>
      <c r="G1" s="55"/>
    </row>
    <row r="2" spans="1:7">
      <c r="A2" s="507" t="s">
        <v>819</v>
      </c>
    </row>
    <row r="4" spans="1:7">
      <c r="B4" s="13" t="s">
        <v>1371</v>
      </c>
    </row>
    <row r="5" spans="1:7" ht="48">
      <c r="A5" s="750" t="s">
        <v>816</v>
      </c>
      <c r="B5" s="750" t="s">
        <v>820</v>
      </c>
    </row>
    <row r="6" spans="1:7">
      <c r="A6" s="749">
        <v>42735</v>
      </c>
      <c r="B6" s="748">
        <v>159731.2424712987</v>
      </c>
    </row>
    <row r="7" spans="1:7">
      <c r="A7" s="749">
        <v>42825</v>
      </c>
      <c r="B7" s="748">
        <v>152142.7703311434</v>
      </c>
    </row>
    <row r="8" spans="1:7">
      <c r="A8" s="749">
        <v>42916</v>
      </c>
      <c r="B8" s="748">
        <v>116428.2208043002</v>
      </c>
    </row>
    <row r="9" spans="1:7">
      <c r="A9" s="749">
        <v>43008</v>
      </c>
      <c r="B9" s="748">
        <v>118674.3446187537</v>
      </c>
    </row>
    <row r="10" spans="1:7">
      <c r="A10" s="749">
        <v>43100</v>
      </c>
      <c r="B10" s="748">
        <v>146958.99762028002</v>
      </c>
    </row>
    <row r="11" spans="1:7">
      <c r="A11" s="749">
        <v>43190</v>
      </c>
      <c r="B11" s="748">
        <v>119567.87473754065</v>
      </c>
    </row>
    <row r="12" spans="1:7">
      <c r="A12" s="749">
        <v>43281</v>
      </c>
      <c r="B12" s="748">
        <v>112576.96625788041</v>
      </c>
    </row>
    <row r="13" spans="1:7">
      <c r="A13" s="749">
        <v>43373</v>
      </c>
      <c r="B13" s="748">
        <v>107630.01178445814</v>
      </c>
    </row>
    <row r="14" spans="1:7">
      <c r="A14" s="749">
        <v>43465</v>
      </c>
      <c r="B14" s="748">
        <v>150092.2386395912</v>
      </c>
    </row>
    <row r="15" spans="1:7">
      <c r="A15" s="749">
        <v>43555</v>
      </c>
      <c r="B15" s="748">
        <v>148003.31107704557</v>
      </c>
    </row>
    <row r="16" spans="1:7">
      <c r="A16" s="749" t="s">
        <v>826</v>
      </c>
      <c r="B16" s="748">
        <v>127856.52876766871</v>
      </c>
    </row>
    <row r="17" spans="1:2">
      <c r="A17" s="749">
        <v>43738</v>
      </c>
      <c r="B17" s="748">
        <v>157048.07618289202</v>
      </c>
    </row>
    <row r="18" spans="1:2">
      <c r="A18" s="749">
        <v>43830</v>
      </c>
      <c r="B18" s="748">
        <v>168550.04707545295</v>
      </c>
    </row>
    <row r="19" spans="1:2">
      <c r="A19" s="749">
        <v>43921</v>
      </c>
      <c r="B19" s="748">
        <v>167446.26327029002</v>
      </c>
    </row>
    <row r="20" spans="1:2">
      <c r="A20" s="749">
        <v>44012</v>
      </c>
      <c r="B20" s="748">
        <v>203899.62697723808</v>
      </c>
    </row>
    <row r="21" spans="1:2">
      <c r="A21" s="749">
        <v>44104</v>
      </c>
      <c r="B21" s="748">
        <v>177869.08103258343</v>
      </c>
    </row>
    <row r="22" spans="1:2">
      <c r="A22" s="749">
        <v>44196</v>
      </c>
      <c r="B22" s="748">
        <v>241493.62867476273</v>
      </c>
    </row>
    <row r="23" spans="1:2">
      <c r="A23" s="749">
        <v>44286</v>
      </c>
      <c r="B23" s="748">
        <v>237645.01494060655</v>
      </c>
    </row>
    <row r="24" spans="1:2">
      <c r="A24" s="749">
        <v>44377</v>
      </c>
      <c r="B24" s="748">
        <v>240655.43032848896</v>
      </c>
    </row>
    <row r="25" spans="1:2">
      <c r="A25" s="749">
        <v>44469</v>
      </c>
      <c r="B25" s="748">
        <v>229136.77986196824</v>
      </c>
    </row>
    <row r="26" spans="1:2">
      <c r="A26" s="749">
        <v>44561</v>
      </c>
      <c r="B26" s="748">
        <v>273254.65849625051</v>
      </c>
    </row>
    <row r="27" spans="1:2">
      <c r="A27" s="749">
        <v>44651</v>
      </c>
      <c r="B27" s="748">
        <v>278508.74748423917</v>
      </c>
    </row>
    <row r="28" spans="1:2">
      <c r="A28" s="749">
        <v>44742</v>
      </c>
      <c r="B28" s="748">
        <v>266351.77529232198</v>
      </c>
    </row>
    <row r="29" spans="1:2">
      <c r="A29" s="749">
        <v>44834</v>
      </c>
      <c r="B29" s="748">
        <v>265029.92544163507</v>
      </c>
    </row>
    <row r="30" spans="1:2">
      <c r="A30" s="749">
        <v>44926</v>
      </c>
      <c r="B30" s="748">
        <v>263543.03537062841</v>
      </c>
    </row>
    <row r="31" spans="1:2">
      <c r="A31" s="749">
        <v>45016</v>
      </c>
      <c r="B31" s="748">
        <v>244156.93771999999</v>
      </c>
    </row>
    <row r="32" spans="1:2">
      <c r="A32" s="749">
        <v>45107</v>
      </c>
      <c r="B32" s="748">
        <v>234053.524</v>
      </c>
    </row>
    <row r="33" spans="1:2">
      <c r="A33" s="749">
        <v>45199</v>
      </c>
      <c r="B33" s="748">
        <v>224970.11106000002</v>
      </c>
    </row>
    <row r="34" spans="1:2">
      <c r="A34" s="749">
        <v>45291</v>
      </c>
      <c r="B34" s="748">
        <v>323570.09602</v>
      </c>
    </row>
    <row r="35" spans="1:2">
      <c r="A35" s="749">
        <v>45382</v>
      </c>
      <c r="B35" s="748">
        <v>269463.70104999997</v>
      </c>
    </row>
    <row r="36" spans="1:2">
      <c r="A36" s="749">
        <v>45473</v>
      </c>
      <c r="B36" s="748">
        <v>288421.93462999997</v>
      </c>
    </row>
    <row r="37" spans="1:2">
      <c r="A37" s="21" t="s">
        <v>817</v>
      </c>
    </row>
    <row r="60" spans="8:8">
      <c r="H60" s="34" t="s">
        <v>1033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3" t="s">
        <v>712</v>
      </c>
      <c r="D1" s="130" t="str">
        <f>Naslovnica!A20</f>
        <v>Rujan 2024.</v>
      </c>
    </row>
    <row r="2" spans="1:13" ht="12.75" customHeight="1">
      <c r="A2" s="534" t="s">
        <v>713</v>
      </c>
      <c r="D2" s="512" t="str">
        <f>Naslovnica!A24</f>
        <v>September 2024</v>
      </c>
    </row>
    <row r="3" spans="1:13" ht="12.75" customHeight="1"/>
    <row r="4" spans="1:13" ht="12.75" customHeight="1">
      <c r="D4" s="13" t="s">
        <v>1371</v>
      </c>
      <c r="E4" s="290"/>
      <c r="F4" s="290"/>
      <c r="G4" s="290"/>
      <c r="J4" s="290"/>
      <c r="K4" s="290"/>
      <c r="L4" s="290"/>
      <c r="M4" s="290"/>
    </row>
    <row r="5" spans="1:13" ht="31.5" customHeight="1">
      <c r="A5" s="721"/>
      <c r="B5" s="722" t="str">
        <f>D1</f>
        <v>Rujan 2024.</v>
      </c>
      <c r="C5" s="723" t="s">
        <v>613</v>
      </c>
      <c r="D5" s="723" t="s">
        <v>18</v>
      </c>
      <c r="E5" s="288"/>
      <c r="F5" s="289"/>
      <c r="G5" s="289"/>
      <c r="H5" s="288"/>
      <c r="I5" s="288"/>
      <c r="J5" s="288"/>
      <c r="K5" s="1135"/>
      <c r="L5" s="1135"/>
      <c r="M5" s="1135"/>
    </row>
    <row r="6" spans="1:13" s="254" customFormat="1" ht="24">
      <c r="A6" s="721"/>
      <c r="B6" s="724" t="str">
        <f>D2</f>
        <v>September 2024</v>
      </c>
      <c r="C6" s="724" t="s">
        <v>45</v>
      </c>
      <c r="D6" s="739" t="s">
        <v>227</v>
      </c>
      <c r="E6" s="288"/>
      <c r="F6" s="289"/>
      <c r="G6" s="289"/>
      <c r="H6" s="288"/>
      <c r="I6" s="288"/>
      <c r="J6" s="288"/>
      <c r="K6" s="1135"/>
      <c r="L6" s="1135"/>
      <c r="M6" s="1135"/>
    </row>
    <row r="7" spans="1:13" ht="24">
      <c r="A7" s="725" t="s">
        <v>763</v>
      </c>
      <c r="B7" s="726">
        <v>4093.4719086727796</v>
      </c>
      <c r="C7" s="726">
        <v>74.910229999989042</v>
      </c>
      <c r="D7" s="726"/>
      <c r="E7" s="282"/>
      <c r="F7" s="289"/>
      <c r="G7" s="712"/>
      <c r="H7" s="282"/>
      <c r="I7" s="282"/>
      <c r="J7" s="282"/>
      <c r="K7" s="1135"/>
      <c r="L7" s="1135"/>
      <c r="M7" s="1135"/>
    </row>
    <row r="8" spans="1:13" s="254" customFormat="1">
      <c r="A8" s="727" t="s">
        <v>887</v>
      </c>
      <c r="B8" s="728"/>
      <c r="C8" s="728"/>
      <c r="D8" s="728"/>
      <c r="E8" s="282"/>
      <c r="F8" s="282"/>
      <c r="G8" s="282"/>
      <c r="H8" s="282"/>
      <c r="I8" s="282"/>
      <c r="J8" s="282"/>
      <c r="K8" s="282"/>
      <c r="L8" s="282"/>
      <c r="M8" s="282"/>
    </row>
    <row r="9" spans="1:13" s="254" customFormat="1">
      <c r="A9" s="729" t="s">
        <v>764</v>
      </c>
      <c r="B9" s="726">
        <v>132026.07796999998</v>
      </c>
      <c r="C9" s="726">
        <v>1772.5552699999826</v>
      </c>
      <c r="D9" s="726">
        <v>1114575.6912799999</v>
      </c>
      <c r="E9" s="282"/>
      <c r="F9" s="282"/>
      <c r="G9" s="282"/>
      <c r="H9" s="282"/>
      <c r="I9" s="282"/>
      <c r="J9" s="282"/>
      <c r="K9" s="282"/>
      <c r="L9" s="282"/>
      <c r="M9" s="282"/>
    </row>
    <row r="10" spans="1:13" s="254" customFormat="1">
      <c r="A10" s="729" t="s">
        <v>765</v>
      </c>
      <c r="B10" s="726">
        <v>64290.749819999997</v>
      </c>
      <c r="C10" s="726">
        <v>20675.22395</v>
      </c>
      <c r="D10" s="726">
        <v>515931.58450999996</v>
      </c>
      <c r="E10" s="282"/>
      <c r="F10" s="282"/>
      <c r="G10" s="282"/>
      <c r="H10" s="282"/>
      <c r="I10" s="282"/>
      <c r="J10" s="282"/>
      <c r="K10" s="282"/>
      <c r="L10" s="282"/>
      <c r="M10" s="282"/>
    </row>
    <row r="11" spans="1:13" s="254" customFormat="1" ht="24">
      <c r="A11" s="730" t="s">
        <v>766</v>
      </c>
      <c r="B11" s="726">
        <v>5325.0709999999999</v>
      </c>
      <c r="C11" s="726">
        <v>-101.06003000000055</v>
      </c>
      <c r="D11" s="726">
        <v>39151.839309999996</v>
      </c>
      <c r="E11" s="282"/>
      <c r="F11" s="282"/>
      <c r="G11" s="282"/>
      <c r="H11" s="282"/>
      <c r="I11" s="282"/>
      <c r="J11" s="282"/>
      <c r="K11" s="282"/>
      <c r="L11" s="282"/>
      <c r="M11" s="282"/>
    </row>
    <row r="12" spans="1:13" s="254" customFormat="1">
      <c r="A12" s="729" t="s">
        <v>767</v>
      </c>
      <c r="B12" s="726">
        <v>385.84258</v>
      </c>
      <c r="C12" s="726">
        <v>-7.687090000000012</v>
      </c>
      <c r="D12" s="726">
        <v>4116.6752199999992</v>
      </c>
      <c r="E12" s="282"/>
      <c r="F12" s="282"/>
      <c r="G12" s="282"/>
      <c r="H12" s="282"/>
      <c r="I12" s="282"/>
      <c r="J12" s="282"/>
      <c r="K12" s="282"/>
      <c r="L12" s="282"/>
      <c r="M12" s="282"/>
    </row>
    <row r="13" spans="1:13" s="254" customFormat="1">
      <c r="A13" s="730" t="s">
        <v>768</v>
      </c>
      <c r="B13" s="726">
        <v>120.07769</v>
      </c>
      <c r="C13" s="726">
        <v>33.951510000000013</v>
      </c>
      <c r="D13" s="726">
        <v>1256.7110700000001</v>
      </c>
      <c r="E13" s="282"/>
      <c r="F13" s="282"/>
      <c r="G13" s="282"/>
      <c r="H13" s="282"/>
      <c r="I13" s="282"/>
      <c r="J13" s="282"/>
      <c r="K13" s="282"/>
      <c r="L13" s="282"/>
      <c r="M13" s="282"/>
    </row>
    <row r="14" spans="1:13" s="1052" customFormat="1" ht="24">
      <c r="A14" s="730" t="s">
        <v>1409</v>
      </c>
      <c r="B14" s="726">
        <v>0</v>
      </c>
      <c r="C14" s="726">
        <v>0</v>
      </c>
      <c r="D14" s="726">
        <v>7604.7185499999996</v>
      </c>
      <c r="E14" s="1067"/>
      <c r="F14" s="1067"/>
      <c r="G14" s="1067"/>
      <c r="H14" s="1067"/>
      <c r="I14" s="1067"/>
      <c r="J14" s="1067"/>
      <c r="K14" s="1067"/>
      <c r="L14" s="1067"/>
      <c r="M14" s="1067"/>
    </row>
    <row r="15" spans="1:13" s="1052" customFormat="1" ht="24">
      <c r="A15" s="730" t="s">
        <v>1410</v>
      </c>
      <c r="B15" s="1068">
        <v>7.5000000000000002E-4</v>
      </c>
      <c r="C15" s="1068">
        <v>2.7000000000000006E-4</v>
      </c>
      <c r="D15" s="1068">
        <v>8.5800000000000008E-3</v>
      </c>
      <c r="E15" s="1067"/>
      <c r="F15" s="1067"/>
      <c r="G15" s="1067"/>
      <c r="H15" s="1067"/>
      <c r="I15" s="1067"/>
      <c r="J15" s="1067"/>
      <c r="K15" s="1067"/>
      <c r="L15" s="1067"/>
      <c r="M15" s="1067"/>
    </row>
    <row r="16" spans="1:13" s="254" customFormat="1">
      <c r="A16" s="947" t="s">
        <v>769</v>
      </c>
      <c r="B16" s="948">
        <v>202147.81980999999</v>
      </c>
      <c r="C16" s="948">
        <v>22372.983879999982</v>
      </c>
      <c r="D16" s="948">
        <v>1682637.2285199999</v>
      </c>
      <c r="E16" s="282"/>
      <c r="F16" s="282"/>
      <c r="G16" s="282"/>
      <c r="H16" s="282"/>
      <c r="I16" s="282"/>
      <c r="J16" s="282"/>
      <c r="K16" s="282"/>
      <c r="L16" s="282"/>
      <c r="M16" s="282"/>
    </row>
    <row r="17" spans="1:14" s="254" customFormat="1">
      <c r="A17" s="727" t="s">
        <v>770</v>
      </c>
      <c r="B17" s="726"/>
      <c r="C17" s="726"/>
      <c r="D17" s="726"/>
      <c r="E17" s="282"/>
      <c r="F17" s="282"/>
      <c r="G17" s="282"/>
      <c r="H17" s="282"/>
      <c r="I17" s="282"/>
      <c r="J17" s="282"/>
      <c r="K17" s="282"/>
      <c r="L17" s="282"/>
      <c r="M17" s="282"/>
    </row>
    <row r="18" spans="1:14" s="254" customFormat="1">
      <c r="A18" s="729" t="s">
        <v>771</v>
      </c>
      <c r="B18" s="726">
        <v>0.42458999999999997</v>
      </c>
      <c r="C18" s="726">
        <v>0.12131999999999998</v>
      </c>
      <c r="D18" s="726">
        <v>30.679780000000001</v>
      </c>
      <c r="E18" s="282"/>
      <c r="F18" s="282"/>
      <c r="G18" s="282"/>
      <c r="H18" s="282"/>
      <c r="I18" s="282"/>
      <c r="J18" s="282"/>
      <c r="K18" s="282"/>
      <c r="L18" s="282"/>
      <c r="M18" s="282"/>
    </row>
    <row r="19" spans="1:14" s="254" customFormat="1">
      <c r="A19" s="731" t="s">
        <v>772</v>
      </c>
      <c r="B19" s="726">
        <v>0</v>
      </c>
      <c r="C19" s="726">
        <v>0</v>
      </c>
      <c r="D19" s="726">
        <v>28.03811</v>
      </c>
      <c r="E19" s="282"/>
      <c r="F19" s="282"/>
      <c r="G19" s="282"/>
      <c r="H19" s="282"/>
      <c r="I19" s="282"/>
      <c r="J19" s="282"/>
      <c r="K19" s="282"/>
      <c r="L19" s="282"/>
      <c r="M19" s="282"/>
    </row>
    <row r="20" spans="1:14" s="254" customFormat="1">
      <c r="A20" s="731" t="s">
        <v>773</v>
      </c>
      <c r="B20" s="732">
        <v>0.42458999999999997</v>
      </c>
      <c r="C20" s="732">
        <v>0.12131999999999998</v>
      </c>
      <c r="D20" s="726">
        <v>2.64167</v>
      </c>
      <c r="E20" s="282"/>
      <c r="F20" s="282"/>
      <c r="G20" s="282"/>
      <c r="H20" s="282"/>
      <c r="I20" s="282"/>
      <c r="J20" s="282"/>
      <c r="K20" s="282"/>
      <c r="L20" s="282"/>
      <c r="M20" s="282"/>
    </row>
    <row r="21" spans="1:14" s="254" customFormat="1">
      <c r="A21" s="729" t="s">
        <v>774</v>
      </c>
      <c r="B21" s="726">
        <v>159687.91371999998</v>
      </c>
      <c r="C21" s="726">
        <v>15152.882589999994</v>
      </c>
      <c r="D21" s="726">
        <v>1373084.45985</v>
      </c>
      <c r="E21" s="282"/>
      <c r="F21" s="282"/>
      <c r="G21" s="282"/>
      <c r="H21" s="282"/>
      <c r="I21" s="282"/>
      <c r="J21" s="282"/>
      <c r="K21" s="282"/>
      <c r="L21" s="282"/>
      <c r="M21" s="282"/>
    </row>
    <row r="22" spans="1:14" s="254" customFormat="1">
      <c r="A22" s="731" t="s">
        <v>775</v>
      </c>
      <c r="B22" s="726">
        <v>131125.16485999999</v>
      </c>
      <c r="C22" s="726">
        <v>291.95480999999563</v>
      </c>
      <c r="D22" s="726">
        <v>1116438.90756</v>
      </c>
      <c r="E22" s="282"/>
      <c r="F22" s="282"/>
      <c r="G22" s="282"/>
      <c r="H22" s="282"/>
      <c r="I22" s="282"/>
      <c r="J22" s="282"/>
      <c r="K22" s="282"/>
      <c r="L22" s="282"/>
      <c r="M22" s="282"/>
    </row>
    <row r="23" spans="1:14" s="254" customFormat="1">
      <c r="A23" s="731" t="s">
        <v>776</v>
      </c>
      <c r="B23" s="726">
        <v>28562.74886</v>
      </c>
      <c r="C23" s="726">
        <v>14860.92778</v>
      </c>
      <c r="D23" s="726">
        <v>249040.83373999994</v>
      </c>
      <c r="E23" s="282"/>
      <c r="F23" s="282"/>
      <c r="G23" s="282"/>
      <c r="H23" s="282"/>
      <c r="I23" s="282"/>
      <c r="J23" s="282"/>
      <c r="K23" s="282"/>
      <c r="L23" s="282"/>
      <c r="M23" s="282"/>
    </row>
    <row r="24" spans="1:14" s="1052" customFormat="1" ht="30.75" customHeight="1">
      <c r="A24" s="1069" t="s">
        <v>1411</v>
      </c>
      <c r="B24" s="726">
        <v>0</v>
      </c>
      <c r="C24" s="726">
        <v>0</v>
      </c>
      <c r="D24" s="726">
        <v>7604.7185499999996</v>
      </c>
      <c r="E24" s="1067"/>
      <c r="F24" s="1067"/>
      <c r="G24" s="1067"/>
      <c r="H24" s="1067"/>
      <c r="I24" s="1067"/>
      <c r="J24" s="1067"/>
      <c r="K24" s="1067"/>
      <c r="L24" s="1067"/>
      <c r="M24" s="1067"/>
    </row>
    <row r="25" spans="1:14" s="254" customFormat="1" ht="24">
      <c r="A25" s="730" t="s">
        <v>777</v>
      </c>
      <c r="B25" s="726">
        <v>4384.0375999999997</v>
      </c>
      <c r="C25" s="726">
        <v>-734.98048999999992</v>
      </c>
      <c r="D25" s="726">
        <v>45199.390769999998</v>
      </c>
      <c r="E25" s="282"/>
      <c r="F25" s="282"/>
      <c r="G25" s="282"/>
      <c r="H25" s="282"/>
      <c r="I25" s="282"/>
      <c r="J25" s="282"/>
      <c r="K25" s="282"/>
      <c r="L25" s="282"/>
      <c r="M25" s="282"/>
    </row>
    <row r="26" spans="1:14" s="254" customFormat="1">
      <c r="A26" s="730" t="s">
        <v>778</v>
      </c>
      <c r="B26" s="726">
        <v>28460.940750000002</v>
      </c>
      <c r="C26" s="726">
        <v>-1418.6461600000002</v>
      </c>
      <c r="D26" s="726">
        <v>256603.22779000003</v>
      </c>
      <c r="E26" s="282"/>
      <c r="F26" s="282"/>
      <c r="G26" s="282"/>
      <c r="H26" s="282"/>
      <c r="I26" s="282"/>
      <c r="J26" s="282"/>
      <c r="K26" s="282"/>
      <c r="L26" s="282"/>
      <c r="M26" s="282"/>
    </row>
    <row r="27" spans="1:14" s="254" customFormat="1">
      <c r="A27" s="729" t="s">
        <v>779</v>
      </c>
      <c r="B27" s="726">
        <v>120.07769</v>
      </c>
      <c r="C27" s="726">
        <v>33.951510000000013</v>
      </c>
      <c r="D27" s="726">
        <v>1256.7110700000001</v>
      </c>
      <c r="E27" s="282"/>
      <c r="F27" s="282"/>
      <c r="G27" s="282"/>
      <c r="H27" s="282"/>
      <c r="I27" s="282"/>
      <c r="J27" s="282"/>
      <c r="K27" s="282"/>
      <c r="L27" s="282"/>
      <c r="M27" s="282"/>
    </row>
    <row r="28" spans="1:14" s="254" customFormat="1" ht="30.75" customHeight="1">
      <c r="A28" s="730" t="s">
        <v>780</v>
      </c>
      <c r="B28" s="726">
        <v>124.98294</v>
      </c>
      <c r="C28" s="726">
        <v>45.123479999999986</v>
      </c>
      <c r="D28" s="726">
        <v>1394.01385</v>
      </c>
      <c r="E28" s="282"/>
      <c r="F28" s="282"/>
      <c r="G28" s="282"/>
      <c r="H28" s="282"/>
      <c r="I28" s="282"/>
      <c r="J28" s="282"/>
      <c r="K28" s="282"/>
      <c r="L28" s="282"/>
      <c r="M28" s="282"/>
    </row>
    <row r="29" spans="1:14" s="1052" customFormat="1" ht="24">
      <c r="A29" s="730" t="s">
        <v>1412</v>
      </c>
      <c r="B29" s="1068">
        <v>6.8999999999999997E-4</v>
      </c>
      <c r="C29" s="1068">
        <v>2.999999999999997E-5</v>
      </c>
      <c r="D29" s="1068">
        <v>1.5120000000000001E-2</v>
      </c>
      <c r="E29" s="1067"/>
      <c r="F29" s="1067"/>
      <c r="G29" s="1067"/>
      <c r="H29" s="1067"/>
      <c r="I29" s="1067"/>
      <c r="J29" s="1067"/>
      <c r="K29" s="1067"/>
      <c r="L29" s="1067"/>
      <c r="M29" s="1067"/>
    </row>
    <row r="30" spans="1:14">
      <c r="A30" s="947" t="s">
        <v>781</v>
      </c>
      <c r="B30" s="948">
        <v>192778.37797999999</v>
      </c>
      <c r="C30" s="948">
        <v>13078.452279999998</v>
      </c>
      <c r="D30" s="948">
        <v>1677568.49823</v>
      </c>
      <c r="E30" s="283"/>
      <c r="F30" s="283"/>
      <c r="G30" s="283"/>
      <c r="H30" s="283"/>
      <c r="I30" s="283"/>
      <c r="J30" s="283"/>
      <c r="K30" s="284"/>
      <c r="L30" s="283"/>
      <c r="M30" s="283"/>
      <c r="N30" s="52"/>
    </row>
    <row r="31" spans="1:14">
      <c r="A31" s="348" t="s">
        <v>1394</v>
      </c>
      <c r="B31" s="726">
        <v>13462.913738672763</v>
      </c>
      <c r="C31" s="726">
        <v>9369.4418299999834</v>
      </c>
      <c r="D31" s="726"/>
      <c r="E31" s="283"/>
      <c r="F31" s="283"/>
      <c r="G31" s="283"/>
      <c r="H31" s="283"/>
      <c r="I31" s="283"/>
      <c r="J31" s="283"/>
      <c r="K31" s="284"/>
      <c r="L31" s="283"/>
      <c r="M31" s="283"/>
      <c r="N31" s="52"/>
    </row>
    <row r="32" spans="1:14" ht="12.75" customHeight="1">
      <c r="A32" s="12" t="s">
        <v>571</v>
      </c>
      <c r="B32" s="792"/>
      <c r="C32" s="798"/>
    </row>
    <row r="33" spans="1:14" s="254" customFormat="1" ht="12.75" customHeight="1">
      <c r="A33" s="47"/>
      <c r="B33" s="792"/>
      <c r="C33" s="792"/>
    </row>
    <row r="34" spans="1:14" ht="12.75" customHeight="1">
      <c r="A34" s="797"/>
    </row>
    <row r="35" spans="1:14" ht="12.75" customHeight="1">
      <c r="D35" s="7" t="str">
        <f>Naslovnica!A20</f>
        <v>Rujan 2024.</v>
      </c>
    </row>
    <row r="36" spans="1:14" ht="12.75" customHeight="1">
      <c r="A36" s="330" t="s">
        <v>625</v>
      </c>
      <c r="B36" s="292"/>
      <c r="C36" s="292"/>
      <c r="D36" s="512" t="str">
        <f>Naslovnica!A24</f>
        <v>September 2024</v>
      </c>
      <c r="E36" s="254"/>
      <c r="G36" s="254"/>
      <c r="H36" s="254"/>
      <c r="I36" s="254"/>
    </row>
    <row r="37" spans="1:14" ht="12.75" customHeight="1">
      <c r="A37" s="534" t="s">
        <v>753</v>
      </c>
      <c r="B37" s="292"/>
      <c r="C37" s="292"/>
      <c r="D37" s="13" t="s">
        <v>1371</v>
      </c>
      <c r="E37" s="254"/>
      <c r="F37" s="254"/>
      <c r="G37" s="254"/>
      <c r="H37" s="254"/>
      <c r="I37" s="254"/>
    </row>
    <row r="38" spans="1:14" ht="28.5" customHeight="1">
      <c r="A38" s="658"/>
      <c r="B38" s="722" t="str">
        <f>$D$1</f>
        <v>Rujan 2024.</v>
      </c>
      <c r="C38" s="723" t="str">
        <f>$C$5</f>
        <v>Promjena u odnosu na prethodni mjesec</v>
      </c>
      <c r="D38" s="723" t="s">
        <v>18</v>
      </c>
      <c r="E38" s="254"/>
      <c r="F38" s="254"/>
      <c r="G38" s="254"/>
      <c r="H38" s="254"/>
      <c r="I38" s="254"/>
      <c r="J38" s="290"/>
      <c r="K38" s="290"/>
      <c r="L38" s="290"/>
      <c r="M38" s="290"/>
    </row>
    <row r="39" spans="1:14" s="254" customFormat="1" ht="24">
      <c r="A39" s="658"/>
      <c r="B39" s="724" t="str">
        <f>D2</f>
        <v>September 2024</v>
      </c>
      <c r="C39" s="724" t="s">
        <v>45</v>
      </c>
      <c r="D39" s="739" t="s">
        <v>227</v>
      </c>
      <c r="J39" s="290"/>
      <c r="K39" s="290"/>
      <c r="L39" s="290"/>
      <c r="M39" s="290"/>
    </row>
    <row r="40" spans="1:14" ht="25.5">
      <c r="A40" s="1070" t="s">
        <v>1413</v>
      </c>
      <c r="B40" s="326">
        <v>60787.662250000038</v>
      </c>
      <c r="C40" s="326">
        <v>-298.45728000000236</v>
      </c>
      <c r="D40" s="326"/>
      <c r="E40" s="288"/>
      <c r="F40" s="288"/>
      <c r="G40" s="288"/>
      <c r="H40" s="288"/>
      <c r="I40" s="289"/>
      <c r="J40" s="1135"/>
      <c r="K40" s="1135"/>
      <c r="L40" s="1137"/>
      <c r="M40" s="1135"/>
    </row>
    <row r="41" spans="1:14" ht="14.25" customHeight="1">
      <c r="A41" s="328" t="s">
        <v>745</v>
      </c>
      <c r="B41" s="326"/>
      <c r="C41" s="326"/>
      <c r="D41" s="326"/>
      <c r="E41" s="282"/>
      <c r="F41" s="282"/>
      <c r="G41" s="282"/>
      <c r="H41" s="282"/>
      <c r="I41" s="291"/>
      <c r="J41" s="1136"/>
      <c r="K41" s="1135"/>
      <c r="L41" s="1136"/>
      <c r="M41" s="1136"/>
    </row>
    <row r="42" spans="1:14">
      <c r="A42" s="329" t="s">
        <v>746</v>
      </c>
      <c r="B42" s="326">
        <v>4188.0473999999995</v>
      </c>
      <c r="C42" s="326">
        <v>-558.47879000000103</v>
      </c>
      <c r="D42" s="326">
        <v>43170.781279999996</v>
      </c>
      <c r="E42" s="286"/>
      <c r="F42" s="286"/>
      <c r="G42" s="286"/>
      <c r="H42" s="286"/>
      <c r="I42" s="286"/>
      <c r="J42" s="286"/>
      <c r="K42" s="286"/>
      <c r="L42" s="286"/>
      <c r="M42" s="286"/>
      <c r="N42" s="52"/>
    </row>
    <row r="43" spans="1:14" ht="26.25" customHeight="1">
      <c r="A43" s="329" t="s">
        <v>747</v>
      </c>
      <c r="B43" s="326">
        <v>195.99020000000002</v>
      </c>
      <c r="C43" s="326">
        <v>-176.50170000000003</v>
      </c>
      <c r="D43" s="326">
        <v>2028.6094899999998</v>
      </c>
      <c r="E43" s="286"/>
      <c r="F43" s="286"/>
      <c r="G43" s="286"/>
      <c r="H43" s="286"/>
      <c r="I43" s="286"/>
      <c r="J43" s="286"/>
      <c r="K43" s="286"/>
      <c r="L43" s="286"/>
      <c r="M43" s="286"/>
      <c r="N43" s="52"/>
    </row>
    <row r="44" spans="1:14" s="254" customFormat="1" ht="25.5">
      <c r="A44" s="329" t="s">
        <v>748</v>
      </c>
      <c r="B44" s="326">
        <v>5.6334999999999997</v>
      </c>
      <c r="C44" s="326">
        <v>-3.0221599999999995</v>
      </c>
      <c r="D44" s="326">
        <v>45.386409999999991</v>
      </c>
      <c r="E44" s="286"/>
      <c r="F44" s="286"/>
      <c r="G44" s="286"/>
      <c r="H44" s="286"/>
      <c r="I44" s="286"/>
      <c r="J44" s="286"/>
      <c r="K44" s="286"/>
      <c r="L44" s="286"/>
      <c r="M44" s="286"/>
      <c r="N44" s="52"/>
    </row>
    <row r="45" spans="1:14" s="1052" customFormat="1" ht="25.5">
      <c r="A45" s="329" t="s">
        <v>1414</v>
      </c>
      <c r="B45" s="1068">
        <v>7.8399999999999997E-3</v>
      </c>
      <c r="C45" s="1068">
        <v>4.0699999999999998E-3</v>
      </c>
      <c r="D45" s="1068">
        <v>8.054E-2</v>
      </c>
      <c r="E45" s="286"/>
      <c r="F45" s="286"/>
      <c r="G45" s="286"/>
      <c r="H45" s="286"/>
      <c r="I45" s="286"/>
      <c r="J45" s="286"/>
      <c r="K45" s="286"/>
      <c r="L45" s="286"/>
      <c r="M45" s="286"/>
      <c r="N45" s="52"/>
    </row>
    <row r="46" spans="1:14" s="254" customFormat="1">
      <c r="A46" s="949" t="s">
        <v>749</v>
      </c>
      <c r="B46" s="950">
        <v>4389.6710999999996</v>
      </c>
      <c r="C46" s="950">
        <v>-738.00265000000127</v>
      </c>
      <c r="D46" s="950">
        <v>45244.777179999997</v>
      </c>
      <c r="E46" s="286"/>
      <c r="F46" s="286"/>
      <c r="G46" s="286"/>
      <c r="H46" s="286"/>
      <c r="I46" s="286"/>
      <c r="J46" s="286"/>
      <c r="K46" s="286"/>
      <c r="L46" s="286"/>
      <c r="M46" s="286"/>
      <c r="N46" s="52"/>
    </row>
    <row r="47" spans="1:14" s="254" customFormat="1">
      <c r="A47" s="328" t="s">
        <v>750</v>
      </c>
      <c r="B47" s="326"/>
      <c r="C47" s="326"/>
      <c r="D47" s="326"/>
      <c r="E47" s="286"/>
      <c r="F47" s="286"/>
      <c r="G47" s="286"/>
      <c r="H47" s="286"/>
      <c r="I47" s="286"/>
      <c r="J47" s="286"/>
      <c r="K47" s="286"/>
      <c r="L47" s="286"/>
      <c r="M47" s="286"/>
      <c r="N47" s="52"/>
    </row>
    <row r="48" spans="1:14" ht="25.5">
      <c r="A48" s="329" t="s">
        <v>751</v>
      </c>
      <c r="B48" s="326">
        <v>5319.4375</v>
      </c>
      <c r="C48" s="326">
        <v>-98.037870000000112</v>
      </c>
      <c r="D48" s="326">
        <v>39106.452900000004</v>
      </c>
      <c r="E48" s="285"/>
      <c r="F48" s="285"/>
      <c r="G48" s="285"/>
      <c r="H48" s="285"/>
      <c r="I48" s="285"/>
      <c r="J48" s="285"/>
      <c r="K48" s="285"/>
      <c r="L48" s="285"/>
      <c r="M48" s="285"/>
      <c r="N48" s="52"/>
    </row>
    <row r="49" spans="1:14" ht="25.5">
      <c r="A49" s="329" t="s">
        <v>752</v>
      </c>
      <c r="B49" s="326">
        <v>5.6334999999999997</v>
      </c>
      <c r="C49" s="326">
        <v>-3.0221599999999995</v>
      </c>
      <c r="D49" s="326">
        <v>45.386409999999991</v>
      </c>
      <c r="E49" s="286"/>
      <c r="F49" s="286"/>
      <c r="G49" s="286"/>
      <c r="H49" s="286"/>
      <c r="I49" s="286"/>
      <c r="J49" s="286"/>
      <c r="K49" s="286"/>
      <c r="L49" s="286"/>
      <c r="M49" s="286"/>
      <c r="N49" s="43"/>
    </row>
    <row r="50" spans="1:14" s="1052" customFormat="1" ht="25.5">
      <c r="A50" s="329" t="s">
        <v>1415</v>
      </c>
      <c r="B50" s="1068">
        <v>1.095E-2</v>
      </c>
      <c r="C50" s="1068">
        <v>6.0799999999999995E-3</v>
      </c>
      <c r="D50" s="1068">
        <v>0.11768000000000001</v>
      </c>
      <c r="E50" s="286"/>
      <c r="F50" s="286"/>
      <c r="G50" s="286"/>
      <c r="H50" s="286"/>
      <c r="I50" s="286"/>
      <c r="J50" s="286"/>
      <c r="K50" s="286"/>
      <c r="L50" s="286"/>
      <c r="M50" s="286"/>
      <c r="N50" s="43"/>
    </row>
    <row r="51" spans="1:14">
      <c r="A51" s="949" t="s">
        <v>749</v>
      </c>
      <c r="B51" s="950">
        <v>5325.0709999999999</v>
      </c>
      <c r="C51" s="950">
        <v>-101.06003000000055</v>
      </c>
      <c r="D51" s="950">
        <v>39151.839310000003</v>
      </c>
      <c r="E51" s="285"/>
      <c r="F51" s="285"/>
      <c r="G51" s="285"/>
      <c r="H51" s="285"/>
      <c r="I51" s="285"/>
      <c r="J51" s="285"/>
      <c r="K51" s="285"/>
      <c r="L51" s="285"/>
      <c r="M51" s="285"/>
    </row>
    <row r="52" spans="1:14">
      <c r="A52" s="325" t="s">
        <v>744</v>
      </c>
      <c r="B52" s="326">
        <v>59852.262350000034</v>
      </c>
      <c r="C52" s="326">
        <v>-935.39990000000398</v>
      </c>
      <c r="D52" s="326"/>
      <c r="E52" s="287"/>
      <c r="F52" s="287"/>
      <c r="G52" s="287"/>
      <c r="H52" s="287"/>
      <c r="I52" s="287"/>
      <c r="J52" s="287"/>
      <c r="K52" s="287"/>
      <c r="L52" s="287"/>
      <c r="M52" s="287"/>
    </row>
    <row r="53" spans="1:14" ht="12.75" customHeight="1">
      <c r="A53" s="12" t="s">
        <v>571</v>
      </c>
    </row>
    <row r="54" spans="1:14" ht="12.75" customHeight="1"/>
    <row r="55" spans="1:14" ht="12.75" customHeight="1">
      <c r="A55" s="593" t="s">
        <v>81</v>
      </c>
    </row>
    <row r="56" spans="1:14" ht="12.75" customHeight="1">
      <c r="D56" s="125"/>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782</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3" t="s">
        <v>626</v>
      </c>
      <c r="E1" s="130" t="str">
        <f>Naslovnica!A20</f>
        <v>Rujan 2024.</v>
      </c>
    </row>
    <row r="2" spans="1:13" ht="12.75" customHeight="1">
      <c r="A2" s="534" t="s">
        <v>888</v>
      </c>
      <c r="E2" s="512" t="str">
        <f>Naslovnica!A24</f>
        <v>September 2024</v>
      </c>
    </row>
    <row r="3" spans="1:13">
      <c r="A3" s="293"/>
      <c r="B3" s="288"/>
      <c r="C3" s="288"/>
      <c r="D3" s="13" t="s">
        <v>1371</v>
      </c>
      <c r="F3" s="288"/>
      <c r="G3" s="294"/>
    </row>
    <row r="4" spans="1:13" ht="48.75" customHeight="1">
      <c r="A4" s="1138" t="s">
        <v>560</v>
      </c>
      <c r="B4" s="1140" t="s">
        <v>889</v>
      </c>
      <c r="C4" s="1140"/>
      <c r="D4" s="1140"/>
      <c r="E4" s="720"/>
      <c r="F4" s="293"/>
      <c r="G4" s="293"/>
    </row>
    <row r="5" spans="1:13" ht="60">
      <c r="A5" s="1138"/>
      <c r="B5" s="659" t="s">
        <v>561</v>
      </c>
      <c r="C5" s="659" t="s">
        <v>562</v>
      </c>
      <c r="D5" s="659" t="s">
        <v>563</v>
      </c>
      <c r="E5" s="295"/>
      <c r="F5" s="295"/>
    </row>
    <row r="6" spans="1:13" ht="12.75" customHeight="1">
      <c r="A6" s="333" t="s">
        <v>116</v>
      </c>
      <c r="B6" s="334">
        <v>4094.9488300000003</v>
      </c>
      <c r="C6" s="334">
        <v>30913.213909999995</v>
      </c>
      <c r="D6" s="334">
        <v>99007.061278895708</v>
      </c>
      <c r="E6" s="296"/>
      <c r="F6" s="296"/>
      <c r="G6" s="958"/>
      <c r="K6" s="125"/>
      <c r="L6" s="125"/>
      <c r="M6" s="125"/>
    </row>
    <row r="7" spans="1:13" ht="12.75" customHeight="1">
      <c r="A7" s="335" t="s">
        <v>117</v>
      </c>
      <c r="B7" s="334">
        <v>38076.901479999993</v>
      </c>
      <c r="C7" s="334">
        <v>331190.22319000005</v>
      </c>
      <c r="D7" s="334">
        <v>5770186.2632350558</v>
      </c>
      <c r="E7" s="296"/>
      <c r="F7" s="296"/>
      <c r="G7" s="958"/>
      <c r="K7" s="125"/>
      <c r="L7" s="125"/>
      <c r="M7" s="125"/>
    </row>
    <row r="8" spans="1:13" ht="12.75" customHeight="1">
      <c r="A8" s="335" t="s">
        <v>118</v>
      </c>
      <c r="B8" s="334">
        <v>2841.6019500000002</v>
      </c>
      <c r="C8" s="334">
        <v>25701.421829999999</v>
      </c>
      <c r="D8" s="334">
        <v>147928.50077717367</v>
      </c>
      <c r="E8" s="296"/>
      <c r="F8" s="296"/>
      <c r="G8" s="958"/>
      <c r="K8" s="125"/>
      <c r="L8" s="125"/>
      <c r="M8" s="125"/>
    </row>
    <row r="9" spans="1:13" ht="12.75" customHeight="1">
      <c r="A9" s="660" t="s">
        <v>220</v>
      </c>
      <c r="B9" s="661">
        <v>45013.452259999991</v>
      </c>
      <c r="C9" s="661">
        <v>387804.85893000005</v>
      </c>
      <c r="D9" s="661">
        <v>6017121.8252911251</v>
      </c>
      <c r="E9" s="297"/>
      <c r="F9" s="297"/>
      <c r="G9" s="958"/>
      <c r="K9" s="125"/>
      <c r="L9" s="125"/>
      <c r="M9" s="125"/>
    </row>
    <row r="10" spans="1:13" ht="12.75" customHeight="1">
      <c r="A10" s="335" t="s">
        <v>119</v>
      </c>
      <c r="B10" s="334">
        <v>3540.0565299999998</v>
      </c>
      <c r="C10" s="334">
        <v>26135.06698</v>
      </c>
      <c r="D10" s="334">
        <v>83223.704139156514</v>
      </c>
      <c r="E10" s="296"/>
      <c r="F10" s="296"/>
      <c r="G10" s="958"/>
      <c r="K10" s="125"/>
      <c r="L10" s="125"/>
      <c r="M10" s="125"/>
    </row>
    <row r="11" spans="1:13" ht="12.75" customHeight="1">
      <c r="A11" s="335" t="s">
        <v>120</v>
      </c>
      <c r="B11" s="334">
        <v>17656.064600000002</v>
      </c>
      <c r="C11" s="334">
        <v>151912.86217999997</v>
      </c>
      <c r="D11" s="334">
        <v>2140305.0767755387</v>
      </c>
      <c r="E11" s="296"/>
      <c r="F11" s="296"/>
      <c r="G11" s="958"/>
      <c r="K11" s="125"/>
      <c r="L11" s="125"/>
      <c r="M11" s="125"/>
    </row>
    <row r="12" spans="1:13" ht="12.75" customHeight="1">
      <c r="A12" s="335" t="s">
        <v>121</v>
      </c>
      <c r="B12" s="334">
        <v>770.91516000000001</v>
      </c>
      <c r="C12" s="334">
        <v>7028.6974199999995</v>
      </c>
      <c r="D12" s="334">
        <v>39327.947266277122</v>
      </c>
      <c r="E12" s="296"/>
      <c r="F12" s="296"/>
      <c r="G12" s="958"/>
      <c r="K12" s="125"/>
      <c r="L12" s="125"/>
      <c r="M12" s="125"/>
    </row>
    <row r="13" spans="1:13" ht="12.75" customHeight="1">
      <c r="A13" s="660" t="s">
        <v>221</v>
      </c>
      <c r="B13" s="661">
        <v>21967.03629</v>
      </c>
      <c r="C13" s="661">
        <v>185076.62657999998</v>
      </c>
      <c r="D13" s="661">
        <v>2262856.7281809724</v>
      </c>
      <c r="E13" s="297"/>
      <c r="F13" s="297"/>
      <c r="G13" s="958"/>
      <c r="K13" s="125"/>
      <c r="L13" s="125"/>
      <c r="M13" s="125"/>
    </row>
    <row r="14" spans="1:13" ht="12.75" customHeight="1">
      <c r="A14" s="335" t="s">
        <v>122</v>
      </c>
      <c r="B14" s="334">
        <v>5092.50432</v>
      </c>
      <c r="C14" s="334">
        <v>38285.254839999994</v>
      </c>
      <c r="D14" s="334">
        <v>121928.27413071271</v>
      </c>
      <c r="E14" s="296"/>
      <c r="F14" s="296"/>
      <c r="G14" s="958"/>
      <c r="K14" s="125"/>
      <c r="L14" s="125"/>
      <c r="M14" s="125"/>
    </row>
    <row r="15" spans="1:13" ht="12.75" customHeight="1">
      <c r="A15" s="335" t="s">
        <v>123</v>
      </c>
      <c r="B15" s="334">
        <v>20144.532999999999</v>
      </c>
      <c r="C15" s="334">
        <v>173821.83936000001</v>
      </c>
      <c r="D15" s="334">
        <v>2723045.0320463236</v>
      </c>
      <c r="E15" s="296"/>
      <c r="F15" s="296"/>
      <c r="G15" s="958"/>
      <c r="K15" s="125"/>
      <c r="L15" s="125"/>
      <c r="M15" s="125"/>
    </row>
    <row r="16" spans="1:13" ht="12.75" customHeight="1">
      <c r="A16" s="335" t="s">
        <v>124</v>
      </c>
      <c r="B16" s="334">
        <v>1272.8691899999999</v>
      </c>
      <c r="C16" s="334">
        <v>11362.065639999999</v>
      </c>
      <c r="D16" s="334">
        <v>62358.582907785523</v>
      </c>
      <c r="E16" s="296"/>
      <c r="F16" s="296"/>
      <c r="G16" s="958"/>
      <c r="K16" s="125"/>
      <c r="L16" s="125"/>
      <c r="M16" s="125"/>
    </row>
    <row r="17" spans="1:13" ht="12.75" customHeight="1">
      <c r="A17" s="660" t="s">
        <v>222</v>
      </c>
      <c r="B17" s="661">
        <v>26509.906510000001</v>
      </c>
      <c r="C17" s="661">
        <v>223469.15983999998</v>
      </c>
      <c r="D17" s="661">
        <v>2907331.889084822</v>
      </c>
      <c r="E17" s="297"/>
      <c r="F17" s="297"/>
      <c r="G17" s="958"/>
      <c r="K17" s="125"/>
      <c r="L17" s="125"/>
      <c r="M17" s="125"/>
    </row>
    <row r="18" spans="1:13" ht="12.75" customHeight="1">
      <c r="A18" s="335" t="s">
        <v>125</v>
      </c>
      <c r="B18" s="334">
        <v>3887.4337700000001</v>
      </c>
      <c r="C18" s="334">
        <v>26701.690449999998</v>
      </c>
      <c r="D18" s="334">
        <v>82973.347575608845</v>
      </c>
      <c r="E18" s="296"/>
      <c r="F18" s="296"/>
      <c r="G18" s="958"/>
      <c r="K18" s="125"/>
      <c r="L18" s="125"/>
      <c r="M18" s="125"/>
    </row>
    <row r="19" spans="1:13" ht="12.75" customHeight="1">
      <c r="A19" s="335" t="s">
        <v>126</v>
      </c>
      <c r="B19" s="334">
        <v>31549.234499999999</v>
      </c>
      <c r="C19" s="334">
        <v>273548.33869</v>
      </c>
      <c r="D19" s="334">
        <v>4574530.0274402164</v>
      </c>
      <c r="E19" s="296"/>
      <c r="F19" s="296"/>
      <c r="G19" s="958"/>
      <c r="K19" s="125"/>
      <c r="L19" s="125"/>
      <c r="M19" s="125"/>
    </row>
    <row r="20" spans="1:13" ht="12.75" customHeight="1">
      <c r="A20" s="335" t="s">
        <v>127</v>
      </c>
      <c r="B20" s="334">
        <v>2198.1015299999999</v>
      </c>
      <c r="C20" s="334">
        <v>19838.233070000002</v>
      </c>
      <c r="D20" s="334">
        <v>119717.12229605086</v>
      </c>
      <c r="E20" s="296"/>
      <c r="F20" s="296"/>
      <c r="G20" s="958"/>
      <c r="K20" s="125"/>
      <c r="L20" s="125"/>
      <c r="M20" s="125"/>
    </row>
    <row r="21" spans="1:13" ht="12.75" customHeight="1">
      <c r="A21" s="660" t="s">
        <v>223</v>
      </c>
      <c r="B21" s="661">
        <v>37634.769800000002</v>
      </c>
      <c r="C21" s="661">
        <v>320088.26221000002</v>
      </c>
      <c r="D21" s="661">
        <v>4777220.4973118762</v>
      </c>
      <c r="E21" s="297"/>
      <c r="F21" s="297"/>
      <c r="G21" s="958"/>
      <c r="K21" s="125"/>
      <c r="L21" s="125"/>
      <c r="M21" s="125"/>
    </row>
    <row r="22" spans="1:13" ht="12.75" customHeight="1">
      <c r="A22" s="336" t="s">
        <v>224</v>
      </c>
      <c r="B22" s="337">
        <v>16614.943449999999</v>
      </c>
      <c r="C22" s="337">
        <v>122035.22617999998</v>
      </c>
      <c r="D22" s="337">
        <v>387132.38712437381</v>
      </c>
      <c r="E22" s="297"/>
      <c r="F22" s="297"/>
      <c r="G22" s="958"/>
      <c r="H22" s="125"/>
      <c r="K22" s="125"/>
      <c r="L22" s="125"/>
      <c r="M22" s="125"/>
    </row>
    <row r="23" spans="1:13" ht="12.75" customHeight="1">
      <c r="A23" s="336" t="s">
        <v>225</v>
      </c>
      <c r="B23" s="337">
        <v>107426.73358</v>
      </c>
      <c r="C23" s="337">
        <v>930473.26341999997</v>
      </c>
      <c r="D23" s="337">
        <v>15208066.399497135</v>
      </c>
      <c r="E23" s="297"/>
      <c r="F23" s="297"/>
      <c r="G23" s="958"/>
      <c r="H23" s="125"/>
      <c r="K23" s="125"/>
      <c r="L23" s="125"/>
      <c r="M23" s="125"/>
    </row>
    <row r="24" spans="1:13" ht="12.75" customHeight="1">
      <c r="A24" s="336" t="s">
        <v>226</v>
      </c>
      <c r="B24" s="337">
        <v>7083.48783</v>
      </c>
      <c r="C24" s="337">
        <v>63930.417959999999</v>
      </c>
      <c r="D24" s="337">
        <v>369332.15324728715</v>
      </c>
      <c r="E24" s="297"/>
      <c r="F24" s="297"/>
      <c r="G24" s="958"/>
      <c r="H24" s="125"/>
      <c r="K24" s="125"/>
      <c r="L24" s="125"/>
      <c r="M24" s="125"/>
    </row>
    <row r="25" spans="1:13">
      <c r="A25" s="941" t="s">
        <v>564</v>
      </c>
      <c r="B25" s="944">
        <v>131125.16485999999</v>
      </c>
      <c r="C25" s="944">
        <v>1116438.90756</v>
      </c>
      <c r="D25" s="944">
        <v>15964530.939868797</v>
      </c>
      <c r="E25" s="297"/>
      <c r="F25" s="297"/>
      <c r="H25" s="125"/>
      <c r="K25" s="125"/>
      <c r="L25" s="125"/>
      <c r="M25" s="125"/>
    </row>
    <row r="26" spans="1:13" ht="21.75" customHeight="1">
      <c r="A26" s="1142" t="s">
        <v>23</v>
      </c>
      <c r="B26" s="1142"/>
      <c r="C26" s="1142"/>
      <c r="D26" s="1142"/>
      <c r="E26" s="1142"/>
      <c r="F26" s="736"/>
      <c r="G26" s="736"/>
    </row>
    <row r="27" spans="1:13" ht="21" customHeight="1">
      <c r="A27" s="1143" t="s">
        <v>24</v>
      </c>
      <c r="B27" s="1143"/>
      <c r="C27" s="1143"/>
      <c r="D27" s="1143"/>
      <c r="E27" s="1143"/>
      <c r="F27" s="737"/>
      <c r="G27" s="737"/>
    </row>
    <row r="28" spans="1:13" ht="12.75" customHeight="1"/>
    <row r="29" spans="1:13" ht="12.75" customHeight="1">
      <c r="A29" s="143" t="s">
        <v>627</v>
      </c>
      <c r="E29" s="130" t="str">
        <f>Naslovnica!A20</f>
        <v>Rujan 2024.</v>
      </c>
    </row>
    <row r="30" spans="1:13" ht="12.75" customHeight="1">
      <c r="A30" s="534" t="s">
        <v>901</v>
      </c>
      <c r="E30" s="512" t="str">
        <f>Naslovnica!A24</f>
        <v>September 2024</v>
      </c>
    </row>
    <row r="31" spans="1:13" ht="12.75" customHeight="1">
      <c r="D31" s="290"/>
      <c r="E31" s="13" t="s">
        <v>1371</v>
      </c>
    </row>
    <row r="32" spans="1:13" ht="25.5" customHeight="1">
      <c r="A32" s="1138" t="s">
        <v>565</v>
      </c>
      <c r="B32" s="1141" t="s">
        <v>796</v>
      </c>
      <c r="C32" s="1141"/>
      <c r="D32" s="1141" t="s">
        <v>795</v>
      </c>
      <c r="E32" s="1141"/>
      <c r="F32" s="733"/>
      <c r="G32" s="733"/>
    </row>
    <row r="33" spans="1:15" ht="60">
      <c r="A33" s="1138"/>
      <c r="B33" s="659" t="s">
        <v>561</v>
      </c>
      <c r="C33" s="659" t="s">
        <v>566</v>
      </c>
      <c r="D33" s="659" t="s">
        <v>561</v>
      </c>
      <c r="E33" s="659" t="s">
        <v>566</v>
      </c>
    </row>
    <row r="34" spans="1:15">
      <c r="A34" s="333" t="s">
        <v>116</v>
      </c>
      <c r="B34" s="338">
        <v>0</v>
      </c>
      <c r="C34" s="338">
        <v>0.36062</v>
      </c>
      <c r="D34" s="338">
        <v>2.8140000000000002E-2</v>
      </c>
      <c r="E34" s="339">
        <v>0.37389999999999995</v>
      </c>
      <c r="L34" s="125"/>
      <c r="M34" s="125"/>
      <c r="N34" s="125"/>
      <c r="O34" s="125"/>
    </row>
    <row r="35" spans="1:15" ht="12.75" customHeight="1">
      <c r="A35" s="335" t="s">
        <v>117</v>
      </c>
      <c r="B35" s="338">
        <v>0</v>
      </c>
      <c r="C35" s="338">
        <v>8.5669199999999996</v>
      </c>
      <c r="D35" s="338">
        <v>0.17734</v>
      </c>
      <c r="E35" s="339">
        <v>0.17734</v>
      </c>
      <c r="F35" s="52"/>
      <c r="L35" s="125"/>
      <c r="M35" s="125"/>
      <c r="N35" s="125"/>
      <c r="O35" s="125"/>
    </row>
    <row r="36" spans="1:15" ht="12.75" customHeight="1">
      <c r="A36" s="335" t="s">
        <v>118</v>
      </c>
      <c r="B36" s="338">
        <v>0</v>
      </c>
      <c r="C36" s="338">
        <v>0.46364999999999995</v>
      </c>
      <c r="D36" s="338">
        <v>0</v>
      </c>
      <c r="E36" s="339">
        <v>0</v>
      </c>
      <c r="F36" s="52"/>
      <c r="L36" s="125"/>
      <c r="M36" s="125"/>
      <c r="N36" s="125"/>
      <c r="O36" s="125"/>
    </row>
    <row r="37" spans="1:15" ht="12.75" customHeight="1">
      <c r="A37" s="660" t="s">
        <v>220</v>
      </c>
      <c r="B37" s="662">
        <v>0</v>
      </c>
      <c r="C37" s="662">
        <v>9.3911899999999999</v>
      </c>
      <c r="D37" s="662">
        <v>0.20548</v>
      </c>
      <c r="E37" s="663">
        <v>0.55123999999999995</v>
      </c>
      <c r="F37" s="52"/>
      <c r="L37" s="125"/>
      <c r="M37" s="125"/>
      <c r="N37" s="125"/>
      <c r="O37" s="125"/>
    </row>
    <row r="38" spans="1:15" ht="12.75" customHeight="1">
      <c r="A38" s="335" t="s">
        <v>119</v>
      </c>
      <c r="B38" s="338">
        <v>0</v>
      </c>
      <c r="C38" s="338">
        <v>0.32593</v>
      </c>
      <c r="D38" s="338">
        <v>9.129000000000001E-2</v>
      </c>
      <c r="E38" s="339">
        <v>0.12940000000000002</v>
      </c>
      <c r="F38" s="52"/>
      <c r="L38" s="125"/>
      <c r="M38" s="125"/>
      <c r="N38" s="125"/>
      <c r="O38" s="125"/>
    </row>
    <row r="39" spans="1:15" ht="12.75" customHeight="1">
      <c r="A39" s="335" t="s">
        <v>120</v>
      </c>
      <c r="B39" s="338">
        <v>0</v>
      </c>
      <c r="C39" s="338">
        <v>4.46401</v>
      </c>
      <c r="D39" s="338">
        <v>8.2640000000000005E-2</v>
      </c>
      <c r="E39" s="339">
        <v>1.6251700000000002</v>
      </c>
      <c r="F39" s="52"/>
      <c r="L39" s="125"/>
      <c r="M39" s="125"/>
      <c r="N39" s="125"/>
      <c r="O39" s="125"/>
    </row>
    <row r="40" spans="1:15" ht="12.75" customHeight="1">
      <c r="A40" s="335" t="s">
        <v>121</v>
      </c>
      <c r="B40" s="338">
        <v>0</v>
      </c>
      <c r="C40" s="338">
        <v>0.16782</v>
      </c>
      <c r="D40" s="338">
        <v>0</v>
      </c>
      <c r="E40" s="339">
        <v>0</v>
      </c>
      <c r="F40" s="52"/>
      <c r="L40" s="125"/>
      <c r="M40" s="125"/>
      <c r="N40" s="125"/>
      <c r="O40" s="125"/>
    </row>
    <row r="41" spans="1:15" ht="12.75" customHeight="1">
      <c r="A41" s="660" t="s">
        <v>221</v>
      </c>
      <c r="B41" s="662">
        <v>0</v>
      </c>
      <c r="C41" s="662">
        <v>4.9577599999999995</v>
      </c>
      <c r="D41" s="662">
        <v>0.17393000000000003</v>
      </c>
      <c r="E41" s="663">
        <v>1.7545700000000002</v>
      </c>
      <c r="F41" s="52"/>
      <c r="L41" s="125"/>
      <c r="M41" s="125"/>
      <c r="N41" s="125"/>
      <c r="O41" s="125"/>
    </row>
    <row r="42" spans="1:15" ht="12.75" customHeight="1">
      <c r="A42" s="335" t="s">
        <v>122</v>
      </c>
      <c r="B42" s="338">
        <v>0</v>
      </c>
      <c r="C42" s="338">
        <v>0.50136000000000003</v>
      </c>
      <c r="D42" s="338">
        <v>0</v>
      </c>
      <c r="E42" s="339">
        <v>5.1389999999999998E-2</v>
      </c>
      <c r="F42" s="52"/>
      <c r="L42" s="125"/>
      <c r="M42" s="125"/>
      <c r="N42" s="125"/>
      <c r="O42" s="125"/>
    </row>
    <row r="43" spans="1:15" ht="12.75" customHeight="1">
      <c r="A43" s="335" t="s">
        <v>123</v>
      </c>
      <c r="B43" s="338">
        <v>0</v>
      </c>
      <c r="C43" s="338">
        <v>4.9113800000000003</v>
      </c>
      <c r="D43" s="338">
        <v>0</v>
      </c>
      <c r="E43" s="339">
        <v>2.674E-2</v>
      </c>
      <c r="F43" s="52"/>
      <c r="L43" s="125"/>
      <c r="M43" s="125"/>
      <c r="N43" s="125"/>
      <c r="O43" s="125"/>
    </row>
    <row r="44" spans="1:15" ht="12.75" customHeight="1">
      <c r="A44" s="335" t="s">
        <v>124</v>
      </c>
      <c r="B44" s="338">
        <v>0</v>
      </c>
      <c r="C44" s="338">
        <v>0.20880000000000001</v>
      </c>
      <c r="D44" s="338">
        <v>0</v>
      </c>
      <c r="E44" s="339">
        <v>0</v>
      </c>
      <c r="F44" s="52"/>
      <c r="L44" s="125"/>
      <c r="M44" s="125"/>
      <c r="N44" s="125"/>
      <c r="O44" s="125"/>
    </row>
    <row r="45" spans="1:15" ht="12.75" customHeight="1">
      <c r="A45" s="660" t="s">
        <v>222</v>
      </c>
      <c r="B45" s="662">
        <v>0</v>
      </c>
      <c r="C45" s="662">
        <v>5.6215400000000004</v>
      </c>
      <c r="D45" s="662">
        <v>0</v>
      </c>
      <c r="E45" s="663">
        <v>7.8130000000000005E-2</v>
      </c>
      <c r="F45" s="52"/>
      <c r="L45" s="125"/>
      <c r="M45" s="125"/>
      <c r="N45" s="125"/>
      <c r="O45" s="125"/>
    </row>
    <row r="46" spans="1:15" ht="12.75" customHeight="1">
      <c r="A46" s="335" t="s">
        <v>125</v>
      </c>
      <c r="B46" s="338">
        <v>0</v>
      </c>
      <c r="C46" s="338">
        <v>0.30082999999999999</v>
      </c>
      <c r="D46" s="338">
        <v>4.5179999999999998E-2</v>
      </c>
      <c r="E46" s="339">
        <v>0.12615999999999999</v>
      </c>
      <c r="F46" s="52"/>
      <c r="L46" s="125"/>
      <c r="M46" s="125"/>
      <c r="N46" s="125"/>
      <c r="O46" s="125"/>
    </row>
    <row r="47" spans="1:15" ht="12.75" customHeight="1">
      <c r="A47" s="335" t="s">
        <v>126</v>
      </c>
      <c r="B47" s="338">
        <v>0</v>
      </c>
      <c r="C47" s="338">
        <v>7.38042</v>
      </c>
      <c r="D47" s="338">
        <v>0</v>
      </c>
      <c r="E47" s="339">
        <v>4.7699999999999999E-3</v>
      </c>
      <c r="F47" s="52"/>
      <c r="L47" s="125"/>
      <c r="M47" s="125"/>
      <c r="N47" s="125"/>
      <c r="O47" s="125"/>
    </row>
    <row r="48" spans="1:15" ht="12.75" customHeight="1">
      <c r="A48" s="335" t="s">
        <v>127</v>
      </c>
      <c r="B48" s="338">
        <v>0</v>
      </c>
      <c r="C48" s="338">
        <v>0.38636999999999999</v>
      </c>
      <c r="D48" s="338">
        <v>0</v>
      </c>
      <c r="E48" s="339">
        <v>0.1268</v>
      </c>
      <c r="F48" s="52"/>
      <c r="L48" s="125"/>
      <c r="M48" s="125"/>
      <c r="N48" s="125"/>
      <c r="O48" s="125"/>
    </row>
    <row r="49" spans="1:15" ht="12.75" customHeight="1">
      <c r="A49" s="660" t="s">
        <v>223</v>
      </c>
      <c r="B49" s="662">
        <v>0</v>
      </c>
      <c r="C49" s="662">
        <v>8.0676199999999998</v>
      </c>
      <c r="D49" s="662">
        <v>4.5179999999999998E-2</v>
      </c>
      <c r="E49" s="663">
        <v>0.25773000000000001</v>
      </c>
      <c r="F49" s="52"/>
      <c r="L49" s="125"/>
      <c r="M49" s="125"/>
      <c r="N49" s="125"/>
      <c r="O49" s="125"/>
    </row>
    <row r="50" spans="1:15" ht="12.75" customHeight="1">
      <c r="A50" s="336" t="s">
        <v>224</v>
      </c>
      <c r="B50" s="340">
        <v>0</v>
      </c>
      <c r="C50" s="340">
        <v>1.48874</v>
      </c>
      <c r="D50" s="340">
        <v>0.16461000000000001</v>
      </c>
      <c r="E50" s="341">
        <v>0.68084999999999996</v>
      </c>
      <c r="F50" s="52"/>
      <c r="L50" s="125"/>
      <c r="M50" s="125"/>
      <c r="N50" s="125"/>
      <c r="O50" s="125"/>
    </row>
    <row r="51" spans="1:15" ht="12.75" customHeight="1">
      <c r="A51" s="336" t="s">
        <v>225</v>
      </c>
      <c r="B51" s="340">
        <v>0</v>
      </c>
      <c r="C51" s="340">
        <v>25.32273</v>
      </c>
      <c r="D51" s="340">
        <v>0.25997999999999999</v>
      </c>
      <c r="E51" s="341">
        <v>1.8340200000000002</v>
      </c>
      <c r="F51" s="52"/>
      <c r="L51" s="125"/>
      <c r="M51" s="125"/>
      <c r="N51" s="125"/>
      <c r="O51" s="125"/>
    </row>
    <row r="52" spans="1:15" ht="12.75" customHeight="1">
      <c r="A52" s="336" t="s">
        <v>226</v>
      </c>
      <c r="B52" s="340">
        <v>0</v>
      </c>
      <c r="C52" s="340">
        <v>1.22664</v>
      </c>
      <c r="D52" s="340">
        <v>0</v>
      </c>
      <c r="E52" s="341">
        <v>0.1268</v>
      </c>
      <c r="F52" s="43"/>
      <c r="L52" s="125"/>
      <c r="M52" s="125"/>
      <c r="N52" s="125"/>
      <c r="O52" s="125"/>
    </row>
    <row r="53" spans="1:15" ht="12.75" customHeight="1">
      <c r="A53" s="941" t="s">
        <v>564</v>
      </c>
      <c r="B53" s="945">
        <v>0</v>
      </c>
      <c r="C53" s="945">
        <v>28.03811</v>
      </c>
      <c r="D53" s="945">
        <v>0.42459000000000002</v>
      </c>
      <c r="E53" s="946">
        <v>2.64167</v>
      </c>
      <c r="L53" s="125"/>
      <c r="M53" s="125"/>
      <c r="N53" s="125"/>
      <c r="O53" s="125"/>
    </row>
    <row r="54" spans="1:15" ht="24.75" customHeight="1">
      <c r="A54" s="1144" t="s">
        <v>25</v>
      </c>
      <c r="B54" s="1144"/>
      <c r="C54" s="1144"/>
      <c r="D54" s="1144"/>
      <c r="E54" s="1144"/>
      <c r="F54" s="738"/>
    </row>
    <row r="55" spans="1:15">
      <c r="A55" s="538" t="s">
        <v>26</v>
      </c>
      <c r="B55" s="167"/>
      <c r="C55" s="167"/>
      <c r="D55" s="167"/>
      <c r="E55" s="167"/>
      <c r="F55" s="167"/>
    </row>
    <row r="56" spans="1:15" ht="12.75" customHeight="1">
      <c r="A56" s="16" t="s">
        <v>567</v>
      </c>
    </row>
    <row r="57" spans="1:15" ht="12.75" customHeight="1"/>
    <row r="58" spans="1:15" ht="12.75" customHeight="1">
      <c r="A58" s="298" t="s">
        <v>628</v>
      </c>
      <c r="D58" s="130" t="str">
        <f t="shared" ref="D58:D59" si="0">E1</f>
        <v>Rujan 2024.</v>
      </c>
    </row>
    <row r="59" spans="1:15" ht="12.75" customHeight="1">
      <c r="A59" s="539" t="s">
        <v>629</v>
      </c>
      <c r="D59" s="512" t="str">
        <f t="shared" si="0"/>
        <v>September 2024</v>
      </c>
    </row>
    <row r="60" spans="1:15" ht="12.75" customHeight="1">
      <c r="D60" s="13" t="s">
        <v>1371</v>
      </c>
    </row>
    <row r="61" spans="1:15" ht="42.75" customHeight="1">
      <c r="A61" s="1139" t="s">
        <v>565</v>
      </c>
      <c r="B61" s="1140" t="s">
        <v>568</v>
      </c>
      <c r="C61" s="1140"/>
      <c r="D61" s="1140"/>
      <c r="E61" s="734"/>
    </row>
    <row r="62" spans="1:15" ht="60">
      <c r="A62" s="1139"/>
      <c r="B62" s="659" t="s">
        <v>561</v>
      </c>
      <c r="C62" s="659" t="s">
        <v>566</v>
      </c>
      <c r="D62" s="659" t="s">
        <v>569</v>
      </c>
    </row>
    <row r="63" spans="1:15" ht="12.75" customHeight="1">
      <c r="A63" s="333" t="s">
        <v>116</v>
      </c>
      <c r="B63" s="334">
        <v>4.1724600000000001</v>
      </c>
      <c r="C63" s="334">
        <v>273.65656000000007</v>
      </c>
      <c r="D63" s="334">
        <v>898.96831052823654</v>
      </c>
      <c r="M63" s="125"/>
      <c r="N63" s="125"/>
      <c r="O63" s="125"/>
    </row>
    <row r="64" spans="1:15" ht="12.75" customHeight="1">
      <c r="A64" s="335" t="s">
        <v>117</v>
      </c>
      <c r="B64" s="334">
        <v>3197.61384</v>
      </c>
      <c r="C64" s="334">
        <v>23966.753400000001</v>
      </c>
      <c r="D64" s="334">
        <v>460911.14630383532</v>
      </c>
      <c r="M64" s="125"/>
      <c r="N64" s="125"/>
      <c r="O64" s="125"/>
    </row>
    <row r="65" spans="1:15" ht="12.75" customHeight="1">
      <c r="A65" s="335" t="s">
        <v>118</v>
      </c>
      <c r="B65" s="334">
        <v>10008.987439999999</v>
      </c>
      <c r="C65" s="334">
        <v>72499.025569999998</v>
      </c>
      <c r="D65" s="334">
        <v>471244.6259695011</v>
      </c>
      <c r="M65" s="125"/>
      <c r="N65" s="125"/>
      <c r="O65" s="125"/>
    </row>
    <row r="66" spans="1:15" ht="12.75" customHeight="1">
      <c r="A66" s="660" t="s">
        <v>220</v>
      </c>
      <c r="B66" s="661">
        <v>13210.773739999999</v>
      </c>
      <c r="C66" s="661">
        <v>96739.435530000002</v>
      </c>
      <c r="D66" s="661">
        <v>933054.74058386474</v>
      </c>
      <c r="M66" s="125"/>
      <c r="N66" s="125"/>
      <c r="O66" s="125"/>
    </row>
    <row r="67" spans="1:15" ht="12.75" customHeight="1">
      <c r="A67" s="335" t="s">
        <v>119</v>
      </c>
      <c r="B67" s="334">
        <v>0</v>
      </c>
      <c r="C67" s="334">
        <v>12.85716</v>
      </c>
      <c r="D67" s="334">
        <v>169.98919210299292</v>
      </c>
      <c r="M67" s="125"/>
      <c r="N67" s="125"/>
      <c r="O67" s="125"/>
    </row>
    <row r="68" spans="1:15" ht="12.75" customHeight="1">
      <c r="A68" s="335" t="s">
        <v>120</v>
      </c>
      <c r="B68" s="334">
        <v>1647.6590100000001</v>
      </c>
      <c r="C68" s="334">
        <v>9898.1014900000009</v>
      </c>
      <c r="D68" s="334">
        <v>179882.21469296893</v>
      </c>
      <c r="M68" s="125"/>
      <c r="N68" s="125"/>
      <c r="O68" s="125"/>
    </row>
    <row r="69" spans="1:15" ht="12.75" customHeight="1">
      <c r="A69" s="335" t="s">
        <v>121</v>
      </c>
      <c r="B69" s="334">
        <v>2419.3644399999998</v>
      </c>
      <c r="C69" s="334">
        <v>23589.462590000003</v>
      </c>
      <c r="D69" s="334">
        <v>147290.76059517352</v>
      </c>
      <c r="M69" s="125"/>
      <c r="N69" s="125"/>
      <c r="O69" s="125"/>
    </row>
    <row r="70" spans="1:15" ht="12.75" customHeight="1">
      <c r="A70" s="660" t="s">
        <v>221</v>
      </c>
      <c r="B70" s="661">
        <v>4067.0234499999997</v>
      </c>
      <c r="C70" s="661">
        <v>33500.421240000003</v>
      </c>
      <c r="D70" s="661">
        <v>327342.96448024549</v>
      </c>
      <c r="M70" s="125"/>
      <c r="N70" s="125"/>
      <c r="O70" s="125"/>
    </row>
    <row r="71" spans="1:15">
      <c r="A71" s="335" t="s">
        <v>122</v>
      </c>
      <c r="B71" s="334">
        <v>0.21728</v>
      </c>
      <c r="C71" s="334">
        <v>18.289469999999998</v>
      </c>
      <c r="D71" s="334">
        <v>438.12531203264984</v>
      </c>
      <c r="M71" s="125"/>
      <c r="N71" s="125"/>
      <c r="O71" s="125"/>
    </row>
    <row r="72" spans="1:15">
      <c r="A72" s="335" t="s">
        <v>123</v>
      </c>
      <c r="B72" s="334">
        <v>2153.6221</v>
      </c>
      <c r="C72" s="334">
        <v>12611.11528</v>
      </c>
      <c r="D72" s="334">
        <v>264667.13463760761</v>
      </c>
      <c r="M72" s="125"/>
      <c r="N72" s="125"/>
      <c r="O72" s="125"/>
    </row>
    <row r="73" spans="1:15">
      <c r="A73" s="335" t="s">
        <v>124</v>
      </c>
      <c r="B73" s="334">
        <v>4616.7355399999997</v>
      </c>
      <c r="C73" s="334">
        <v>37997.289880000004</v>
      </c>
      <c r="D73" s="334">
        <v>221536.2635285049</v>
      </c>
      <c r="M73" s="125"/>
      <c r="N73" s="125"/>
      <c r="O73" s="125"/>
    </row>
    <row r="74" spans="1:15">
      <c r="A74" s="660" t="s">
        <v>222</v>
      </c>
      <c r="B74" s="661">
        <v>6770.5749199999991</v>
      </c>
      <c r="C74" s="661">
        <v>50626.694630000005</v>
      </c>
      <c r="D74" s="661">
        <v>486641.52347814513</v>
      </c>
      <c r="M74" s="125"/>
      <c r="N74" s="125"/>
      <c r="O74" s="125"/>
    </row>
    <row r="75" spans="1:15">
      <c r="A75" s="335" t="s">
        <v>125</v>
      </c>
      <c r="B75" s="334">
        <v>0</v>
      </c>
      <c r="C75" s="334">
        <v>70.754869999999997</v>
      </c>
      <c r="D75" s="334">
        <v>549.63922673369177</v>
      </c>
      <c r="M75" s="125"/>
      <c r="N75" s="125"/>
      <c r="O75" s="125"/>
    </row>
    <row r="76" spans="1:15">
      <c r="A76" s="335" t="s">
        <v>126</v>
      </c>
      <c r="B76" s="334">
        <v>2851.09031</v>
      </c>
      <c r="C76" s="334">
        <v>19077.370159999999</v>
      </c>
      <c r="D76" s="334">
        <v>361235.54392024706</v>
      </c>
      <c r="M76" s="125"/>
      <c r="N76" s="125"/>
      <c r="O76" s="125"/>
    </row>
    <row r="77" spans="1:15">
      <c r="A77" s="335" t="s">
        <v>127</v>
      </c>
      <c r="B77" s="334">
        <v>7699.1297999999997</v>
      </c>
      <c r="C77" s="334">
        <v>60908.87975</v>
      </c>
      <c r="D77" s="334">
        <v>412158.68652025616</v>
      </c>
      <c r="M77" s="125"/>
      <c r="N77" s="125"/>
      <c r="O77" s="125"/>
    </row>
    <row r="78" spans="1:15">
      <c r="A78" s="660" t="s">
        <v>223</v>
      </c>
      <c r="B78" s="661">
        <v>10550.22011</v>
      </c>
      <c r="C78" s="661">
        <v>80057.004780000003</v>
      </c>
      <c r="D78" s="661">
        <v>773943.86966723693</v>
      </c>
      <c r="M78" s="125"/>
      <c r="N78" s="125"/>
      <c r="O78" s="125"/>
    </row>
    <row r="79" spans="1:15">
      <c r="A79" s="336" t="s">
        <v>224</v>
      </c>
      <c r="B79" s="337">
        <v>4.3897399999999998</v>
      </c>
      <c r="C79" s="337">
        <v>375.55806000000007</v>
      </c>
      <c r="D79" s="337">
        <v>2056.722041397571</v>
      </c>
      <c r="M79" s="125"/>
      <c r="N79" s="125"/>
      <c r="O79" s="125"/>
    </row>
    <row r="80" spans="1:15">
      <c r="A80" s="336" t="s">
        <v>225</v>
      </c>
      <c r="B80" s="337">
        <v>9849.9852599999995</v>
      </c>
      <c r="C80" s="337">
        <v>65553.340330000006</v>
      </c>
      <c r="D80" s="337">
        <v>1266696.0395546588</v>
      </c>
      <c r="M80" s="125"/>
      <c r="N80" s="125"/>
      <c r="O80" s="125"/>
    </row>
    <row r="81" spans="1:15">
      <c r="A81" s="336" t="s">
        <v>226</v>
      </c>
      <c r="B81" s="337">
        <v>24744.217219999995</v>
      </c>
      <c r="C81" s="337">
        <v>194994.65779</v>
      </c>
      <c r="D81" s="337">
        <v>1252230.3366134355</v>
      </c>
      <c r="M81" s="125"/>
      <c r="N81" s="125"/>
      <c r="O81" s="125"/>
    </row>
    <row r="82" spans="1:15">
      <c r="A82" s="941" t="s">
        <v>570</v>
      </c>
      <c r="B82" s="944">
        <v>34598.592219999991</v>
      </c>
      <c r="C82" s="944">
        <v>260923.55618000001</v>
      </c>
      <c r="D82" s="944">
        <v>2520983.0982094919</v>
      </c>
      <c r="M82" s="125"/>
      <c r="N82" s="125"/>
      <c r="O82" s="125"/>
    </row>
    <row r="83" spans="1:15">
      <c r="A83" s="16" t="s">
        <v>567</v>
      </c>
    </row>
    <row r="85" spans="1:15">
      <c r="A85" s="593" t="s">
        <v>81</v>
      </c>
      <c r="E85" s="13" t="s">
        <v>784</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54" customWidth="1"/>
    <col min="12" max="12" width="12.140625" customWidth="1"/>
  </cols>
  <sheetData>
    <row r="1" spans="1:13" ht="12.75" customHeight="1">
      <c r="A1" s="129" t="s">
        <v>630</v>
      </c>
      <c r="E1" s="130" t="str">
        <f>Naslovnica!A20</f>
        <v>Rujan 2024.</v>
      </c>
    </row>
    <row r="2" spans="1:13" ht="12.75" customHeight="1">
      <c r="A2" s="510" t="s">
        <v>892</v>
      </c>
      <c r="E2" s="512" t="str">
        <f>Naslovnica!A24</f>
        <v>September 2024</v>
      </c>
    </row>
    <row r="3" spans="1:13" ht="12.75" customHeight="1">
      <c r="E3" s="13" t="s">
        <v>1371</v>
      </c>
      <c r="F3" s="299"/>
      <c r="G3" s="299"/>
    </row>
    <row r="4" spans="1:13" ht="16.5" customHeight="1">
      <c r="A4" s="1145" t="s">
        <v>550</v>
      </c>
      <c r="B4" s="1150" t="s">
        <v>549</v>
      </c>
      <c r="C4" s="1150"/>
      <c r="D4" s="1150"/>
      <c r="E4" s="1150"/>
      <c r="F4" s="254"/>
      <c r="G4" s="254"/>
    </row>
    <row r="5" spans="1:13" ht="12.75" customHeight="1">
      <c r="A5" s="1145"/>
      <c r="B5" s="1148" t="str">
        <f>Naslovnica!A20</f>
        <v>Rujan 2024.</v>
      </c>
      <c r="C5" s="1148"/>
      <c r="D5" s="1149" t="s">
        <v>17</v>
      </c>
      <c r="E5" s="1149"/>
    </row>
    <row r="6" spans="1:13" ht="12.75" customHeight="1">
      <c r="A6" s="1145"/>
      <c r="B6" s="1146" t="str">
        <f>Naslovnica!A24</f>
        <v>September 2024</v>
      </c>
      <c r="C6" s="1146"/>
      <c r="D6" s="1147" t="s">
        <v>45</v>
      </c>
      <c r="E6" s="1147"/>
    </row>
    <row r="7" spans="1:13" ht="12.75" customHeight="1">
      <c r="A7" s="1145"/>
      <c r="B7" s="710" t="s">
        <v>27</v>
      </c>
      <c r="C7" s="664" t="s">
        <v>28</v>
      </c>
      <c r="D7" s="664" t="s">
        <v>144</v>
      </c>
      <c r="E7" s="664" t="s">
        <v>142</v>
      </c>
    </row>
    <row r="8" spans="1:13" ht="12.75" customHeight="1">
      <c r="A8" s="1145"/>
      <c r="B8" s="709" t="s">
        <v>29</v>
      </c>
      <c r="C8" s="665" t="s">
        <v>30</v>
      </c>
      <c r="D8" s="665" t="s">
        <v>29</v>
      </c>
      <c r="E8" s="665" t="s">
        <v>143</v>
      </c>
    </row>
    <row r="9" spans="1:13" ht="12.75" customHeight="1">
      <c r="A9" s="342" t="s">
        <v>116</v>
      </c>
      <c r="B9" s="343">
        <v>170737.05403</v>
      </c>
      <c r="C9" s="344">
        <v>2.0539928741532893E-2</v>
      </c>
      <c r="D9" s="343">
        <v>9321.9777199999953</v>
      </c>
      <c r="E9" s="344">
        <v>5.7751592559402543E-2</v>
      </c>
      <c r="G9" s="125"/>
      <c r="H9" s="786"/>
      <c r="I9" s="786"/>
      <c r="J9" s="786"/>
      <c r="K9" s="786"/>
      <c r="L9" s="773"/>
      <c r="M9" s="76"/>
    </row>
    <row r="10" spans="1:13" ht="12.75" customHeight="1">
      <c r="A10" s="342" t="s">
        <v>117</v>
      </c>
      <c r="B10" s="343">
        <v>7388662.29531</v>
      </c>
      <c r="C10" s="344">
        <v>0.88886737505879809</v>
      </c>
      <c r="D10" s="343">
        <v>83613.979480000213</v>
      </c>
      <c r="E10" s="344">
        <v>1.144605427164791E-2</v>
      </c>
      <c r="G10" s="125"/>
      <c r="H10" s="786"/>
      <c r="I10" s="786"/>
      <c r="J10" s="786"/>
      <c r="K10" s="786"/>
      <c r="L10" s="773"/>
      <c r="M10" s="76"/>
    </row>
    <row r="11" spans="1:13" ht="12.75" customHeight="1">
      <c r="A11" s="342" t="s">
        <v>118</v>
      </c>
      <c r="B11" s="343">
        <v>753046.91951000004</v>
      </c>
      <c r="C11" s="344">
        <v>9.0592696199668976E-2</v>
      </c>
      <c r="D11" s="343">
        <v>-2741.7171199999284</v>
      </c>
      <c r="E11" s="344">
        <v>-3.6276241625238237E-3</v>
      </c>
      <c r="G11" s="125"/>
      <c r="H11" s="786"/>
      <c r="I11" s="786"/>
      <c r="J11" s="786"/>
      <c r="K11" s="786"/>
      <c r="L11" s="773"/>
      <c r="M11" s="76"/>
    </row>
    <row r="12" spans="1:13" ht="12.75" customHeight="1">
      <c r="A12" s="666" t="s">
        <v>551</v>
      </c>
      <c r="B12" s="667">
        <v>8312446.2688500006</v>
      </c>
      <c r="C12" s="668">
        <v>1</v>
      </c>
      <c r="D12" s="667">
        <v>90194.240080000833</v>
      </c>
      <c r="E12" s="668">
        <v>1.0969529973589687E-2</v>
      </c>
      <c r="G12" s="125"/>
      <c r="H12" s="786"/>
      <c r="I12" s="786"/>
      <c r="J12" s="786"/>
      <c r="K12" s="786"/>
      <c r="L12" s="773"/>
      <c r="M12" s="76"/>
    </row>
    <row r="13" spans="1:13" ht="12.75" customHeight="1">
      <c r="A13" s="342" t="s">
        <v>119</v>
      </c>
      <c r="B13" s="343">
        <v>136539.52162000001</v>
      </c>
      <c r="C13" s="344">
        <v>3.8504311462515567E-2</v>
      </c>
      <c r="D13" s="343">
        <v>9865.5092900000163</v>
      </c>
      <c r="E13" s="344">
        <v>7.7881083171970955E-2</v>
      </c>
      <c r="G13" s="125"/>
      <c r="H13" s="786"/>
      <c r="I13" s="786"/>
      <c r="J13" s="786"/>
      <c r="K13" s="786"/>
      <c r="L13" s="773"/>
      <c r="M13" s="76"/>
    </row>
    <row r="14" spans="1:13" ht="12.75" customHeight="1">
      <c r="A14" s="342" t="s">
        <v>120</v>
      </c>
      <c r="B14" s="343">
        <v>3186026.0835000002</v>
      </c>
      <c r="C14" s="344">
        <v>0.8984632375393744</v>
      </c>
      <c r="D14" s="343">
        <v>25700.220389999915</v>
      </c>
      <c r="E14" s="344">
        <v>8.1321425394749181E-3</v>
      </c>
      <c r="G14" s="125"/>
      <c r="H14" s="786"/>
      <c r="I14" s="786"/>
      <c r="J14" s="786"/>
      <c r="K14" s="786"/>
      <c r="L14" s="773"/>
      <c r="M14" s="76"/>
    </row>
    <row r="15" spans="1:13" ht="12.75" customHeight="1">
      <c r="A15" s="342" t="s">
        <v>121</v>
      </c>
      <c r="B15" s="343">
        <v>223518.36402000001</v>
      </c>
      <c r="C15" s="344">
        <v>6.3032450998109862E-2</v>
      </c>
      <c r="D15" s="343">
        <v>-86.812890000001062</v>
      </c>
      <c r="E15" s="785">
        <v>-3.8824186094288393E-4</v>
      </c>
      <c r="G15" s="125"/>
      <c r="H15" s="786"/>
      <c r="I15" s="786"/>
      <c r="J15" s="786"/>
      <c r="K15" s="786"/>
      <c r="L15" s="773"/>
      <c r="M15" s="76"/>
    </row>
    <row r="16" spans="1:13" ht="12.75" customHeight="1">
      <c r="A16" s="669" t="s">
        <v>552</v>
      </c>
      <c r="B16" s="667">
        <v>3546083.9691400006</v>
      </c>
      <c r="C16" s="668">
        <v>1</v>
      </c>
      <c r="D16" s="667">
        <v>35478.916790000629</v>
      </c>
      <c r="E16" s="668">
        <v>1.0106211396879061E-2</v>
      </c>
      <c r="G16" s="125"/>
      <c r="H16" s="786"/>
      <c r="I16" s="786"/>
      <c r="J16" s="786"/>
      <c r="K16" s="786"/>
      <c r="L16" s="773"/>
      <c r="M16" s="76"/>
    </row>
    <row r="17" spans="1:13" ht="12.75" customHeight="1">
      <c r="A17" s="342" t="s">
        <v>122</v>
      </c>
      <c r="B17" s="343">
        <v>210461.10472</v>
      </c>
      <c r="C17" s="344">
        <v>5.0810598489581305E-2</v>
      </c>
      <c r="D17" s="343">
        <v>20157.802800000005</v>
      </c>
      <c r="E17" s="344">
        <v>0.10592460875152843</v>
      </c>
      <c r="G17" s="125"/>
      <c r="H17" s="786"/>
      <c r="I17" s="786"/>
      <c r="J17" s="786"/>
      <c r="K17" s="786"/>
      <c r="L17" s="773"/>
      <c r="M17" s="76"/>
    </row>
    <row r="18" spans="1:13" ht="12.75" customHeight="1">
      <c r="A18" s="342" t="s">
        <v>123</v>
      </c>
      <c r="B18" s="343">
        <v>3594402.1308599999</v>
      </c>
      <c r="C18" s="344">
        <v>0.86777898331476044</v>
      </c>
      <c r="D18" s="343">
        <v>28527.432930000126</v>
      </c>
      <c r="E18" s="344">
        <v>8.0001220868923806E-3</v>
      </c>
      <c r="G18" s="125"/>
      <c r="H18" s="786"/>
      <c r="I18" s="786"/>
      <c r="J18" s="786"/>
      <c r="K18" s="786"/>
      <c r="L18" s="773"/>
      <c r="M18" s="76"/>
    </row>
    <row r="19" spans="1:13" ht="12.75" customHeight="1">
      <c r="A19" s="342" t="s">
        <v>124</v>
      </c>
      <c r="B19" s="343">
        <v>337207.72946</v>
      </c>
      <c r="C19" s="344">
        <v>8.141041819565821E-2</v>
      </c>
      <c r="D19" s="343">
        <v>-1068.8101500000339</v>
      </c>
      <c r="E19" s="344">
        <v>-3.1595751547898177E-3</v>
      </c>
      <c r="G19" s="125"/>
      <c r="H19" s="786"/>
      <c r="I19" s="786"/>
      <c r="J19" s="786"/>
      <c r="K19" s="786"/>
      <c r="L19" s="773"/>
      <c r="M19" s="76"/>
    </row>
    <row r="20" spans="1:13" ht="12.75" customHeight="1">
      <c r="A20" s="666" t="s">
        <v>553</v>
      </c>
      <c r="B20" s="667">
        <v>4142070.9650400002</v>
      </c>
      <c r="C20" s="668">
        <v>1</v>
      </c>
      <c r="D20" s="667">
        <v>47616.425580000505</v>
      </c>
      <c r="E20" s="668">
        <v>1.1629491821462556E-2</v>
      </c>
      <c r="G20" s="125"/>
      <c r="H20" s="786"/>
      <c r="I20" s="786"/>
      <c r="J20" s="786"/>
      <c r="K20" s="786"/>
      <c r="L20" s="773"/>
      <c r="M20" s="76"/>
    </row>
    <row r="21" spans="1:13" ht="12.75" customHeight="1">
      <c r="A21" s="342" t="s">
        <v>125</v>
      </c>
      <c r="B21" s="343">
        <v>124854.70032999999</v>
      </c>
      <c r="C21" s="344">
        <v>1.9390091471854151E-2</v>
      </c>
      <c r="D21" s="343">
        <v>6525.7712699999829</v>
      </c>
      <c r="E21" s="344">
        <v>5.5149415462815599E-2</v>
      </c>
      <c r="G21" s="125"/>
      <c r="H21" s="786"/>
      <c r="I21" s="786"/>
      <c r="J21" s="786"/>
      <c r="K21" s="786"/>
      <c r="L21" s="773"/>
      <c r="M21" s="76"/>
    </row>
    <row r="22" spans="1:13" ht="12.75" customHeight="1">
      <c r="A22" s="342" t="s">
        <v>126</v>
      </c>
      <c r="B22" s="343">
        <v>5729946.58928</v>
      </c>
      <c r="C22" s="344">
        <v>0.88986788804363404</v>
      </c>
      <c r="D22" s="343">
        <v>57335.891610000283</v>
      </c>
      <c r="E22" s="344">
        <v>1.0107496295056917E-2</v>
      </c>
      <c r="G22" s="125"/>
      <c r="H22" s="786"/>
      <c r="I22" s="786"/>
      <c r="J22" s="786"/>
      <c r="K22" s="786"/>
      <c r="L22" s="773"/>
      <c r="M22" s="76"/>
    </row>
    <row r="23" spans="1:13" ht="12.75" customHeight="1">
      <c r="A23" s="342" t="s">
        <v>127</v>
      </c>
      <c r="B23" s="343">
        <v>584296.76783000003</v>
      </c>
      <c r="C23" s="344">
        <v>9.0742020484511701E-2</v>
      </c>
      <c r="D23" s="343">
        <v>-2483.1405200000154</v>
      </c>
      <c r="E23" s="344">
        <v>-4.2318090388993035E-3</v>
      </c>
      <c r="G23" s="125"/>
      <c r="H23" s="786"/>
      <c r="I23" s="786"/>
      <c r="J23" s="786"/>
      <c r="K23" s="786"/>
      <c r="L23" s="773"/>
      <c r="M23" s="76"/>
    </row>
    <row r="24" spans="1:13" ht="12.75" customHeight="1">
      <c r="A24" s="666" t="s">
        <v>554</v>
      </c>
      <c r="B24" s="667">
        <v>6439098.0574400006</v>
      </c>
      <c r="C24" s="668">
        <v>1</v>
      </c>
      <c r="D24" s="667">
        <v>61378.522360000759</v>
      </c>
      <c r="E24" s="668">
        <v>9.6238980128233731E-3</v>
      </c>
      <c r="G24" s="125"/>
      <c r="H24" s="786"/>
      <c r="I24" s="786"/>
      <c r="J24" s="786"/>
      <c r="K24" s="786"/>
      <c r="L24" s="773"/>
      <c r="M24" s="76"/>
    </row>
    <row r="25" spans="1:13" ht="12.75" customHeight="1">
      <c r="A25" s="345" t="s">
        <v>555</v>
      </c>
      <c r="B25" s="346">
        <v>642592.38069999998</v>
      </c>
      <c r="C25" s="347">
        <v>2.8636407878781033E-2</v>
      </c>
      <c r="D25" s="346">
        <v>45871.061080000014</v>
      </c>
      <c r="E25" s="347">
        <v>7.6871832079355329E-2</v>
      </c>
      <c r="G25" s="125"/>
      <c r="H25" s="786"/>
      <c r="I25" s="786"/>
      <c r="J25" s="786"/>
      <c r="K25" s="786"/>
      <c r="L25" s="773"/>
      <c r="M25" s="76"/>
    </row>
    <row r="26" spans="1:13" ht="12.75" customHeight="1">
      <c r="A26" s="345" t="s">
        <v>556</v>
      </c>
      <c r="B26" s="346">
        <v>19899037.098949999</v>
      </c>
      <c r="C26" s="347">
        <v>0.88677824368191704</v>
      </c>
      <c r="D26" s="346">
        <v>195177.52441000193</v>
      </c>
      <c r="E26" s="347">
        <v>9.9055478786600482E-3</v>
      </c>
      <c r="G26" s="125"/>
      <c r="H26" s="786"/>
      <c r="I26" s="786"/>
      <c r="J26" s="786"/>
      <c r="K26" s="786"/>
      <c r="L26" s="773"/>
      <c r="M26" s="76"/>
    </row>
    <row r="27" spans="1:13" ht="12.75" customHeight="1">
      <c r="A27" s="345" t="s">
        <v>557</v>
      </c>
      <c r="B27" s="346">
        <v>1898069.78082</v>
      </c>
      <c r="C27" s="347">
        <v>8.4585348439301891E-2</v>
      </c>
      <c r="D27" s="346">
        <v>-6380.480680000037</v>
      </c>
      <c r="E27" s="347">
        <v>-3.3503005087539561E-3</v>
      </c>
      <c r="G27" s="125"/>
      <c r="H27" s="786"/>
      <c r="I27" s="786"/>
      <c r="J27" s="786"/>
      <c r="K27" s="786"/>
      <c r="L27" s="773"/>
      <c r="M27" s="76"/>
    </row>
    <row r="28" spans="1:13" ht="18.75" customHeight="1">
      <c r="A28" s="941" t="s">
        <v>558</v>
      </c>
      <c r="B28" s="942">
        <v>22439699.260469999</v>
      </c>
      <c r="C28" s="943">
        <v>1</v>
      </c>
      <c r="D28" s="942">
        <v>234668.10481000319</v>
      </c>
      <c r="E28" s="943">
        <v>1.0568240285949271E-2</v>
      </c>
      <c r="G28" s="787"/>
      <c r="H28" s="76"/>
      <c r="I28" s="76"/>
      <c r="J28" s="76"/>
      <c r="K28" s="76"/>
      <c r="L28" s="773"/>
      <c r="M28" s="76"/>
    </row>
    <row r="29" spans="1:13" ht="12.75" customHeight="1">
      <c r="A29" s="19" t="s">
        <v>559</v>
      </c>
    </row>
    <row r="30" spans="1:13" ht="12.75" customHeight="1">
      <c r="C30" s="76"/>
    </row>
    <row r="31" spans="1:13" ht="12.75" customHeight="1"/>
    <row r="32" spans="1:13" s="254" customFormat="1" ht="12.75" customHeight="1">
      <c r="A32" s="144" t="s">
        <v>632</v>
      </c>
      <c r="L32" s="130" t="str">
        <f>Naslovnica!A20</f>
        <v>Rujan 2024.</v>
      </c>
    </row>
    <row r="33" spans="1:12" s="254" customFormat="1" ht="12.75" customHeight="1">
      <c r="A33" s="537" t="s">
        <v>893</v>
      </c>
      <c r="L33" s="512" t="str">
        <f>Naslovnica!A24</f>
        <v>September 2024</v>
      </c>
    </row>
    <row r="34" spans="1:12" s="254" customFormat="1" ht="12.75" customHeight="1"/>
    <row r="35" spans="1:12" s="254" customFormat="1" ht="22.5" customHeight="1">
      <c r="A35" s="690"/>
      <c r="B35" s="1153" t="s">
        <v>1395</v>
      </c>
      <c r="C35" s="1153"/>
      <c r="D35" s="1153"/>
      <c r="E35" s="1153"/>
      <c r="F35" s="1153" t="s">
        <v>902</v>
      </c>
      <c r="G35" s="1153"/>
      <c r="H35" s="1153"/>
      <c r="I35" s="1153"/>
      <c r="J35" s="1153"/>
      <c r="K35" s="1153"/>
      <c r="L35" s="1153"/>
    </row>
    <row r="36" spans="1:12" s="254" customFormat="1" ht="45">
      <c r="A36" s="1145" t="s">
        <v>530</v>
      </c>
      <c r="B36" s="757" t="s">
        <v>67</v>
      </c>
      <c r="C36" s="756" t="s">
        <v>96</v>
      </c>
      <c r="D36" s="756" t="s">
        <v>98</v>
      </c>
      <c r="E36" s="756" t="s">
        <v>100</v>
      </c>
      <c r="F36" s="756" t="s">
        <v>617</v>
      </c>
      <c r="G36" s="754" t="s">
        <v>59</v>
      </c>
      <c r="H36" s="754" t="s">
        <v>50</v>
      </c>
      <c r="I36" s="940" t="s">
        <v>1305</v>
      </c>
      <c r="J36" s="940" t="s">
        <v>1306</v>
      </c>
      <c r="K36" s="940" t="s">
        <v>1307</v>
      </c>
      <c r="L36" s="754" t="s">
        <v>1311</v>
      </c>
    </row>
    <row r="37" spans="1:12" s="254" customFormat="1" ht="34.5" customHeight="1">
      <c r="A37" s="1145"/>
      <c r="B37" s="679" t="s">
        <v>614</v>
      </c>
      <c r="C37" s="755" t="s">
        <v>97</v>
      </c>
      <c r="D37" s="755" t="s">
        <v>99</v>
      </c>
      <c r="E37" s="755" t="s">
        <v>101</v>
      </c>
      <c r="F37" s="755" t="s">
        <v>229</v>
      </c>
      <c r="G37" s="755" t="s">
        <v>51</v>
      </c>
      <c r="H37" s="755" t="s">
        <v>52</v>
      </c>
      <c r="I37" s="679" t="s">
        <v>1308</v>
      </c>
      <c r="J37" s="679" t="s">
        <v>1309</v>
      </c>
      <c r="K37" s="679" t="s">
        <v>1310</v>
      </c>
      <c r="L37" s="758" t="s">
        <v>1312</v>
      </c>
    </row>
    <row r="38" spans="1:12" s="254" customFormat="1">
      <c r="A38" s="348" t="s">
        <v>116</v>
      </c>
      <c r="B38" s="349">
        <v>26.3306</v>
      </c>
      <c r="C38" s="350">
        <v>25.991700000000002</v>
      </c>
      <c r="D38" s="349">
        <v>26.3306</v>
      </c>
      <c r="E38" s="759">
        <v>0.33889999999999887</v>
      </c>
      <c r="F38" s="760">
        <v>1.1727005156500825E-2</v>
      </c>
      <c r="G38" s="706">
        <v>8.3416655351330915E-2</v>
      </c>
      <c r="H38" s="706">
        <v>0.130058969450906</v>
      </c>
      <c r="I38" s="706">
        <v>7.3115511075069417E-2</v>
      </c>
      <c r="J38" s="706">
        <v>6.0570722812770317E-2</v>
      </c>
      <c r="K38" s="706">
        <v>6.9166677254567821E-2</v>
      </c>
      <c r="L38" s="706">
        <v>7.0052541866669538E-2</v>
      </c>
    </row>
    <row r="39" spans="1:12" s="254" customFormat="1">
      <c r="A39" s="348" t="s">
        <v>119</v>
      </c>
      <c r="B39" s="349">
        <v>28.692</v>
      </c>
      <c r="C39" s="350">
        <v>28.392499999999998</v>
      </c>
      <c r="D39" s="349">
        <v>28.692</v>
      </c>
      <c r="E39" s="759">
        <v>0.29950000000000188</v>
      </c>
      <c r="F39" s="760">
        <v>7.0902070902072456E-3</v>
      </c>
      <c r="G39" s="706">
        <v>0.10511963270525526</v>
      </c>
      <c r="H39" s="706">
        <v>0.15088867763324143</v>
      </c>
      <c r="I39" s="706">
        <v>8.3680008202021261E-2</v>
      </c>
      <c r="J39" s="706">
        <v>7.477042873220352E-2</v>
      </c>
      <c r="K39" s="706">
        <v>7.7636475348448863E-2</v>
      </c>
      <c r="L39" s="706">
        <v>7.9174509933012338E-2</v>
      </c>
    </row>
    <row r="40" spans="1:12" s="254" customFormat="1">
      <c r="A40" s="348" t="s">
        <v>122</v>
      </c>
      <c r="B40" s="349">
        <v>30.907699999999998</v>
      </c>
      <c r="C40" s="350">
        <v>30.3887</v>
      </c>
      <c r="D40" s="349">
        <v>30.9392</v>
      </c>
      <c r="E40" s="759">
        <v>0.55049999999999955</v>
      </c>
      <c r="F40" s="760">
        <v>9.3727445812799015E-3</v>
      </c>
      <c r="G40" s="706">
        <v>0.122479589761469</v>
      </c>
      <c r="H40" s="706">
        <v>0.16211836366370869</v>
      </c>
      <c r="I40" s="706">
        <v>8.9712129810913588E-2</v>
      </c>
      <c r="J40" s="706">
        <v>8.2688093710245436E-2</v>
      </c>
      <c r="K40" s="706">
        <v>8.5595698656936614E-2</v>
      </c>
      <c r="L40" s="706">
        <v>8.7137932756877534E-2</v>
      </c>
    </row>
    <row r="41" spans="1:12" s="254" customFormat="1">
      <c r="A41" s="348" t="s">
        <v>125</v>
      </c>
      <c r="B41" s="349">
        <v>24.639500000000002</v>
      </c>
      <c r="C41" s="350">
        <v>24.3932</v>
      </c>
      <c r="D41" s="349">
        <v>24.639500000000002</v>
      </c>
      <c r="E41" s="759">
        <v>0.24630000000000152</v>
      </c>
      <c r="F41" s="760">
        <v>6.1908126054093238E-3</v>
      </c>
      <c r="G41" s="706">
        <v>5.4227048489438268E-2</v>
      </c>
      <c r="H41" s="706">
        <v>9.406775898050701E-2</v>
      </c>
      <c r="I41" s="706">
        <v>4.0833651316115605E-2</v>
      </c>
      <c r="J41" s="706">
        <v>4.756842239862813E-2</v>
      </c>
      <c r="K41" s="706">
        <v>6.1074869667439913E-2</v>
      </c>
      <c r="L41" s="706">
        <v>6.3055120745276527E-2</v>
      </c>
    </row>
    <row r="42" spans="1:12" s="254" customFormat="1">
      <c r="A42" s="670" t="s">
        <v>128</v>
      </c>
      <c r="B42" s="671">
        <v>210.9875795129216</v>
      </c>
      <c r="C42" s="672">
        <v>208.00996046918425</v>
      </c>
      <c r="D42" s="671">
        <v>211.03604419262066</v>
      </c>
      <c r="E42" s="761">
        <v>3.0260837234364146</v>
      </c>
      <c r="F42" s="762">
        <v>1.059737220601753E-2</v>
      </c>
      <c r="G42" s="745">
        <v>0.10291740826093121</v>
      </c>
      <c r="H42" s="745">
        <v>0.14683105898944504</v>
      </c>
      <c r="I42" s="745">
        <v>8.017996020016871E-2</v>
      </c>
      <c r="J42" s="745">
        <v>7.1525612700382712E-2</v>
      </c>
      <c r="K42" s="745">
        <v>7.5277955207470937E-2</v>
      </c>
      <c r="L42" s="745">
        <v>7.6584531697984293E-2</v>
      </c>
    </row>
    <row r="43" spans="1:12" s="254" customFormat="1">
      <c r="A43" s="348" t="s">
        <v>117</v>
      </c>
      <c r="B43" s="349">
        <v>41.495800000000003</v>
      </c>
      <c r="C43" s="350">
        <v>41.152700000000003</v>
      </c>
      <c r="D43" s="349">
        <v>41.5199</v>
      </c>
      <c r="E43" s="759">
        <v>0.36719999999999686</v>
      </c>
      <c r="F43" s="760">
        <v>7.7054773729010595E-3</v>
      </c>
      <c r="G43" s="707">
        <v>7.1102598783723936E-2</v>
      </c>
      <c r="H43" s="707">
        <v>0.11412776445760664</v>
      </c>
      <c r="I43" s="707">
        <v>4.2801820027852822E-2</v>
      </c>
      <c r="J43" s="707">
        <v>3.860446236665771E-2</v>
      </c>
      <c r="K43" s="707">
        <v>4.1462353596348311E-2</v>
      </c>
      <c r="L43" s="707">
        <v>5.2121134181270845E-2</v>
      </c>
    </row>
    <row r="44" spans="1:12" s="254" customFormat="1">
      <c r="A44" s="348" t="s">
        <v>120</v>
      </c>
      <c r="B44" s="349">
        <v>48.263599999999997</v>
      </c>
      <c r="C44" s="350">
        <v>47.990200000000002</v>
      </c>
      <c r="D44" s="349">
        <v>48.28</v>
      </c>
      <c r="E44" s="759">
        <v>0.28979999999999961</v>
      </c>
      <c r="F44" s="760">
        <v>3.9397431470518107E-3</v>
      </c>
      <c r="G44" s="707">
        <v>8.7434378027622994E-2</v>
      </c>
      <c r="H44" s="707">
        <v>0.13034273107531447</v>
      </c>
      <c r="I44" s="707">
        <v>6.3061760710120485E-2</v>
      </c>
      <c r="J44" s="707">
        <v>5.5151268160710698E-2</v>
      </c>
      <c r="K44" s="707">
        <v>5.7762720327822814E-2</v>
      </c>
      <c r="L44" s="707">
        <v>5.9230215286226073E-2</v>
      </c>
    </row>
    <row r="45" spans="1:12" s="254" customFormat="1">
      <c r="A45" s="348" t="s">
        <v>123</v>
      </c>
      <c r="B45" s="349">
        <v>42.350299999999997</v>
      </c>
      <c r="C45" s="350">
        <v>42.0627</v>
      </c>
      <c r="D45" s="349">
        <v>42.377699999999997</v>
      </c>
      <c r="E45" s="759">
        <v>0.31499999999999773</v>
      </c>
      <c r="F45" s="760">
        <v>3.6448520611898072E-3</v>
      </c>
      <c r="G45" s="707">
        <v>9.1249452446597434E-2</v>
      </c>
      <c r="H45" s="707">
        <v>0.12573597624674027</v>
      </c>
      <c r="I45" s="707">
        <v>5.3596974629053662E-2</v>
      </c>
      <c r="J45" s="707">
        <v>5.2362721738542284E-2</v>
      </c>
      <c r="K45" s="707">
        <v>5.4656401971983515E-2</v>
      </c>
      <c r="L45" s="707">
        <v>5.3077445439196458E-2</v>
      </c>
    </row>
    <row r="46" spans="1:12" s="254" customFormat="1">
      <c r="A46" s="348" t="s">
        <v>126</v>
      </c>
      <c r="B46" s="349">
        <v>41.378500000000003</v>
      </c>
      <c r="C46" s="350">
        <v>40.984299999999998</v>
      </c>
      <c r="D46" s="349">
        <v>41.421199999999999</v>
      </c>
      <c r="E46" s="759">
        <v>0.4369000000000014</v>
      </c>
      <c r="F46" s="760">
        <v>6.4773960041057954E-3</v>
      </c>
      <c r="G46" s="707">
        <v>4.274975366727074E-2</v>
      </c>
      <c r="H46" s="707">
        <v>7.070035346295378E-2</v>
      </c>
      <c r="I46" s="707">
        <v>3.1733664572028975E-2</v>
      </c>
      <c r="J46" s="707">
        <v>2.9685989645441779E-2</v>
      </c>
      <c r="K46" s="707">
        <v>4.2669803874175738E-2</v>
      </c>
      <c r="L46" s="707">
        <v>5.1988392056697696E-2</v>
      </c>
    </row>
    <row r="47" spans="1:12" s="254" customFormat="1">
      <c r="A47" s="670" t="s">
        <v>129</v>
      </c>
      <c r="B47" s="671">
        <v>321.72287008896359</v>
      </c>
      <c r="C47" s="672">
        <v>319.26224772480674</v>
      </c>
      <c r="D47" s="671">
        <v>321.90361515079343</v>
      </c>
      <c r="E47" s="761">
        <v>2.6413674259866866</v>
      </c>
      <c r="F47" s="762">
        <v>5.8966226195817928E-3</v>
      </c>
      <c r="G47" s="745">
        <v>6.9788542333182768E-2</v>
      </c>
      <c r="H47" s="745">
        <v>0.10690554366629623</v>
      </c>
      <c r="I47" s="745">
        <v>4.536004447967068E-2</v>
      </c>
      <c r="J47" s="745">
        <v>4.1308742973434232E-2</v>
      </c>
      <c r="K47" s="745">
        <v>4.6677230830615146E-2</v>
      </c>
      <c r="L47" s="745">
        <v>5.3463463980420345E-2</v>
      </c>
    </row>
    <row r="48" spans="1:12" s="254" customFormat="1">
      <c r="A48" s="348" t="s">
        <v>118</v>
      </c>
      <c r="B48" s="349">
        <v>17.945399999999999</v>
      </c>
      <c r="C48" s="350">
        <v>17.8322</v>
      </c>
      <c r="D48" s="349">
        <v>17.945399999999999</v>
      </c>
      <c r="E48" s="759">
        <v>0.11319999999999908</v>
      </c>
      <c r="F48" s="760">
        <v>6.1957173855753389E-3</v>
      </c>
      <c r="G48" s="707">
        <v>2.6137474768845426E-2</v>
      </c>
      <c r="H48" s="707">
        <v>5.6494248136678804E-2</v>
      </c>
      <c r="I48" s="707">
        <v>2.3313230155834752E-3</v>
      </c>
      <c r="J48" s="707">
        <v>3.6354747156439604E-3</v>
      </c>
      <c r="K48" s="707">
        <v>2.982184326403603E-2</v>
      </c>
      <c r="L48" s="707">
        <v>3.0263270848102986E-2</v>
      </c>
    </row>
    <row r="49" spans="1:12" s="254" customFormat="1">
      <c r="A49" s="348" t="s">
        <v>121</v>
      </c>
      <c r="B49" s="349">
        <v>19.3019</v>
      </c>
      <c r="C49" s="350">
        <v>19.162099999999999</v>
      </c>
      <c r="D49" s="349">
        <v>19.3019</v>
      </c>
      <c r="E49" s="759">
        <v>0.13980000000000103</v>
      </c>
      <c r="F49" s="760">
        <v>7.1064453685489859E-3</v>
      </c>
      <c r="G49" s="707">
        <v>3.1629975254007237E-2</v>
      </c>
      <c r="H49" s="707">
        <v>7.0573227210959821E-2</v>
      </c>
      <c r="I49" s="707">
        <v>5.0747428163699926E-3</v>
      </c>
      <c r="J49" s="707">
        <v>7.8470369129652884E-3</v>
      </c>
      <c r="K49" s="707">
        <v>3.637785180366615E-2</v>
      </c>
      <c r="L49" s="707">
        <v>3.7710140412139159E-2</v>
      </c>
    </row>
    <row r="50" spans="1:12" s="254" customFormat="1">
      <c r="A50" s="348" t="s">
        <v>124</v>
      </c>
      <c r="B50" s="349">
        <v>18.336500000000001</v>
      </c>
      <c r="C50" s="350">
        <v>18.203900000000001</v>
      </c>
      <c r="D50" s="349">
        <v>18.336500000000001</v>
      </c>
      <c r="E50" s="759">
        <v>0.13260000000000005</v>
      </c>
      <c r="F50" s="760">
        <v>7.0849924481670712E-3</v>
      </c>
      <c r="G50" s="707">
        <v>2.935397673687512E-2</v>
      </c>
      <c r="H50" s="707">
        <v>5.925814669539653E-2</v>
      </c>
      <c r="I50" s="707">
        <v>-2.2175439987515144E-3</v>
      </c>
      <c r="J50" s="707">
        <v>3.730975945090087E-3</v>
      </c>
      <c r="K50" s="707">
        <v>3.1708823331301428E-2</v>
      </c>
      <c r="L50" s="707">
        <v>3.2460974763601547E-2</v>
      </c>
    </row>
    <row r="51" spans="1:12" s="254" customFormat="1">
      <c r="A51" s="348" t="s">
        <v>127</v>
      </c>
      <c r="B51" s="349">
        <v>19.098299999999998</v>
      </c>
      <c r="C51" s="350">
        <v>19.001100000000001</v>
      </c>
      <c r="D51" s="349">
        <v>19.098299999999998</v>
      </c>
      <c r="E51" s="759">
        <v>9.7199999999997289E-2</v>
      </c>
      <c r="F51" s="931">
        <v>5.1260729754905032E-3</v>
      </c>
      <c r="G51" s="707">
        <v>2.2053708084040613E-2</v>
      </c>
      <c r="H51" s="707">
        <v>4.5468230811760435E-2</v>
      </c>
      <c r="I51" s="707">
        <v>6.3545573876908623E-3</v>
      </c>
      <c r="J51" s="707">
        <v>7.0052482762659185E-3</v>
      </c>
      <c r="K51" s="707">
        <v>3.4521110553344059E-2</v>
      </c>
      <c r="L51" s="707">
        <v>3.6623113231331939E-2</v>
      </c>
    </row>
    <row r="52" spans="1:12" s="254" customFormat="1">
      <c r="A52" s="670" t="s">
        <v>130</v>
      </c>
      <c r="B52" s="671">
        <v>139.61074714461941</v>
      </c>
      <c r="C52" s="672">
        <v>138.7443595865216</v>
      </c>
      <c r="D52" s="671">
        <v>139.61074714461941</v>
      </c>
      <c r="E52" s="761">
        <v>0.86638755809781287</v>
      </c>
      <c r="F52" s="762">
        <v>6.1325008890968924E-3</v>
      </c>
      <c r="G52" s="745">
        <v>2.5853074001468412E-2</v>
      </c>
      <c r="H52" s="745">
        <v>5.4796855355707885E-2</v>
      </c>
      <c r="I52" s="745">
        <v>3.1257062716616435E-3</v>
      </c>
      <c r="J52" s="745">
        <v>5.1679415998011624E-3</v>
      </c>
      <c r="K52" s="745">
        <v>3.2371439771863519E-2</v>
      </c>
      <c r="L52" s="745">
        <v>3.3530141338565134E-2</v>
      </c>
    </row>
    <row r="53" spans="1:12" s="254" customFormat="1" ht="12.75" customHeight="1">
      <c r="A53" s="22" t="s">
        <v>529</v>
      </c>
      <c r="G53" s="704"/>
      <c r="H53" s="704"/>
      <c r="I53" s="704"/>
      <c r="J53" s="704"/>
      <c r="K53" s="704"/>
      <c r="L53" s="704"/>
    </row>
    <row r="54" spans="1:12" s="254" customFormat="1" ht="25.5" customHeight="1">
      <c r="A54" s="1155" t="s">
        <v>1392</v>
      </c>
      <c r="B54" s="1155"/>
      <c r="C54" s="1155"/>
      <c r="D54" s="1155"/>
      <c r="E54" s="1155"/>
      <c r="F54" s="1155"/>
      <c r="G54" s="1155"/>
      <c r="H54" s="1155"/>
      <c r="I54" s="1155"/>
      <c r="J54" s="1155"/>
      <c r="K54" s="1155"/>
      <c r="L54" s="1155"/>
    </row>
    <row r="55" spans="1:12" s="254" customFormat="1" ht="20.25" customHeight="1">
      <c r="A55" s="1154" t="s">
        <v>164</v>
      </c>
      <c r="B55" s="1154"/>
      <c r="C55" s="1154"/>
      <c r="D55" s="1154"/>
      <c r="E55" s="1154"/>
      <c r="F55" s="1154"/>
      <c r="G55" s="1154"/>
      <c r="H55" s="1154"/>
      <c r="I55" s="1154"/>
      <c r="J55" s="1154"/>
      <c r="K55" s="1154"/>
      <c r="L55" s="1154"/>
    </row>
    <row r="56" spans="1:12" s="254" customFormat="1" ht="24" customHeight="1">
      <c r="A56" s="1151" t="s">
        <v>1391</v>
      </c>
      <c r="B56" s="1151"/>
      <c r="C56" s="1151"/>
      <c r="D56" s="1151"/>
      <c r="E56" s="1151"/>
      <c r="F56" s="1151"/>
      <c r="G56" s="1151"/>
      <c r="H56" s="1151"/>
      <c r="I56" s="1151"/>
      <c r="J56" s="1151"/>
      <c r="K56" s="1151"/>
      <c r="L56" s="1151"/>
    </row>
    <row r="57" spans="1:12" s="254" customFormat="1" ht="21" customHeight="1">
      <c r="A57" s="1152" t="s">
        <v>1313</v>
      </c>
      <c r="B57" s="1152"/>
      <c r="C57" s="1152"/>
      <c r="D57" s="1152"/>
      <c r="E57" s="1152"/>
      <c r="F57" s="1152"/>
      <c r="G57" s="1152"/>
      <c r="H57" s="1152"/>
      <c r="I57" s="1152"/>
      <c r="J57" s="1152"/>
      <c r="K57" s="1152"/>
      <c r="L57" s="1152"/>
    </row>
    <row r="58" spans="1:12" s="254" customFormat="1" ht="12.75" customHeight="1">
      <c r="F58" s="171"/>
    </row>
    <row r="59" spans="1:12" s="254" customFormat="1" ht="12.75" customHeight="1">
      <c r="A59" s="593" t="s">
        <v>81</v>
      </c>
    </row>
    <row r="60" spans="1:12" s="254" customFormat="1" ht="12.75" customHeight="1">
      <c r="A60" s="593"/>
    </row>
    <row r="61" spans="1:12" s="254" customFormat="1" ht="12.75" customHeight="1"/>
    <row r="62" spans="1:12" s="254" customFormat="1" ht="12.75" customHeight="1"/>
    <row r="63" spans="1:12" s="254" customFormat="1" ht="12.75" customHeight="1"/>
    <row r="95" spans="12:12">
      <c r="L95" s="67" t="s">
        <v>785</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3" t="s">
        <v>633</v>
      </c>
      <c r="AG1" s="130" t="str">
        <f>Naslovnica!A20</f>
        <v>Rujan 2024.</v>
      </c>
    </row>
    <row r="2" spans="1:35" ht="12.75" customHeight="1">
      <c r="A2" s="534" t="s">
        <v>894</v>
      </c>
      <c r="AG2" s="512" t="str">
        <f>Naslovnica!A24</f>
        <v>September 2024</v>
      </c>
    </row>
    <row r="3" spans="1:35" ht="12.75" customHeight="1">
      <c r="A3" s="66"/>
      <c r="AG3" s="65"/>
    </row>
    <row r="4" spans="1:35" ht="12.75" customHeight="1">
      <c r="I4" s="170"/>
      <c r="J4" s="170"/>
      <c r="K4" s="170"/>
      <c r="AG4" s="13" t="s">
        <v>1371</v>
      </c>
    </row>
    <row r="5" spans="1:35" ht="15" customHeight="1">
      <c r="A5" s="673" t="s">
        <v>131</v>
      </c>
      <c r="B5" s="1158" t="s">
        <v>545</v>
      </c>
      <c r="C5" s="1158"/>
      <c r="D5" s="1158"/>
      <c r="E5" s="1158"/>
      <c r="F5" s="1158"/>
      <c r="G5" s="1158"/>
      <c r="H5" s="1158"/>
      <c r="I5" s="1158"/>
      <c r="J5" s="1156" t="s">
        <v>539</v>
      </c>
      <c r="K5" s="1156"/>
      <c r="L5" s="1158" t="s">
        <v>544</v>
      </c>
      <c r="M5" s="1158"/>
      <c r="N5" s="1158"/>
      <c r="O5" s="1158"/>
      <c r="P5" s="1158"/>
      <c r="Q5" s="1158"/>
      <c r="R5" s="1158"/>
      <c r="S5" s="1158"/>
      <c r="T5" s="1156" t="s">
        <v>540</v>
      </c>
      <c r="U5" s="1156"/>
      <c r="V5" s="1158" t="s">
        <v>543</v>
      </c>
      <c r="W5" s="1158"/>
      <c r="X5" s="1158"/>
      <c r="Y5" s="1158"/>
      <c r="Z5" s="1158"/>
      <c r="AA5" s="1158"/>
      <c r="AB5" s="1158"/>
      <c r="AC5" s="1158"/>
      <c r="AD5" s="1156" t="s">
        <v>541</v>
      </c>
      <c r="AE5" s="1156"/>
      <c r="AF5" s="1157" t="s">
        <v>542</v>
      </c>
      <c r="AG5" s="1157"/>
    </row>
    <row r="6" spans="1:35" ht="22.5" customHeight="1">
      <c r="A6" s="1159" t="s">
        <v>546</v>
      </c>
      <c r="B6" s="1153" t="s">
        <v>132</v>
      </c>
      <c r="C6" s="1153"/>
      <c r="D6" s="1153" t="s">
        <v>133</v>
      </c>
      <c r="E6" s="1153"/>
      <c r="F6" s="1153" t="s">
        <v>134</v>
      </c>
      <c r="G6" s="1153"/>
      <c r="H6" s="1153" t="s">
        <v>135</v>
      </c>
      <c r="I6" s="1153"/>
      <c r="J6" s="1156"/>
      <c r="K6" s="1156"/>
      <c r="L6" s="1153" t="s">
        <v>132</v>
      </c>
      <c r="M6" s="1153"/>
      <c r="N6" s="1153" t="s">
        <v>133</v>
      </c>
      <c r="O6" s="1153"/>
      <c r="P6" s="1153" t="s">
        <v>134</v>
      </c>
      <c r="Q6" s="1153"/>
      <c r="R6" s="1153" t="s">
        <v>135</v>
      </c>
      <c r="S6" s="1153"/>
      <c r="T6" s="1156"/>
      <c r="U6" s="1156"/>
      <c r="V6" s="1153" t="s">
        <v>132</v>
      </c>
      <c r="W6" s="1153"/>
      <c r="X6" s="1153" t="s">
        <v>133</v>
      </c>
      <c r="Y6" s="1153"/>
      <c r="Z6" s="1153" t="s">
        <v>134</v>
      </c>
      <c r="AA6" s="1153"/>
      <c r="AB6" s="1153" t="s">
        <v>135</v>
      </c>
      <c r="AC6" s="1153"/>
      <c r="AD6" s="1156"/>
      <c r="AE6" s="1156"/>
      <c r="AF6" s="1157"/>
      <c r="AG6" s="1157"/>
    </row>
    <row r="7" spans="1:35">
      <c r="A7" s="1159"/>
      <c r="B7" s="673" t="s">
        <v>31</v>
      </c>
      <c r="C7" s="673" t="s">
        <v>32</v>
      </c>
      <c r="D7" s="673" t="s">
        <v>31</v>
      </c>
      <c r="E7" s="673" t="s">
        <v>32</v>
      </c>
      <c r="F7" s="673" t="s">
        <v>31</v>
      </c>
      <c r="G7" s="673" t="s">
        <v>32</v>
      </c>
      <c r="H7" s="673" t="s">
        <v>31</v>
      </c>
      <c r="I7" s="673" t="s">
        <v>32</v>
      </c>
      <c r="J7" s="673" t="s">
        <v>31</v>
      </c>
      <c r="K7" s="673" t="s">
        <v>32</v>
      </c>
      <c r="L7" s="673" t="s">
        <v>31</v>
      </c>
      <c r="M7" s="673" t="s">
        <v>32</v>
      </c>
      <c r="N7" s="673" t="s">
        <v>31</v>
      </c>
      <c r="O7" s="673" t="s">
        <v>32</v>
      </c>
      <c r="P7" s="673" t="s">
        <v>31</v>
      </c>
      <c r="Q7" s="673" t="s">
        <v>32</v>
      </c>
      <c r="R7" s="673" t="s">
        <v>31</v>
      </c>
      <c r="S7" s="673" t="s">
        <v>32</v>
      </c>
      <c r="T7" s="673" t="s">
        <v>31</v>
      </c>
      <c r="U7" s="673" t="s">
        <v>32</v>
      </c>
      <c r="V7" s="673" t="s">
        <v>31</v>
      </c>
      <c r="W7" s="673" t="s">
        <v>32</v>
      </c>
      <c r="X7" s="673" t="s">
        <v>31</v>
      </c>
      <c r="Y7" s="673" t="s">
        <v>32</v>
      </c>
      <c r="Z7" s="673" t="s">
        <v>31</v>
      </c>
      <c r="AA7" s="673" t="s">
        <v>32</v>
      </c>
      <c r="AB7" s="673" t="s">
        <v>31</v>
      </c>
      <c r="AC7" s="673" t="s">
        <v>32</v>
      </c>
      <c r="AD7" s="673" t="s">
        <v>31</v>
      </c>
      <c r="AE7" s="673" t="s">
        <v>32</v>
      </c>
      <c r="AF7" s="673" t="s">
        <v>31</v>
      </c>
      <c r="AG7" s="673" t="s">
        <v>32</v>
      </c>
    </row>
    <row r="8" spans="1:35">
      <c r="A8" s="1159"/>
      <c r="B8" s="674" t="s">
        <v>29</v>
      </c>
      <c r="C8" s="674" t="s">
        <v>30</v>
      </c>
      <c r="D8" s="674" t="s">
        <v>29</v>
      </c>
      <c r="E8" s="674" t="s">
        <v>30</v>
      </c>
      <c r="F8" s="674" t="s">
        <v>29</v>
      </c>
      <c r="G8" s="674" t="s">
        <v>30</v>
      </c>
      <c r="H8" s="674" t="s">
        <v>29</v>
      </c>
      <c r="I8" s="674" t="s">
        <v>30</v>
      </c>
      <c r="J8" s="674" t="s">
        <v>29</v>
      </c>
      <c r="K8" s="674" t="s">
        <v>30</v>
      </c>
      <c r="L8" s="674" t="s">
        <v>29</v>
      </c>
      <c r="M8" s="674" t="s">
        <v>30</v>
      </c>
      <c r="N8" s="674" t="s">
        <v>29</v>
      </c>
      <c r="O8" s="674" t="s">
        <v>30</v>
      </c>
      <c r="P8" s="674" t="s">
        <v>29</v>
      </c>
      <c r="Q8" s="674" t="s">
        <v>30</v>
      </c>
      <c r="R8" s="674" t="s">
        <v>29</v>
      </c>
      <c r="S8" s="674" t="s">
        <v>30</v>
      </c>
      <c r="T8" s="674" t="s">
        <v>29</v>
      </c>
      <c r="U8" s="674" t="s">
        <v>30</v>
      </c>
      <c r="V8" s="674" t="s">
        <v>29</v>
      </c>
      <c r="W8" s="674" t="s">
        <v>30</v>
      </c>
      <c r="X8" s="674" t="s">
        <v>29</v>
      </c>
      <c r="Y8" s="674" t="s">
        <v>30</v>
      </c>
      <c r="Z8" s="674" t="s">
        <v>29</v>
      </c>
      <c r="AA8" s="674" t="s">
        <v>30</v>
      </c>
      <c r="AB8" s="674" t="s">
        <v>29</v>
      </c>
      <c r="AC8" s="674" t="s">
        <v>30</v>
      </c>
      <c r="AD8" s="674" t="s">
        <v>29</v>
      </c>
      <c r="AE8" s="674" t="s">
        <v>30</v>
      </c>
      <c r="AF8" s="674" t="s">
        <v>29</v>
      </c>
      <c r="AG8" s="674" t="s">
        <v>30</v>
      </c>
    </row>
    <row r="9" spans="1:35" ht="18">
      <c r="A9" s="351" t="s">
        <v>411</v>
      </c>
      <c r="B9" s="352">
        <v>526.8351899999999</v>
      </c>
      <c r="C9" s="353">
        <v>3.0856523386490167E-3</v>
      </c>
      <c r="D9" s="352">
        <v>3390.1857400000004</v>
      </c>
      <c r="E9" s="353">
        <v>2.4829336592607488E-2</v>
      </c>
      <c r="F9" s="352">
        <v>369.87894</v>
      </c>
      <c r="G9" s="353">
        <v>1.7574693456640907E-3</v>
      </c>
      <c r="H9" s="352">
        <v>3350.7510300000004</v>
      </c>
      <c r="I9" s="353">
        <v>2.6837203734771074E-2</v>
      </c>
      <c r="J9" s="352">
        <v>7637.6509000000005</v>
      </c>
      <c r="K9" s="353">
        <v>1.1885685435851959E-2</v>
      </c>
      <c r="L9" s="352">
        <v>2263.4220399999999</v>
      </c>
      <c r="M9" s="353">
        <v>3.0633718927023838E-4</v>
      </c>
      <c r="N9" s="352">
        <v>14814.766560000002</v>
      </c>
      <c r="O9" s="353">
        <v>4.6499200483499431E-3</v>
      </c>
      <c r="P9" s="352">
        <v>9033.6527899999983</v>
      </c>
      <c r="Q9" s="353">
        <v>2.5132560189748722E-3</v>
      </c>
      <c r="R9" s="352">
        <v>28415.107390000001</v>
      </c>
      <c r="S9" s="353">
        <v>4.9590527498390722E-3</v>
      </c>
      <c r="T9" s="352">
        <v>54526.948780000006</v>
      </c>
      <c r="U9" s="353">
        <v>2.7401802664674567E-3</v>
      </c>
      <c r="V9" s="352">
        <v>544.64549</v>
      </c>
      <c r="W9" s="353">
        <v>7.232557174015504E-4</v>
      </c>
      <c r="X9" s="352">
        <v>3572.6877899999999</v>
      </c>
      <c r="Y9" s="353">
        <v>1.5983866944552987E-2</v>
      </c>
      <c r="Z9" s="352">
        <v>140.42438999999999</v>
      </c>
      <c r="AA9" s="353">
        <v>4.1643289204809652E-4</v>
      </c>
      <c r="AB9" s="352">
        <v>1071.8266599999999</v>
      </c>
      <c r="AC9" s="353">
        <v>1.8343874534521569E-3</v>
      </c>
      <c r="AD9" s="352">
        <v>5329.5843299999997</v>
      </c>
      <c r="AE9" s="353">
        <v>2.8078969403083185E-3</v>
      </c>
      <c r="AF9" s="352">
        <v>67494.184010000012</v>
      </c>
      <c r="AG9" s="353">
        <v>3.0078025211928579E-3</v>
      </c>
    </row>
    <row r="10" spans="1:35" ht="18">
      <c r="A10" s="351" t="s">
        <v>412</v>
      </c>
      <c r="B10" s="354">
        <v>2568.1765200000032</v>
      </c>
      <c r="C10" s="355">
        <v>1.50417057087654E-2</v>
      </c>
      <c r="D10" s="354">
        <v>2705.6154399999787</v>
      </c>
      <c r="E10" s="355">
        <v>1.9815621208387028E-2</v>
      </c>
      <c r="F10" s="354">
        <v>3544.7274199999547</v>
      </c>
      <c r="G10" s="355">
        <v>1.6842672306200727E-2</v>
      </c>
      <c r="H10" s="354">
        <v>722.24824000005378</v>
      </c>
      <c r="I10" s="355">
        <v>5.7847100516928811E-3</v>
      </c>
      <c r="J10" s="354">
        <v>9540.7676199999896</v>
      </c>
      <c r="K10" s="355">
        <v>1.4847308974004277E-2</v>
      </c>
      <c r="L10" s="354">
        <v>30094.155410001407</v>
      </c>
      <c r="M10" s="355">
        <v>4.0730181198383886E-3</v>
      </c>
      <c r="N10" s="354">
        <v>36144.36685999934</v>
      </c>
      <c r="O10" s="355">
        <v>1.1344655038373157E-2</v>
      </c>
      <c r="P10" s="354">
        <v>15229.798550000325</v>
      </c>
      <c r="Q10" s="355">
        <v>4.2370881152233326E-3</v>
      </c>
      <c r="R10" s="354">
        <v>4216.5378300000384</v>
      </c>
      <c r="S10" s="355">
        <v>7.3587733573095477E-4</v>
      </c>
      <c r="T10" s="354">
        <v>85684.858650001115</v>
      </c>
      <c r="U10" s="353">
        <v>4.3059801448839911E-3</v>
      </c>
      <c r="V10" s="354">
        <v>1186.438569999814</v>
      </c>
      <c r="W10" s="355">
        <v>1.5755174601704406E-3</v>
      </c>
      <c r="X10" s="354">
        <v>0</v>
      </c>
      <c r="Y10" s="355">
        <v>0</v>
      </c>
      <c r="Z10" s="354">
        <v>19.247479999999999</v>
      </c>
      <c r="AA10" s="355">
        <v>5.7079000030108003E-5</v>
      </c>
      <c r="AB10" s="354">
        <v>670.0708900000858</v>
      </c>
      <c r="AC10" s="355">
        <v>1.1467988989373318E-3</v>
      </c>
      <c r="AD10" s="354">
        <v>1875.7569399998997</v>
      </c>
      <c r="AE10" s="355">
        <v>9.8824445706590649E-4</v>
      </c>
      <c r="AF10" s="354">
        <v>97101.383210001004</v>
      </c>
      <c r="AG10" s="353">
        <v>4.3272141076197423E-3</v>
      </c>
    </row>
    <row r="11" spans="1:35" ht="27">
      <c r="A11" s="351" t="s">
        <v>413</v>
      </c>
      <c r="B11" s="354">
        <v>168116.25216</v>
      </c>
      <c r="C11" s="355">
        <v>0.98465006986798254</v>
      </c>
      <c r="D11" s="354">
        <v>130662.45752000001</v>
      </c>
      <c r="E11" s="355">
        <v>0.95695704795848657</v>
      </c>
      <c r="F11" s="354">
        <v>206603.91307000001</v>
      </c>
      <c r="G11" s="355">
        <v>0.98167266272249398</v>
      </c>
      <c r="H11" s="354">
        <v>121364.65844</v>
      </c>
      <c r="I11" s="355">
        <v>0.97204717258721052</v>
      </c>
      <c r="J11" s="354">
        <v>626747.28119000001</v>
      </c>
      <c r="K11" s="355">
        <v>0.97534191200069054</v>
      </c>
      <c r="L11" s="354">
        <v>7365191.7966599995</v>
      </c>
      <c r="M11" s="355">
        <v>0.99682344412668233</v>
      </c>
      <c r="N11" s="354">
        <v>3156920.2703400003</v>
      </c>
      <c r="O11" s="355">
        <v>0.99086454023047976</v>
      </c>
      <c r="P11" s="354">
        <v>3573362.5833899998</v>
      </c>
      <c r="Q11" s="355">
        <v>0.99414657940207563</v>
      </c>
      <c r="R11" s="354">
        <v>5703120.0769000007</v>
      </c>
      <c r="S11" s="355">
        <v>0.99531819154646417</v>
      </c>
      <c r="T11" s="354">
        <v>19798594.727290001</v>
      </c>
      <c r="U11" s="355">
        <v>0.99495240040656274</v>
      </c>
      <c r="V11" s="354">
        <v>753367.75183000008</v>
      </c>
      <c r="W11" s="355">
        <v>1.0004260456044534</v>
      </c>
      <c r="X11" s="354">
        <v>220463.06431000005</v>
      </c>
      <c r="Y11" s="355">
        <v>0.986330878388752</v>
      </c>
      <c r="Z11" s="354">
        <v>337499.64438000001</v>
      </c>
      <c r="AA11" s="355">
        <v>1.0008656827661315</v>
      </c>
      <c r="AB11" s="354">
        <v>583948.65613999998</v>
      </c>
      <c r="AC11" s="355">
        <v>0.99940422109248883</v>
      </c>
      <c r="AD11" s="354">
        <v>1895279.1166600003</v>
      </c>
      <c r="AE11" s="355">
        <v>0.99852973575143078</v>
      </c>
      <c r="AF11" s="354">
        <v>22320621.12514</v>
      </c>
      <c r="AG11" s="355">
        <v>0.99469341661852995</v>
      </c>
    </row>
    <row r="12" spans="1:35" ht="18.75">
      <c r="A12" s="351" t="s">
        <v>414</v>
      </c>
      <c r="B12" s="356">
        <v>114967.59394999999</v>
      </c>
      <c r="C12" s="357">
        <v>0.67336053451681543</v>
      </c>
      <c r="D12" s="356">
        <v>58026.679440000007</v>
      </c>
      <c r="E12" s="357">
        <v>0.4249808316305102</v>
      </c>
      <c r="F12" s="356">
        <v>102072.05589000003</v>
      </c>
      <c r="G12" s="357">
        <v>0.48499249315353515</v>
      </c>
      <c r="H12" s="356">
        <v>67468.912700000001</v>
      </c>
      <c r="I12" s="357">
        <v>0.54037943723123572</v>
      </c>
      <c r="J12" s="356">
        <v>342535.24197999999</v>
      </c>
      <c r="K12" s="357">
        <v>0.53305213738791235</v>
      </c>
      <c r="L12" s="356">
        <v>5147261.0594800003</v>
      </c>
      <c r="M12" s="357">
        <v>0.69664316134398541</v>
      </c>
      <c r="N12" s="356">
        <v>1842504.8409700003</v>
      </c>
      <c r="O12" s="357">
        <v>0.57830814711185208</v>
      </c>
      <c r="P12" s="356">
        <v>2342278.4761000001</v>
      </c>
      <c r="Q12" s="357">
        <v>0.65164619617549158</v>
      </c>
      <c r="R12" s="356">
        <v>3224864.4738800004</v>
      </c>
      <c r="S12" s="357">
        <v>0.5628088191804983</v>
      </c>
      <c r="T12" s="356">
        <v>12556908.850430001</v>
      </c>
      <c r="U12" s="357">
        <v>0.63103097843610623</v>
      </c>
      <c r="V12" s="356">
        <v>676530.17784999998</v>
      </c>
      <c r="W12" s="357">
        <v>0.89839047253416215</v>
      </c>
      <c r="X12" s="356">
        <v>172817.03407000002</v>
      </c>
      <c r="Y12" s="357">
        <v>0.7731670497653983</v>
      </c>
      <c r="Z12" s="356">
        <v>283892.31294999999</v>
      </c>
      <c r="AA12" s="357">
        <v>0.84189147563319877</v>
      </c>
      <c r="AB12" s="356">
        <v>392821.87156</v>
      </c>
      <c r="AC12" s="357">
        <v>0.67229855304332387</v>
      </c>
      <c r="AD12" s="356">
        <v>1526061.3964300002</v>
      </c>
      <c r="AE12" s="357">
        <v>0.80400700325506191</v>
      </c>
      <c r="AF12" s="356">
        <v>14425505.488840001</v>
      </c>
      <c r="AG12" s="357">
        <v>0.64285645371141609</v>
      </c>
    </row>
    <row r="13" spans="1:35" ht="19.5">
      <c r="A13" s="358" t="s">
        <v>415</v>
      </c>
      <c r="B13" s="356">
        <v>32477.947560000004</v>
      </c>
      <c r="C13" s="357">
        <v>0.19022202150739806</v>
      </c>
      <c r="D13" s="356">
        <v>24385.602240000007</v>
      </c>
      <c r="E13" s="357">
        <v>0.17859739036906078</v>
      </c>
      <c r="F13" s="356">
        <v>33343.387230000008</v>
      </c>
      <c r="G13" s="357">
        <v>0.15843016349439226</v>
      </c>
      <c r="H13" s="356">
        <v>19865.545420000002</v>
      </c>
      <c r="I13" s="357">
        <v>0.15910931160375957</v>
      </c>
      <c r="J13" s="356">
        <v>110072.48245000001</v>
      </c>
      <c r="K13" s="357">
        <v>0.17129440958659622</v>
      </c>
      <c r="L13" s="356">
        <v>1097238.8395399996</v>
      </c>
      <c r="M13" s="357">
        <v>0.14850304367577052</v>
      </c>
      <c r="N13" s="356">
        <v>587882.32307000004</v>
      </c>
      <c r="O13" s="357">
        <v>0.1845189925229393</v>
      </c>
      <c r="P13" s="356">
        <v>722053.21577000013</v>
      </c>
      <c r="Q13" s="357">
        <v>0.20088270301499103</v>
      </c>
      <c r="R13" s="356">
        <v>581374.5208099999</v>
      </c>
      <c r="S13" s="357">
        <v>0.10146246771264457</v>
      </c>
      <c r="T13" s="356">
        <v>2988548.8991899993</v>
      </c>
      <c r="U13" s="357">
        <v>0.1501856036723109</v>
      </c>
      <c r="V13" s="356">
        <v>0</v>
      </c>
      <c r="W13" s="357">
        <v>0</v>
      </c>
      <c r="X13" s="356">
        <v>0</v>
      </c>
      <c r="Y13" s="357">
        <v>0</v>
      </c>
      <c r="Z13" s="356">
        <v>0</v>
      </c>
      <c r="AA13" s="357">
        <v>0</v>
      </c>
      <c r="AB13" s="356">
        <v>0</v>
      </c>
      <c r="AC13" s="357">
        <v>0</v>
      </c>
      <c r="AD13" s="356">
        <v>0</v>
      </c>
      <c r="AE13" s="357">
        <v>0</v>
      </c>
      <c r="AF13" s="356">
        <v>3098621.3816399993</v>
      </c>
      <c r="AG13" s="357">
        <v>0.13808658243113245</v>
      </c>
      <c r="AH13" s="125"/>
      <c r="AI13" s="76"/>
    </row>
    <row r="14" spans="1:35" ht="19.5">
      <c r="A14" s="358" t="s">
        <v>416</v>
      </c>
      <c r="B14" s="356">
        <v>56611.284</v>
      </c>
      <c r="C14" s="357">
        <v>0.33156999415419397</v>
      </c>
      <c r="D14" s="356">
        <v>22732.021020000004</v>
      </c>
      <c r="E14" s="357">
        <v>0.16648674869826119</v>
      </c>
      <c r="F14" s="356">
        <v>55007.077220000006</v>
      </c>
      <c r="G14" s="357">
        <v>0.26136457514647227</v>
      </c>
      <c r="H14" s="356">
        <v>30739.928639999998</v>
      </c>
      <c r="I14" s="357">
        <v>0.24620561788024106</v>
      </c>
      <c r="J14" s="356">
        <v>165090.31088</v>
      </c>
      <c r="K14" s="357">
        <v>0.25691296045315293</v>
      </c>
      <c r="L14" s="356">
        <v>3749199.10042</v>
      </c>
      <c r="M14" s="357">
        <v>0.50742596570154852</v>
      </c>
      <c r="N14" s="356">
        <v>1172057.3607300001</v>
      </c>
      <c r="O14" s="357">
        <v>0.36787437705495291</v>
      </c>
      <c r="P14" s="356">
        <v>1524181.4473100004</v>
      </c>
      <c r="Q14" s="357">
        <v>0.42404310698127806</v>
      </c>
      <c r="R14" s="356">
        <v>2373194.2164800004</v>
      </c>
      <c r="S14" s="357">
        <v>0.41417388094331353</v>
      </c>
      <c r="T14" s="356">
        <v>8818632.1249400005</v>
      </c>
      <c r="U14" s="357">
        <v>0.44316878656632147</v>
      </c>
      <c r="V14" s="356">
        <v>530122.16105999995</v>
      </c>
      <c r="W14" s="357">
        <v>0.70396962969051768</v>
      </c>
      <c r="X14" s="356">
        <v>138963.03675</v>
      </c>
      <c r="Y14" s="357">
        <v>0.62170747072836918</v>
      </c>
      <c r="Z14" s="356">
        <v>255429.58063000001</v>
      </c>
      <c r="AA14" s="357">
        <v>0.75748435849629381</v>
      </c>
      <c r="AB14" s="356">
        <v>376542.28389999998</v>
      </c>
      <c r="AC14" s="357">
        <v>0.64443670516684115</v>
      </c>
      <c r="AD14" s="356">
        <v>1301057.0623399999</v>
      </c>
      <c r="AE14" s="357">
        <v>0.6854632403407368</v>
      </c>
      <c r="AF14" s="356">
        <v>10284779.498160001</v>
      </c>
      <c r="AG14" s="357">
        <v>0.4583296495575821</v>
      </c>
      <c r="AH14" s="125"/>
      <c r="AI14" s="76"/>
    </row>
    <row r="15" spans="1:35" ht="19.5">
      <c r="A15" s="358" t="s">
        <v>417</v>
      </c>
      <c r="B15" s="356">
        <v>0</v>
      </c>
      <c r="C15" s="357">
        <v>0</v>
      </c>
      <c r="D15" s="356">
        <v>0</v>
      </c>
      <c r="E15" s="357">
        <v>0</v>
      </c>
      <c r="F15" s="356">
        <v>152.19123000000002</v>
      </c>
      <c r="G15" s="357">
        <v>7.2313233460632586E-4</v>
      </c>
      <c r="H15" s="356">
        <v>0</v>
      </c>
      <c r="I15" s="357">
        <v>0</v>
      </c>
      <c r="J15" s="356">
        <v>152.19123000000002</v>
      </c>
      <c r="K15" s="357">
        <v>2.3683945620968296E-4</v>
      </c>
      <c r="L15" s="356">
        <v>0</v>
      </c>
      <c r="M15" s="357">
        <v>0</v>
      </c>
      <c r="N15" s="356">
        <v>0</v>
      </c>
      <c r="O15" s="357">
        <v>0</v>
      </c>
      <c r="P15" s="356">
        <v>0</v>
      </c>
      <c r="Q15" s="357">
        <v>0</v>
      </c>
      <c r="R15" s="356">
        <v>0</v>
      </c>
      <c r="S15" s="357">
        <v>0</v>
      </c>
      <c r="T15" s="356">
        <v>0</v>
      </c>
      <c r="U15" s="357">
        <v>0</v>
      </c>
      <c r="V15" s="356">
        <v>0</v>
      </c>
      <c r="W15" s="357">
        <v>0</v>
      </c>
      <c r="X15" s="356">
        <v>0</v>
      </c>
      <c r="Y15" s="357">
        <v>0</v>
      </c>
      <c r="Z15" s="356">
        <v>168.1446</v>
      </c>
      <c r="AA15" s="357">
        <v>4.986380361721378E-4</v>
      </c>
      <c r="AB15" s="356">
        <v>0</v>
      </c>
      <c r="AC15" s="357">
        <v>0</v>
      </c>
      <c r="AD15" s="356">
        <v>168.1446</v>
      </c>
      <c r="AE15" s="357">
        <v>8.8587154013447446E-5</v>
      </c>
      <c r="AF15" s="356">
        <v>320.33582999999999</v>
      </c>
      <c r="AG15" s="357">
        <v>1.4275406558877023E-5</v>
      </c>
      <c r="AI15" s="76"/>
    </row>
    <row r="16" spans="1:35" ht="19.5">
      <c r="A16" s="358" t="s">
        <v>418</v>
      </c>
      <c r="B16" s="356">
        <v>480.01749000000001</v>
      </c>
      <c r="C16" s="357">
        <v>2.8114429687411944E-3</v>
      </c>
      <c r="D16" s="356">
        <v>2178.7284199999999</v>
      </c>
      <c r="E16" s="357">
        <v>1.5956760317226718E-2</v>
      </c>
      <c r="F16" s="356">
        <v>3458.0392599999996</v>
      </c>
      <c r="G16" s="357">
        <v>1.643077596024509E-2</v>
      </c>
      <c r="H16" s="356">
        <v>241.94145</v>
      </c>
      <c r="I16" s="357">
        <v>1.9377840750931378E-3</v>
      </c>
      <c r="J16" s="356">
        <v>6358.7266199999995</v>
      </c>
      <c r="K16" s="357">
        <v>9.8954279748368901E-3</v>
      </c>
      <c r="L16" s="356">
        <v>18179.06954</v>
      </c>
      <c r="M16" s="357">
        <v>2.4604006535307067E-3</v>
      </c>
      <c r="N16" s="356">
        <v>41787.578560000002</v>
      </c>
      <c r="O16" s="357">
        <v>1.3115893425062664E-2</v>
      </c>
      <c r="P16" s="356">
        <v>16711.570019999999</v>
      </c>
      <c r="Q16" s="357">
        <v>4.6493323260971848E-3</v>
      </c>
      <c r="R16" s="356">
        <v>6049.0738600000004</v>
      </c>
      <c r="S16" s="357">
        <v>1.0556946327068817E-3</v>
      </c>
      <c r="T16" s="356">
        <v>82727.291980000009</v>
      </c>
      <c r="U16" s="357">
        <v>4.1573515124879775E-3</v>
      </c>
      <c r="V16" s="356">
        <v>8282.3567899999998</v>
      </c>
      <c r="W16" s="357">
        <v>1.0998460488357394E-2</v>
      </c>
      <c r="X16" s="356">
        <v>11293.151019999999</v>
      </c>
      <c r="Y16" s="357">
        <v>5.0524488535961004E-2</v>
      </c>
      <c r="Z16" s="356">
        <v>13616.329590000001</v>
      </c>
      <c r="AA16" s="357">
        <v>4.0379648508665579E-2</v>
      </c>
      <c r="AB16" s="356">
        <v>16279.587660000001</v>
      </c>
      <c r="AC16" s="357">
        <v>2.7861847876482715E-2</v>
      </c>
      <c r="AD16" s="356">
        <v>49471.425060000009</v>
      </c>
      <c r="AE16" s="357">
        <v>2.6064070752524576E-2</v>
      </c>
      <c r="AF16" s="356">
        <v>138557.44366000002</v>
      </c>
      <c r="AG16" s="357">
        <v>6.1746568905676202E-3</v>
      </c>
      <c r="AI16" s="76"/>
    </row>
    <row r="17" spans="1:35" ht="19.5">
      <c r="A17" s="359" t="s">
        <v>419</v>
      </c>
      <c r="B17" s="356">
        <v>0</v>
      </c>
      <c r="C17" s="357">
        <v>0</v>
      </c>
      <c r="D17" s="356">
        <v>1365.9809999999998</v>
      </c>
      <c r="E17" s="357">
        <v>1.0004290215705574E-2</v>
      </c>
      <c r="F17" s="356">
        <v>2775.5184399999998</v>
      </c>
      <c r="G17" s="357">
        <v>1.3187797544313871E-2</v>
      </c>
      <c r="H17" s="356">
        <v>0</v>
      </c>
      <c r="I17" s="357">
        <v>0</v>
      </c>
      <c r="J17" s="356">
        <v>4141.4994399999996</v>
      </c>
      <c r="K17" s="357">
        <v>6.4449868449207373E-3</v>
      </c>
      <c r="L17" s="356">
        <v>4501.8181400000003</v>
      </c>
      <c r="M17" s="357">
        <v>6.0928730534645344E-4</v>
      </c>
      <c r="N17" s="356">
        <v>14472.522809999999</v>
      </c>
      <c r="O17" s="357">
        <v>4.5424997884287175E-3</v>
      </c>
      <c r="P17" s="356">
        <v>10338.985269999999</v>
      </c>
      <c r="Q17" s="357">
        <v>2.8764130705448603E-3</v>
      </c>
      <c r="R17" s="356">
        <v>8201.9629199999999</v>
      </c>
      <c r="S17" s="357">
        <v>1.4314204839788256E-3</v>
      </c>
      <c r="T17" s="356">
        <v>37515.289139999993</v>
      </c>
      <c r="U17" s="357">
        <v>1.8852816321524031E-3</v>
      </c>
      <c r="V17" s="356">
        <v>0</v>
      </c>
      <c r="W17" s="357">
        <v>0</v>
      </c>
      <c r="X17" s="356">
        <v>0</v>
      </c>
      <c r="Y17" s="357">
        <v>0</v>
      </c>
      <c r="Z17" s="356">
        <v>0</v>
      </c>
      <c r="AA17" s="357">
        <v>0</v>
      </c>
      <c r="AB17" s="356">
        <v>0</v>
      </c>
      <c r="AC17" s="357">
        <v>0</v>
      </c>
      <c r="AD17" s="356">
        <v>0</v>
      </c>
      <c r="AE17" s="357">
        <v>0</v>
      </c>
      <c r="AF17" s="356">
        <v>41656.788579999993</v>
      </c>
      <c r="AG17" s="357">
        <v>1.8563880066637735E-3</v>
      </c>
      <c r="AH17" s="125"/>
      <c r="AI17" s="76"/>
    </row>
    <row r="18" spans="1:35" ht="19.5">
      <c r="A18" s="359" t="s">
        <v>420</v>
      </c>
      <c r="B18" s="356">
        <v>392.91204999999997</v>
      </c>
      <c r="C18" s="357">
        <v>2.3012699397811287E-3</v>
      </c>
      <c r="D18" s="356">
        <v>1302.9599599999999</v>
      </c>
      <c r="E18" s="357">
        <v>9.5427312526924803E-3</v>
      </c>
      <c r="F18" s="356">
        <v>1002.28493</v>
      </c>
      <c r="G18" s="357">
        <v>4.7623285610585969E-3</v>
      </c>
      <c r="H18" s="356">
        <v>2506.4675699999998</v>
      </c>
      <c r="I18" s="357">
        <v>2.0075075775082749E-2</v>
      </c>
      <c r="J18" s="356">
        <v>5204.6245099999996</v>
      </c>
      <c r="K18" s="357">
        <v>8.0994183352351354E-3</v>
      </c>
      <c r="L18" s="356">
        <v>2962.2101200000002</v>
      </c>
      <c r="M18" s="357">
        <v>4.0091291246269542E-4</v>
      </c>
      <c r="N18" s="356">
        <v>6209.9641700000002</v>
      </c>
      <c r="O18" s="357">
        <v>1.9491253390102562E-3</v>
      </c>
      <c r="P18" s="356">
        <v>8965.3089899999995</v>
      </c>
      <c r="Q18" s="357">
        <v>2.494242064077275E-3</v>
      </c>
      <c r="R18" s="356">
        <v>5420.7154900000005</v>
      </c>
      <c r="S18" s="357">
        <v>9.4603246392234571E-4</v>
      </c>
      <c r="T18" s="356">
        <v>23558.198770000003</v>
      </c>
      <c r="U18" s="357">
        <v>1.1838863686197978E-3</v>
      </c>
      <c r="V18" s="356">
        <v>0</v>
      </c>
      <c r="W18" s="357">
        <v>0</v>
      </c>
      <c r="X18" s="356">
        <v>0</v>
      </c>
      <c r="Y18" s="357">
        <v>0</v>
      </c>
      <c r="Z18" s="356">
        <v>0</v>
      </c>
      <c r="AA18" s="357">
        <v>0</v>
      </c>
      <c r="AB18" s="356">
        <v>0</v>
      </c>
      <c r="AC18" s="357">
        <v>0</v>
      </c>
      <c r="AD18" s="356">
        <v>0</v>
      </c>
      <c r="AE18" s="357">
        <v>0</v>
      </c>
      <c r="AF18" s="356">
        <v>28762.823280000004</v>
      </c>
      <c r="AG18" s="357">
        <v>1.2817829217016802E-3</v>
      </c>
    </row>
    <row r="19" spans="1:35" ht="19.5">
      <c r="A19" s="360" t="s">
        <v>421</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row>
    <row r="20" spans="1:35" ht="17.25" customHeight="1">
      <c r="A20" s="351" t="s">
        <v>422</v>
      </c>
      <c r="B20" s="356">
        <v>25005.432850000001</v>
      </c>
      <c r="C20" s="357">
        <v>0.14645580594670121</v>
      </c>
      <c r="D20" s="356">
        <v>6061.3868000000002</v>
      </c>
      <c r="E20" s="357">
        <v>4.4392910777563466E-2</v>
      </c>
      <c r="F20" s="356">
        <v>6333.5575799999997</v>
      </c>
      <c r="G20" s="357">
        <v>3.0093720112446633E-2</v>
      </c>
      <c r="H20" s="356">
        <v>14115.029620000001</v>
      </c>
      <c r="I20" s="357">
        <v>0.11305164789705915</v>
      </c>
      <c r="J20" s="356">
        <v>51515.406849999999</v>
      </c>
      <c r="K20" s="357">
        <v>8.016809473696071E-2</v>
      </c>
      <c r="L20" s="356">
        <v>275180.02171999996</v>
      </c>
      <c r="M20" s="357">
        <v>3.7243551095326406E-2</v>
      </c>
      <c r="N20" s="356">
        <v>20095.091629999999</v>
      </c>
      <c r="O20" s="357">
        <v>6.307258981458167E-3</v>
      </c>
      <c r="P20" s="356">
        <v>60027.948739999993</v>
      </c>
      <c r="Q20" s="357">
        <v>1.6700398718503338E-2</v>
      </c>
      <c r="R20" s="356">
        <v>250623.98431999999</v>
      </c>
      <c r="S20" s="357">
        <v>4.3739322943932062E-2</v>
      </c>
      <c r="T20" s="356">
        <v>605927.04640999995</v>
      </c>
      <c r="U20" s="357">
        <v>3.0450068684213519E-2</v>
      </c>
      <c r="V20" s="356">
        <v>138125.66</v>
      </c>
      <c r="W20" s="357">
        <v>0.18342238235528699</v>
      </c>
      <c r="X20" s="356">
        <v>22560.846300000001</v>
      </c>
      <c r="Y20" s="357">
        <v>0.10093509050106798</v>
      </c>
      <c r="Z20" s="356">
        <v>14678.25813</v>
      </c>
      <c r="AA20" s="357">
        <v>4.3528830592067275E-2</v>
      </c>
      <c r="AB20" s="356">
        <v>0</v>
      </c>
      <c r="AC20" s="357">
        <v>0</v>
      </c>
      <c r="AD20" s="356">
        <v>175364.76443000001</v>
      </c>
      <c r="AE20" s="357">
        <v>9.2391105007786994E-2</v>
      </c>
      <c r="AF20" s="356">
        <v>832807.21768999996</v>
      </c>
      <c r="AG20" s="357">
        <v>3.7113118497209482E-2</v>
      </c>
    </row>
    <row r="21" spans="1:35" ht="19.5">
      <c r="A21" s="358" t="s">
        <v>423</v>
      </c>
      <c r="B21" s="356">
        <v>53148.658210000009</v>
      </c>
      <c r="C21" s="357">
        <v>0.31128953535116705</v>
      </c>
      <c r="D21" s="356">
        <v>72635.778080000004</v>
      </c>
      <c r="E21" s="357">
        <v>0.53197621632797631</v>
      </c>
      <c r="F21" s="356">
        <v>104531.85717999999</v>
      </c>
      <c r="G21" s="357">
        <v>0.49668016956895888</v>
      </c>
      <c r="H21" s="356">
        <v>53895.745739999991</v>
      </c>
      <c r="I21" s="357">
        <v>0.43166773535597475</v>
      </c>
      <c r="J21" s="356">
        <v>284212.03921000002</v>
      </c>
      <c r="K21" s="357">
        <v>0.44228977461277813</v>
      </c>
      <c r="L21" s="356">
        <v>2217930.7371799997</v>
      </c>
      <c r="M21" s="357">
        <v>0.30018028278269698</v>
      </c>
      <c r="N21" s="356">
        <v>1314415.4293699998</v>
      </c>
      <c r="O21" s="357">
        <v>0.41255639311862768</v>
      </c>
      <c r="P21" s="356">
        <v>1231084.10729</v>
      </c>
      <c r="Q21" s="357">
        <v>0.34250038322658405</v>
      </c>
      <c r="R21" s="356">
        <v>2478255.6030199998</v>
      </c>
      <c r="S21" s="357">
        <v>0.43250937236596587</v>
      </c>
      <c r="T21" s="356">
        <v>7241685.8768599983</v>
      </c>
      <c r="U21" s="357">
        <v>0.36392142197045657</v>
      </c>
      <c r="V21" s="356">
        <v>76837.573980000001</v>
      </c>
      <c r="W21" s="357">
        <v>0.10203557307029129</v>
      </c>
      <c r="X21" s="356">
        <v>47646.03024</v>
      </c>
      <c r="Y21" s="357">
        <v>0.21316382862335365</v>
      </c>
      <c r="Z21" s="356">
        <v>53607.331429999991</v>
      </c>
      <c r="AA21" s="357">
        <v>0.1589742071329327</v>
      </c>
      <c r="AB21" s="356">
        <v>191126.78458000001</v>
      </c>
      <c r="AC21" s="357">
        <v>0.32710566804916497</v>
      </c>
      <c r="AD21" s="356">
        <v>369217.72022999998</v>
      </c>
      <c r="AE21" s="357">
        <v>0.19452273249636895</v>
      </c>
      <c r="AF21" s="356">
        <v>7895115.6362999985</v>
      </c>
      <c r="AG21" s="357">
        <v>0.35183696290711397</v>
      </c>
    </row>
    <row r="22" spans="1:35" ht="19.5">
      <c r="A22" s="358" t="s">
        <v>424</v>
      </c>
      <c r="B22" s="356">
        <v>22061.250800000002</v>
      </c>
      <c r="C22" s="357">
        <v>0.12921185110004232</v>
      </c>
      <c r="D22" s="356">
        <v>23421.843290000004</v>
      </c>
      <c r="E22" s="357">
        <v>0.17153892891624137</v>
      </c>
      <c r="F22" s="356">
        <v>22845.626789999998</v>
      </c>
      <c r="G22" s="357">
        <v>0.10855035100378334</v>
      </c>
      <c r="H22" s="356">
        <v>11051.427020000001</v>
      </c>
      <c r="I22" s="357">
        <v>8.8514304954401213E-2</v>
      </c>
      <c r="J22" s="356">
        <v>79380.147900000011</v>
      </c>
      <c r="K22" s="357">
        <v>0.12353110663788053</v>
      </c>
      <c r="L22" s="356">
        <v>681075.0739099998</v>
      </c>
      <c r="M22" s="357">
        <v>9.2178400729723928E-2</v>
      </c>
      <c r="N22" s="356">
        <v>443914.549</v>
      </c>
      <c r="O22" s="357">
        <v>0.13933173720891373</v>
      </c>
      <c r="P22" s="356">
        <v>445940.38133999996</v>
      </c>
      <c r="Q22" s="357">
        <v>0.12406524509635319</v>
      </c>
      <c r="R22" s="356">
        <v>393760.51325999998</v>
      </c>
      <c r="S22" s="357">
        <v>6.8719752815266322E-2</v>
      </c>
      <c r="T22" s="356">
        <v>1964690.5175099997</v>
      </c>
      <c r="U22" s="357">
        <v>9.8732944099217512E-2</v>
      </c>
      <c r="V22" s="356">
        <v>0</v>
      </c>
      <c r="W22" s="357">
        <v>0</v>
      </c>
      <c r="X22" s="356">
        <v>0</v>
      </c>
      <c r="Y22" s="357">
        <v>0</v>
      </c>
      <c r="Z22" s="356">
        <v>0</v>
      </c>
      <c r="AA22" s="357">
        <v>0</v>
      </c>
      <c r="AB22" s="356">
        <v>0</v>
      </c>
      <c r="AC22" s="357">
        <v>0</v>
      </c>
      <c r="AD22" s="356">
        <v>0</v>
      </c>
      <c r="AE22" s="357">
        <v>0</v>
      </c>
      <c r="AF22" s="356">
        <v>2044070.6654099997</v>
      </c>
      <c r="AG22" s="357">
        <v>9.109171391724126E-2</v>
      </c>
    </row>
    <row r="23" spans="1:35" ht="19.5">
      <c r="A23" s="358" t="s">
        <v>425</v>
      </c>
      <c r="B23" s="356">
        <v>12551.924850000001</v>
      </c>
      <c r="C23" s="357">
        <v>7.3516114722612241E-2</v>
      </c>
      <c r="D23" s="356">
        <v>19673.397180000004</v>
      </c>
      <c r="E23" s="357">
        <v>0.14408573392862983</v>
      </c>
      <c r="F23" s="356">
        <v>21252.242979999999</v>
      </c>
      <c r="G23" s="357">
        <v>0.10097943279483515</v>
      </c>
      <c r="H23" s="356">
        <v>16255.927019999999</v>
      </c>
      <c r="I23" s="357">
        <v>0.1301987588535666</v>
      </c>
      <c r="J23" s="356">
        <v>69733.492030000009</v>
      </c>
      <c r="K23" s="357">
        <v>0.10851901474209427</v>
      </c>
      <c r="L23" s="356">
        <v>788919.35449000006</v>
      </c>
      <c r="M23" s="357">
        <v>0.10677431488444701</v>
      </c>
      <c r="N23" s="356">
        <v>420256.26277999999</v>
      </c>
      <c r="O23" s="357">
        <v>0.13190609611234694</v>
      </c>
      <c r="P23" s="356">
        <v>379117.11547000002</v>
      </c>
      <c r="Q23" s="357">
        <v>0.10547431858418474</v>
      </c>
      <c r="R23" s="356">
        <v>1190549.3378599999</v>
      </c>
      <c r="S23" s="357">
        <v>0.20777669029016185</v>
      </c>
      <c r="T23" s="356">
        <v>2778842.0706000002</v>
      </c>
      <c r="U23" s="357">
        <v>0.13964706215655015</v>
      </c>
      <c r="V23" s="356">
        <v>59184.001810000002</v>
      </c>
      <c r="W23" s="357">
        <v>7.8592714846103306E-2</v>
      </c>
      <c r="X23" s="356">
        <v>30937.720920000003</v>
      </c>
      <c r="Y23" s="357">
        <v>0.1384124345085842</v>
      </c>
      <c r="Z23" s="356">
        <v>35723.456559999991</v>
      </c>
      <c r="AA23" s="357">
        <v>0.10593902048807437</v>
      </c>
      <c r="AB23" s="356">
        <v>111551.79232000002</v>
      </c>
      <c r="AC23" s="357">
        <v>0.19091632619206236</v>
      </c>
      <c r="AD23" s="356">
        <v>237396.97161000001</v>
      </c>
      <c r="AE23" s="357">
        <v>0.1250728366319292</v>
      </c>
      <c r="AF23" s="356">
        <v>3085972.5342399999</v>
      </c>
      <c r="AG23" s="357">
        <v>0.13752290075014104</v>
      </c>
    </row>
    <row r="24" spans="1:35" ht="19.5">
      <c r="A24" s="358" t="s">
        <v>417</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row>
    <row r="25" spans="1:35" ht="19.5">
      <c r="A25" s="358" t="s">
        <v>426</v>
      </c>
      <c r="B25" s="356">
        <v>0</v>
      </c>
      <c r="C25" s="357">
        <v>0</v>
      </c>
      <c r="D25" s="356">
        <v>5927.4227699999992</v>
      </c>
      <c r="E25" s="357">
        <v>4.341177338649764E-2</v>
      </c>
      <c r="F25" s="356">
        <v>10897.06013</v>
      </c>
      <c r="G25" s="357">
        <v>5.177707369966332E-2</v>
      </c>
      <c r="H25" s="356">
        <v>0</v>
      </c>
      <c r="I25" s="357">
        <v>0</v>
      </c>
      <c r="J25" s="356">
        <v>16824.482899999999</v>
      </c>
      <c r="K25" s="357">
        <v>2.618220104433816E-2</v>
      </c>
      <c r="L25" s="356">
        <v>0</v>
      </c>
      <c r="M25" s="357">
        <v>0</v>
      </c>
      <c r="N25" s="356">
        <v>77084.504600000015</v>
      </c>
      <c r="O25" s="357">
        <v>2.4194561683101093E-2</v>
      </c>
      <c r="P25" s="356">
        <v>84132.037570000015</v>
      </c>
      <c r="Q25" s="357">
        <v>2.3406406547469557E-2</v>
      </c>
      <c r="R25" s="356">
        <v>0</v>
      </c>
      <c r="S25" s="357">
        <v>0</v>
      </c>
      <c r="T25" s="356">
        <v>161216.54217000003</v>
      </c>
      <c r="U25" s="357">
        <v>8.1017257955278647E-3</v>
      </c>
      <c r="V25" s="356">
        <v>0</v>
      </c>
      <c r="W25" s="357">
        <v>0</v>
      </c>
      <c r="X25" s="356">
        <v>11573.872130000002</v>
      </c>
      <c r="Y25" s="357">
        <v>5.1780408206111427E-2</v>
      </c>
      <c r="Z25" s="356">
        <v>9945.0748700000004</v>
      </c>
      <c r="AA25" s="357">
        <v>2.9492428557097158E-2</v>
      </c>
      <c r="AB25" s="356">
        <v>0</v>
      </c>
      <c r="AC25" s="357">
        <v>0</v>
      </c>
      <c r="AD25" s="356">
        <v>21518.947</v>
      </c>
      <c r="AE25" s="357">
        <v>1.1337279175758322E-2</v>
      </c>
      <c r="AF25" s="356">
        <v>199559.97207000002</v>
      </c>
      <c r="AG25" s="357">
        <v>8.893166069425933E-3</v>
      </c>
    </row>
    <row r="26" spans="1:35" ht="19.5">
      <c r="A26" s="359" t="s">
        <v>419</v>
      </c>
      <c r="B26" s="356">
        <v>2085.0187699999997</v>
      </c>
      <c r="C26" s="357">
        <v>1.2211870364577576E-2</v>
      </c>
      <c r="D26" s="356">
        <v>1939.02523</v>
      </c>
      <c r="E26" s="357">
        <v>1.4201201287935375E-2</v>
      </c>
      <c r="F26" s="356">
        <v>4285.9732999999997</v>
      </c>
      <c r="G26" s="357">
        <v>2.036468118753872E-2</v>
      </c>
      <c r="H26" s="356">
        <v>126.65056</v>
      </c>
      <c r="I26" s="357">
        <v>1.0143835968149646E-3</v>
      </c>
      <c r="J26" s="356">
        <v>8436.6678599999996</v>
      </c>
      <c r="K26" s="357">
        <v>1.3129112815397507E-2</v>
      </c>
      <c r="L26" s="356">
        <v>103687.18080000002</v>
      </c>
      <c r="M26" s="357">
        <v>1.4033281892769336E-2</v>
      </c>
      <c r="N26" s="356">
        <v>95232.411829999997</v>
      </c>
      <c r="O26" s="357">
        <v>2.9890656678766808E-2</v>
      </c>
      <c r="P26" s="356">
        <v>105419.31395</v>
      </c>
      <c r="Q26" s="357">
        <v>2.9328747900774613E-2</v>
      </c>
      <c r="R26" s="356">
        <v>62590.10166</v>
      </c>
      <c r="S26" s="357">
        <v>1.0923330730010311E-2</v>
      </c>
      <c r="T26" s="356">
        <v>366929.00824</v>
      </c>
      <c r="U26" s="357">
        <v>1.8439535863824338E-2</v>
      </c>
      <c r="V26" s="356">
        <v>0</v>
      </c>
      <c r="W26" s="357">
        <v>0</v>
      </c>
      <c r="X26" s="356">
        <v>0</v>
      </c>
      <c r="Y26" s="357">
        <v>0</v>
      </c>
      <c r="Z26" s="356">
        <v>0</v>
      </c>
      <c r="AA26" s="357">
        <v>0</v>
      </c>
      <c r="AB26" s="356">
        <v>0</v>
      </c>
      <c r="AC26" s="357">
        <v>0</v>
      </c>
      <c r="AD26" s="356">
        <v>0</v>
      </c>
      <c r="AE26" s="357">
        <v>0</v>
      </c>
      <c r="AF26" s="356">
        <v>375365.67609999998</v>
      </c>
      <c r="AG26" s="357">
        <v>1.6727749857314584E-2</v>
      </c>
    </row>
    <row r="27" spans="1:35" ht="39">
      <c r="A27" s="359" t="s">
        <v>427</v>
      </c>
      <c r="B27" s="356">
        <v>12478.143789999998</v>
      </c>
      <c r="C27" s="357">
        <v>7.3083982046856455E-2</v>
      </c>
      <c r="D27" s="356">
        <v>21674.089609999995</v>
      </c>
      <c r="E27" s="357">
        <v>0.15873857880867218</v>
      </c>
      <c r="F27" s="356">
        <v>42271.713980000008</v>
      </c>
      <c r="G27" s="357">
        <v>0.20085285609537595</v>
      </c>
      <c r="H27" s="356">
        <v>12631.74114</v>
      </c>
      <c r="I27" s="357">
        <v>0.10117153064012321</v>
      </c>
      <c r="J27" s="356">
        <v>89055.688519999996</v>
      </c>
      <c r="K27" s="357">
        <v>0.13858814887990395</v>
      </c>
      <c r="L27" s="356">
        <v>535010.32798000006</v>
      </c>
      <c r="M27" s="357">
        <v>7.2409633381471175E-2</v>
      </c>
      <c r="N27" s="356">
        <v>277927.70115999994</v>
      </c>
      <c r="O27" s="357">
        <v>8.7233341435499157E-2</v>
      </c>
      <c r="P27" s="356">
        <v>216475.25895999998</v>
      </c>
      <c r="Q27" s="357">
        <v>6.0225665097801938E-2</v>
      </c>
      <c r="R27" s="356">
        <v>579188.82724000001</v>
      </c>
      <c r="S27" s="357">
        <v>0.10108101676263238</v>
      </c>
      <c r="T27" s="356">
        <v>1608602.11534</v>
      </c>
      <c r="U27" s="357">
        <v>8.0838188669549005E-2</v>
      </c>
      <c r="V27" s="356">
        <v>4743.5321699999995</v>
      </c>
      <c r="W27" s="357">
        <v>6.2991190152528083E-3</v>
      </c>
      <c r="X27" s="356">
        <v>5134.4371900000006</v>
      </c>
      <c r="Y27" s="357">
        <v>2.2970985908658013E-2</v>
      </c>
      <c r="Z27" s="356">
        <v>0</v>
      </c>
      <c r="AA27" s="357">
        <v>0</v>
      </c>
      <c r="AB27" s="356">
        <v>20998.220259999998</v>
      </c>
      <c r="AC27" s="357">
        <v>3.593759441453797E-2</v>
      </c>
      <c r="AD27" s="356">
        <v>30876.189619999997</v>
      </c>
      <c r="AE27" s="357">
        <v>1.6267151994267714E-2</v>
      </c>
      <c r="AF27" s="356">
        <v>1728533.9934800002</v>
      </c>
      <c r="AG27" s="357">
        <v>7.7030176448779644E-2</v>
      </c>
    </row>
    <row r="28" spans="1:35" ht="19.5" customHeight="1">
      <c r="A28" s="360" t="s">
        <v>421</v>
      </c>
      <c r="B28" s="356">
        <v>3972.32</v>
      </c>
      <c r="C28" s="357">
        <v>2.3265717117078422E-2</v>
      </c>
      <c r="D28" s="356">
        <v>0</v>
      </c>
      <c r="E28" s="357">
        <v>0</v>
      </c>
      <c r="F28" s="356">
        <v>2979.24</v>
      </c>
      <c r="G28" s="357">
        <v>1.415577478776241E-2</v>
      </c>
      <c r="H28" s="356">
        <v>13830</v>
      </c>
      <c r="I28" s="357">
        <v>0.11076875731106883</v>
      </c>
      <c r="J28" s="356">
        <v>20781.559999999998</v>
      </c>
      <c r="K28" s="357">
        <v>3.2340190493163758E-2</v>
      </c>
      <c r="L28" s="356">
        <v>109238.8</v>
      </c>
      <c r="M28" s="357">
        <v>1.4784651894285572E-2</v>
      </c>
      <c r="N28" s="356">
        <v>0</v>
      </c>
      <c r="O28" s="357">
        <v>0</v>
      </c>
      <c r="P28" s="356">
        <v>0</v>
      </c>
      <c r="Q28" s="357">
        <v>0</v>
      </c>
      <c r="R28" s="356">
        <v>252166.823</v>
      </c>
      <c r="S28" s="357">
        <v>4.4008581767895003E-2</v>
      </c>
      <c r="T28" s="356">
        <v>361405.62300000002</v>
      </c>
      <c r="U28" s="357">
        <v>1.8161965385787668E-2</v>
      </c>
      <c r="V28" s="356">
        <v>12910.04</v>
      </c>
      <c r="W28" s="357">
        <v>1.7143739208935176E-2</v>
      </c>
      <c r="X28" s="356">
        <v>0</v>
      </c>
      <c r="Y28" s="357">
        <v>0</v>
      </c>
      <c r="Z28" s="356">
        <v>7938.8</v>
      </c>
      <c r="AA28" s="357">
        <v>2.3542758087761174E-2</v>
      </c>
      <c r="AB28" s="356">
        <v>58576.771999999997</v>
      </c>
      <c r="AC28" s="357">
        <v>0.10025174744256465</v>
      </c>
      <c r="AD28" s="356">
        <v>79425.611999999994</v>
      </c>
      <c r="AE28" s="357">
        <v>4.1845464694413734E-2</v>
      </c>
      <c r="AF28" s="356">
        <v>461612.79500000004</v>
      </c>
      <c r="AG28" s="357">
        <v>2.0571255864211487E-2</v>
      </c>
    </row>
    <row r="29" spans="1:35" ht="19.5">
      <c r="A29" s="358" t="s">
        <v>422</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row>
    <row r="30" spans="1:35" ht="19.5">
      <c r="A30" s="358" t="s">
        <v>428</v>
      </c>
      <c r="B30" s="356">
        <v>0</v>
      </c>
      <c r="C30" s="357">
        <v>0</v>
      </c>
      <c r="D30" s="356">
        <v>0</v>
      </c>
      <c r="E30" s="357">
        <v>0</v>
      </c>
      <c r="F30" s="356">
        <v>0</v>
      </c>
      <c r="G30" s="357">
        <v>0</v>
      </c>
      <c r="H30" s="356">
        <v>0</v>
      </c>
      <c r="I30" s="357">
        <v>0</v>
      </c>
      <c r="J30" s="356">
        <v>0</v>
      </c>
      <c r="K30" s="357">
        <v>0</v>
      </c>
      <c r="L30" s="356">
        <v>3.3399999999999997E-3</v>
      </c>
      <c r="M30" s="357">
        <v>4.5204393793152078E-10</v>
      </c>
      <c r="N30" s="356">
        <v>0</v>
      </c>
      <c r="O30" s="357">
        <v>0</v>
      </c>
      <c r="P30" s="356">
        <v>0</v>
      </c>
      <c r="Q30" s="357">
        <v>0</v>
      </c>
      <c r="R30" s="356">
        <v>0</v>
      </c>
      <c r="S30" s="357">
        <v>0</v>
      </c>
      <c r="T30" s="356">
        <v>3.3399999999999997E-3</v>
      </c>
      <c r="U30" s="357">
        <v>1.6784731760670698E-10</v>
      </c>
      <c r="V30" s="356">
        <v>0</v>
      </c>
      <c r="W30" s="357">
        <v>0</v>
      </c>
      <c r="X30" s="356">
        <v>0</v>
      </c>
      <c r="Y30" s="357">
        <v>0</v>
      </c>
      <c r="Z30" s="356">
        <v>0</v>
      </c>
      <c r="AA30" s="357">
        <v>0</v>
      </c>
      <c r="AB30" s="356">
        <v>0</v>
      </c>
      <c r="AC30" s="357">
        <v>0</v>
      </c>
      <c r="AD30" s="356">
        <v>0</v>
      </c>
      <c r="AE30" s="357">
        <v>0</v>
      </c>
      <c r="AF30" s="356">
        <v>3.3399999999999997E-3</v>
      </c>
      <c r="AG30" s="357">
        <v>1.4884334951431833E-10</v>
      </c>
    </row>
    <row r="31" spans="1:35" ht="18">
      <c r="A31" s="351" t="s">
        <v>429</v>
      </c>
      <c r="B31" s="354">
        <v>171211.26387</v>
      </c>
      <c r="C31" s="355">
        <v>1.0027774279153969</v>
      </c>
      <c r="D31" s="354">
        <v>136758.25869999998</v>
      </c>
      <c r="E31" s="355">
        <v>1.001602005759481</v>
      </c>
      <c r="F31" s="354">
        <v>210518.51942999999</v>
      </c>
      <c r="G31" s="355">
        <v>1.0002728043743587</v>
      </c>
      <c r="H31" s="354">
        <v>125437.65771000006</v>
      </c>
      <c r="I31" s="355">
        <v>1.0046690863736745</v>
      </c>
      <c r="J31" s="354">
        <v>643925.69971000007</v>
      </c>
      <c r="K31" s="355">
        <v>1.0020749064105468</v>
      </c>
      <c r="L31" s="354">
        <v>7397549.3774500014</v>
      </c>
      <c r="M31" s="355">
        <v>1.001202799887835</v>
      </c>
      <c r="N31" s="354">
        <v>3207879.4037599992</v>
      </c>
      <c r="O31" s="355">
        <v>1.0068591153172028</v>
      </c>
      <c r="P31" s="354">
        <v>3597626.03473</v>
      </c>
      <c r="Q31" s="355">
        <v>1.0008969235362737</v>
      </c>
      <c r="R31" s="354">
        <v>5735751.722120001</v>
      </c>
      <c r="S31" s="355">
        <v>1.0010131216320342</v>
      </c>
      <c r="T31" s="354">
        <v>19938806.538060002</v>
      </c>
      <c r="U31" s="355">
        <v>1.0019985609857613</v>
      </c>
      <c r="V31" s="354">
        <v>755098.83588999987</v>
      </c>
      <c r="W31" s="355">
        <v>1.0027248187820255</v>
      </c>
      <c r="X31" s="354">
        <v>224035.75209999995</v>
      </c>
      <c r="Y31" s="355">
        <v>1.0023147453333046</v>
      </c>
      <c r="Z31" s="354">
        <v>337659.31625000009</v>
      </c>
      <c r="AA31" s="355">
        <v>1.00133919465821</v>
      </c>
      <c r="AB31" s="354">
        <v>585690.55369000009</v>
      </c>
      <c r="AC31" s="355">
        <v>1.0023854074448784</v>
      </c>
      <c r="AD31" s="354">
        <v>1902484.45793</v>
      </c>
      <c r="AE31" s="355">
        <v>1.0023258771488051</v>
      </c>
      <c r="AF31" s="354">
        <v>22485216.695700001</v>
      </c>
      <c r="AG31" s="355">
        <v>1.002028433396186</v>
      </c>
    </row>
    <row r="32" spans="1:35" ht="18">
      <c r="A32" s="351" t="s">
        <v>547</v>
      </c>
      <c r="B32" s="354">
        <v>474.20985999999999</v>
      </c>
      <c r="C32" s="355">
        <v>2.777427915396887E-3</v>
      </c>
      <c r="D32" s="354">
        <v>218.7371</v>
      </c>
      <c r="E32" s="355">
        <v>1.6020057594811437E-3</v>
      </c>
      <c r="F32" s="354">
        <v>57.414709999999999</v>
      </c>
      <c r="G32" s="355">
        <v>2.7280437435879296E-4</v>
      </c>
      <c r="H32" s="354">
        <v>582.95737999999994</v>
      </c>
      <c r="I32" s="355">
        <v>4.6690863736743686E-3</v>
      </c>
      <c r="J32" s="354">
        <v>1333.3190500000001</v>
      </c>
      <c r="K32" s="355">
        <v>2.0749064105468561E-3</v>
      </c>
      <c r="L32" s="354">
        <v>8887.0821799999994</v>
      </c>
      <c r="M32" s="355">
        <v>1.2027998878348038E-3</v>
      </c>
      <c r="N32" s="354">
        <v>21853.320309999999</v>
      </c>
      <c r="O32" s="355">
        <v>6.8591153172029443E-3</v>
      </c>
      <c r="P32" s="354">
        <v>3223.9038699999996</v>
      </c>
      <c r="Q32" s="355">
        <v>8.9692353627351268E-4</v>
      </c>
      <c r="R32" s="354">
        <v>5805.1328400000002</v>
      </c>
      <c r="S32" s="355">
        <v>1.0131216320341733E-3</v>
      </c>
      <c r="T32" s="354">
        <v>39769.439200000001</v>
      </c>
      <c r="U32" s="355">
        <v>1.9985609857613843E-3</v>
      </c>
      <c r="V32" s="354">
        <v>2051.9163899999999</v>
      </c>
      <c r="W32" s="355">
        <v>2.7248187820254409E-3</v>
      </c>
      <c r="X32" s="354">
        <v>517.38808999999992</v>
      </c>
      <c r="Y32" s="355">
        <v>2.3147453333044825E-3</v>
      </c>
      <c r="Z32" s="354">
        <v>451.58679000000006</v>
      </c>
      <c r="AA32" s="355">
        <v>1.3391946582101335E-3</v>
      </c>
      <c r="AB32" s="354">
        <v>1393.78586</v>
      </c>
      <c r="AC32" s="355">
        <v>2.3854074448782831E-3</v>
      </c>
      <c r="AD32" s="354">
        <v>4414.67713</v>
      </c>
      <c r="AE32" s="355">
        <v>2.3258771488049819E-3</v>
      </c>
      <c r="AF32" s="354">
        <v>45517.435379999995</v>
      </c>
      <c r="AG32" s="355">
        <v>2.0284333961858498E-3</v>
      </c>
    </row>
    <row r="33" spans="1:33" ht="22.5" customHeight="1">
      <c r="A33" s="887" t="s">
        <v>431</v>
      </c>
      <c r="B33" s="888">
        <v>170737.05400999999</v>
      </c>
      <c r="C33" s="889">
        <v>1</v>
      </c>
      <c r="D33" s="888">
        <v>136539.52160000001</v>
      </c>
      <c r="E33" s="889">
        <v>1</v>
      </c>
      <c r="F33" s="951">
        <v>210461.10471999997</v>
      </c>
      <c r="G33" s="889">
        <v>1</v>
      </c>
      <c r="H33" s="888">
        <v>124854.70033000004</v>
      </c>
      <c r="I33" s="889">
        <v>1</v>
      </c>
      <c r="J33" s="888">
        <v>642592.38066000002</v>
      </c>
      <c r="K33" s="889">
        <v>1</v>
      </c>
      <c r="L33" s="888">
        <v>7388662.2952700006</v>
      </c>
      <c r="M33" s="889">
        <v>1</v>
      </c>
      <c r="N33" s="888">
        <v>3186026.0834499998</v>
      </c>
      <c r="O33" s="889">
        <v>1</v>
      </c>
      <c r="P33" s="951">
        <v>3594402.130859999</v>
      </c>
      <c r="Q33" s="889">
        <v>1</v>
      </c>
      <c r="R33" s="888">
        <v>5729946.5892800009</v>
      </c>
      <c r="S33" s="889">
        <v>1</v>
      </c>
      <c r="T33" s="888">
        <v>19899037.098859999</v>
      </c>
      <c r="U33" s="889">
        <v>1</v>
      </c>
      <c r="V33" s="888">
        <v>753046.91949999984</v>
      </c>
      <c r="W33" s="889">
        <v>1</v>
      </c>
      <c r="X33" s="888">
        <v>223518.36400999993</v>
      </c>
      <c r="Y33" s="889">
        <v>1</v>
      </c>
      <c r="Z33" s="951">
        <v>337207.72946000018</v>
      </c>
      <c r="AA33" s="889">
        <v>1</v>
      </c>
      <c r="AB33" s="888">
        <v>584296.76783000003</v>
      </c>
      <c r="AC33" s="889">
        <v>1</v>
      </c>
      <c r="AD33" s="888">
        <v>1898069.7808000001</v>
      </c>
      <c r="AE33" s="889">
        <v>1</v>
      </c>
      <c r="AF33" s="888">
        <v>22439699.26032</v>
      </c>
      <c r="AG33" s="889">
        <v>1</v>
      </c>
    </row>
    <row r="34" spans="1:33" ht="19.5">
      <c r="A34" s="360" t="s">
        <v>432</v>
      </c>
      <c r="B34" s="356">
        <v>185.61488999999997</v>
      </c>
      <c r="C34" s="357">
        <v>1.0871388819273444E-3</v>
      </c>
      <c r="D34" s="356">
        <v>583.42394999999999</v>
      </c>
      <c r="E34" s="357">
        <v>4.2729309665312312E-3</v>
      </c>
      <c r="F34" s="356">
        <v>89.500710000000012</v>
      </c>
      <c r="G34" s="357">
        <v>4.2526009791249956E-4</v>
      </c>
      <c r="H34" s="356">
        <v>163.55975000000001</v>
      </c>
      <c r="I34" s="357">
        <v>1.310000741403405E-3</v>
      </c>
      <c r="J34" s="356">
        <v>1022.0993</v>
      </c>
      <c r="K34" s="357">
        <v>1.5905873315058797E-3</v>
      </c>
      <c r="L34" s="356">
        <v>7439.413340000001</v>
      </c>
      <c r="M34" s="357">
        <v>1.0068687730879905E-3</v>
      </c>
      <c r="N34" s="356">
        <v>7895.1627699999999</v>
      </c>
      <c r="O34" s="357">
        <v>2.4780596778575942E-3</v>
      </c>
      <c r="P34" s="356">
        <v>-1688.65013</v>
      </c>
      <c r="Q34" s="357">
        <v>-4.6980000248218534E-4</v>
      </c>
      <c r="R34" s="356">
        <v>3816.0125400000002</v>
      </c>
      <c r="S34" s="357">
        <v>6.6597698260211933E-4</v>
      </c>
      <c r="T34" s="356">
        <v>17461.938520000003</v>
      </c>
      <c r="U34" s="353">
        <v>8.7752680862132669E-4</v>
      </c>
      <c r="V34" s="356">
        <v>1185.5876099999998</v>
      </c>
      <c r="W34" s="357">
        <v>1.5743874376210102E-3</v>
      </c>
      <c r="X34" s="356">
        <v>0</v>
      </c>
      <c r="Y34" s="357">
        <v>0</v>
      </c>
      <c r="Z34" s="356">
        <v>0</v>
      </c>
      <c r="AA34" s="357">
        <v>0</v>
      </c>
      <c r="AB34" s="356">
        <v>662.11001999999996</v>
      </c>
      <c r="AC34" s="357">
        <v>1.133174195809756E-3</v>
      </c>
      <c r="AD34" s="356">
        <v>1847.6976299999997</v>
      </c>
      <c r="AE34" s="357">
        <v>9.7346138097263789E-4</v>
      </c>
      <c r="AF34" s="356">
        <v>20331.735450000004</v>
      </c>
      <c r="AG34" s="357">
        <v>9.0606095982545087E-4</v>
      </c>
    </row>
    <row r="35" spans="1:33" ht="28.5">
      <c r="A35" s="360" t="s">
        <v>433</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c r="T35" s="356">
        <v>0</v>
      </c>
      <c r="U35" s="353">
        <v>0</v>
      </c>
      <c r="V35" s="356">
        <v>0</v>
      </c>
      <c r="W35" s="357">
        <v>0</v>
      </c>
      <c r="X35" s="356">
        <v>0</v>
      </c>
      <c r="Y35" s="357">
        <v>0</v>
      </c>
      <c r="Z35" s="356">
        <v>0</v>
      </c>
      <c r="AA35" s="357">
        <v>0</v>
      </c>
      <c r="AB35" s="356">
        <v>0</v>
      </c>
      <c r="AC35" s="357">
        <v>0</v>
      </c>
      <c r="AD35" s="356">
        <v>0</v>
      </c>
      <c r="AE35" s="357">
        <v>0</v>
      </c>
      <c r="AF35" s="356">
        <v>0</v>
      </c>
      <c r="AG35" s="353">
        <v>0</v>
      </c>
    </row>
    <row r="36" spans="1:33" ht="12.75" customHeight="1">
      <c r="A36" s="22" t="s">
        <v>548</v>
      </c>
    </row>
    <row r="37" spans="1:33" ht="12.75" customHeight="1">
      <c r="A37" s="22"/>
    </row>
    <row r="38" spans="1:33" ht="12.75" customHeight="1">
      <c r="A38" s="593" t="s">
        <v>81</v>
      </c>
      <c r="L38" s="125"/>
    </row>
    <row r="39" spans="1:33" ht="12.75" customHeight="1"/>
    <row r="40" spans="1:33" ht="12.75" customHeight="1"/>
    <row r="41" spans="1:33" ht="12.75" customHeight="1"/>
    <row r="42" spans="1:33" ht="12.75" customHeight="1">
      <c r="F42" s="125"/>
      <c r="P42" s="125"/>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0"/>
      <c r="Q50" s="190"/>
      <c r="R50" s="190"/>
    </row>
    <row r="51" spans="16:33" ht="12.75" customHeight="1">
      <c r="P51" s="190"/>
      <c r="Q51" s="190"/>
      <c r="R51" s="190"/>
      <c r="AG51" s="27" t="s">
        <v>786</v>
      </c>
    </row>
    <row r="52" spans="16:33" ht="12.75" customHeight="1">
      <c r="P52" s="962"/>
      <c r="Q52" s="963"/>
      <c r="R52" s="190"/>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9" t="s">
        <v>634</v>
      </c>
      <c r="J1" s="130" t="str">
        <f>Naslovnica!A20</f>
        <v>Rujan 2024.</v>
      </c>
    </row>
    <row r="2" spans="1:17" ht="12.75" customHeight="1">
      <c r="A2" s="510" t="s">
        <v>895</v>
      </c>
      <c r="I2" s="501"/>
      <c r="J2" s="512" t="str">
        <f>Naslovnica!A24</f>
        <v>September 2024</v>
      </c>
    </row>
    <row r="3" spans="1:17" ht="12.75" customHeight="1"/>
    <row r="4" spans="1:17" ht="33.75">
      <c r="A4" s="852" t="s">
        <v>532</v>
      </c>
      <c r="B4" s="853" t="s">
        <v>33</v>
      </c>
      <c r="C4" s="853" t="s">
        <v>34</v>
      </c>
      <c r="D4" s="853" t="s">
        <v>208</v>
      </c>
      <c r="E4" s="853" t="s">
        <v>209</v>
      </c>
      <c r="F4" s="853" t="s">
        <v>35</v>
      </c>
      <c r="G4" s="853" t="s">
        <v>36</v>
      </c>
      <c r="H4" s="853" t="s">
        <v>37</v>
      </c>
      <c r="I4" s="853" t="s">
        <v>38</v>
      </c>
      <c r="J4" s="853" t="s">
        <v>410</v>
      </c>
      <c r="N4" s="1052"/>
    </row>
    <row r="5" spans="1:17" ht="21.75">
      <c r="A5" s="675" t="s">
        <v>533</v>
      </c>
      <c r="B5" s="676">
        <v>58188</v>
      </c>
      <c r="C5" s="676">
        <v>114489</v>
      </c>
      <c r="D5" s="676">
        <v>5895</v>
      </c>
      <c r="E5" s="676">
        <v>3076</v>
      </c>
      <c r="F5" s="676">
        <v>37869</v>
      </c>
      <c r="G5" s="676">
        <v>35152</v>
      </c>
      <c r="H5" s="676">
        <v>49882</v>
      </c>
      <c r="I5" s="676">
        <v>104799</v>
      </c>
      <c r="J5" s="676">
        <v>409350</v>
      </c>
      <c r="K5" s="52"/>
    </row>
    <row r="6" spans="1:17" ht="22.5">
      <c r="A6" s="708" t="s">
        <v>534</v>
      </c>
      <c r="B6" s="361">
        <v>0.14214730670575301</v>
      </c>
      <c r="C6" s="361">
        <v>0.27968486625137412</v>
      </c>
      <c r="D6" s="361">
        <v>1.4400879443019422E-2</v>
      </c>
      <c r="E6" s="361">
        <v>7.5143520214974958E-3</v>
      </c>
      <c r="F6" s="361">
        <v>9.2510076951264203E-2</v>
      </c>
      <c r="G6" s="361">
        <v>8.5872725051911569E-2</v>
      </c>
      <c r="H6" s="361">
        <v>0.12185660192988884</v>
      </c>
      <c r="I6" s="361">
        <v>0.25601319164529129</v>
      </c>
      <c r="J6" s="361">
        <v>1</v>
      </c>
      <c r="K6" s="52"/>
    </row>
    <row r="7" spans="1:17" ht="21.75">
      <c r="A7" s="794" t="s">
        <v>884</v>
      </c>
      <c r="B7" s="795">
        <v>260</v>
      </c>
      <c r="C7" s="795">
        <v>323</v>
      </c>
      <c r="D7" s="795">
        <v>72</v>
      </c>
      <c r="E7" s="795">
        <v>26</v>
      </c>
      <c r="F7" s="795">
        <v>98</v>
      </c>
      <c r="G7" s="795">
        <v>408</v>
      </c>
      <c r="H7" s="795">
        <v>318</v>
      </c>
      <c r="I7" s="795">
        <v>532</v>
      </c>
      <c r="J7" s="795">
        <v>2037</v>
      </c>
      <c r="K7" s="52"/>
    </row>
    <row r="8" spans="1:17" ht="22.5">
      <c r="A8" s="78" t="s">
        <v>535</v>
      </c>
      <c r="B8" s="210">
        <v>126</v>
      </c>
      <c r="C8" s="210">
        <v>20</v>
      </c>
      <c r="D8" s="210">
        <v>2</v>
      </c>
      <c r="E8" s="210">
        <v>2</v>
      </c>
      <c r="F8" s="210">
        <v>27</v>
      </c>
      <c r="G8" s="210">
        <v>10</v>
      </c>
      <c r="H8" s="210">
        <v>86</v>
      </c>
      <c r="I8" s="210">
        <v>85</v>
      </c>
      <c r="J8" s="210">
        <v>358</v>
      </c>
      <c r="K8" s="52"/>
    </row>
    <row r="9" spans="1:17" ht="22.5">
      <c r="A9" s="708" t="s">
        <v>618</v>
      </c>
      <c r="B9" s="211">
        <v>11</v>
      </c>
      <c r="C9" s="211">
        <v>2</v>
      </c>
      <c r="D9" s="211">
        <v>0</v>
      </c>
      <c r="E9" s="211">
        <v>0</v>
      </c>
      <c r="F9" s="211">
        <v>10</v>
      </c>
      <c r="G9" s="211">
        <v>0</v>
      </c>
      <c r="H9" s="211">
        <v>6</v>
      </c>
      <c r="I9" s="211">
        <v>13</v>
      </c>
      <c r="J9" s="211">
        <v>42</v>
      </c>
    </row>
    <row r="10" spans="1:17" ht="22.5">
      <c r="A10" s="708" t="s">
        <v>788</v>
      </c>
      <c r="B10" s="211">
        <v>19</v>
      </c>
      <c r="C10" s="211">
        <v>81</v>
      </c>
      <c r="D10" s="211">
        <v>0</v>
      </c>
      <c r="E10" s="211">
        <v>2</v>
      </c>
      <c r="F10" s="211">
        <v>1</v>
      </c>
      <c r="G10" s="211">
        <v>16</v>
      </c>
      <c r="H10" s="211">
        <v>10</v>
      </c>
      <c r="I10" s="211">
        <v>7</v>
      </c>
      <c r="J10" s="211">
        <v>136</v>
      </c>
    </row>
    <row r="11" spans="1:17" ht="32.25">
      <c r="A11" s="794" t="s">
        <v>885</v>
      </c>
      <c r="B11" s="795">
        <v>156</v>
      </c>
      <c r="C11" s="795">
        <v>103</v>
      </c>
      <c r="D11" s="795">
        <v>2</v>
      </c>
      <c r="E11" s="795">
        <v>4</v>
      </c>
      <c r="F11" s="795">
        <v>38</v>
      </c>
      <c r="G11" s="795">
        <v>26</v>
      </c>
      <c r="H11" s="795">
        <v>102</v>
      </c>
      <c r="I11" s="795">
        <v>105</v>
      </c>
      <c r="J11" s="795">
        <v>536</v>
      </c>
      <c r="M11" s="254"/>
      <c r="N11" s="254"/>
      <c r="O11" s="254"/>
      <c r="P11" s="254"/>
      <c r="Q11" s="254"/>
    </row>
    <row r="12" spans="1:17" ht="21.75">
      <c r="A12" s="675" t="s">
        <v>536</v>
      </c>
      <c r="B12" s="676">
        <v>58292</v>
      </c>
      <c r="C12" s="676">
        <v>114709</v>
      </c>
      <c r="D12" s="676">
        <v>5965</v>
      </c>
      <c r="E12" s="676">
        <v>3098</v>
      </c>
      <c r="F12" s="676">
        <v>37929</v>
      </c>
      <c r="G12" s="676">
        <v>35534</v>
      </c>
      <c r="H12" s="676">
        <v>50098</v>
      </c>
      <c r="I12" s="676">
        <v>105226</v>
      </c>
      <c r="J12" s="676">
        <v>410851</v>
      </c>
      <c r="M12" s="254"/>
      <c r="N12" s="254"/>
      <c r="O12" s="254"/>
      <c r="P12" s="254"/>
      <c r="Q12" s="254"/>
    </row>
    <row r="13" spans="1:17" s="254" customFormat="1" ht="22.5">
      <c r="A13" s="1043" t="s">
        <v>621</v>
      </c>
      <c r="B13" s="1044">
        <v>104</v>
      </c>
      <c r="C13" s="1044">
        <v>220</v>
      </c>
      <c r="D13" s="1044">
        <v>70</v>
      </c>
      <c r="E13" s="1044">
        <v>22</v>
      </c>
      <c r="F13" s="1044">
        <v>60</v>
      </c>
      <c r="G13" s="1044">
        <v>382</v>
      </c>
      <c r="H13" s="1044">
        <v>216</v>
      </c>
      <c r="I13" s="1044">
        <v>427</v>
      </c>
      <c r="J13" s="1044">
        <v>1501</v>
      </c>
    </row>
    <row r="14" spans="1:17" s="254" customFormat="1" ht="22.5">
      <c r="A14" s="877" t="s">
        <v>1251</v>
      </c>
      <c r="B14" s="1045">
        <v>1.7873100983021306E-3</v>
      </c>
      <c r="C14" s="1045">
        <v>1.9215819860423089E-3</v>
      </c>
      <c r="D14" s="1045">
        <v>1.187446988973706E-2</v>
      </c>
      <c r="E14" s="1045">
        <v>7.152145643693153E-3</v>
      </c>
      <c r="F14" s="1045">
        <v>1.5844094113919294E-3</v>
      </c>
      <c r="G14" s="1045">
        <v>1.0867091488393266E-2</v>
      </c>
      <c r="H14" s="1045">
        <v>4.3302193175895898E-3</v>
      </c>
      <c r="I14" s="1045">
        <v>4.074466359411888E-3</v>
      </c>
      <c r="J14" s="1045">
        <v>3.6667888115304859E-3</v>
      </c>
    </row>
    <row r="15" spans="1:17" ht="21.75" customHeight="1">
      <c r="A15" s="708" t="s">
        <v>537</v>
      </c>
      <c r="B15" s="361">
        <v>0.14188111991938684</v>
      </c>
      <c r="C15" s="361">
        <v>0.27919854156372992</v>
      </c>
      <c r="D15" s="361">
        <v>1.4518645445672518E-2</v>
      </c>
      <c r="E15" s="361">
        <v>7.5404465365789541E-3</v>
      </c>
      <c r="F15" s="361">
        <v>9.2318139666205029E-2</v>
      </c>
      <c r="G15" s="361">
        <v>8.6488775736215801E-2</v>
      </c>
      <c r="H15" s="361">
        <v>0.12193714996434231</v>
      </c>
      <c r="I15" s="361">
        <v>0.25611718116786863</v>
      </c>
      <c r="J15" s="361">
        <v>1</v>
      </c>
      <c r="M15" s="254"/>
      <c r="N15" s="254"/>
      <c r="O15" s="254"/>
      <c r="P15" s="254"/>
      <c r="Q15" s="254"/>
    </row>
    <row r="16" spans="1:17" ht="12.75" customHeight="1">
      <c r="A16" s="21" t="s">
        <v>903</v>
      </c>
      <c r="M16" s="254"/>
      <c r="N16" s="254"/>
      <c r="O16" s="254"/>
      <c r="P16" s="254"/>
      <c r="Q16" s="254"/>
    </row>
    <row r="17" spans="1:10" ht="12.75" customHeight="1">
      <c r="A17" s="28" t="s">
        <v>538</v>
      </c>
    </row>
    <row r="18" spans="1:10" ht="12.75" customHeight="1"/>
    <row r="19" spans="1:10" ht="12.75" customHeight="1"/>
    <row r="20" spans="1:10">
      <c r="A20" s="129" t="s">
        <v>636</v>
      </c>
      <c r="B20" s="254"/>
      <c r="C20" s="254"/>
      <c r="D20" s="254"/>
      <c r="E20" s="254"/>
      <c r="F20" s="254"/>
      <c r="G20" s="714"/>
      <c r="H20" s="714" t="s">
        <v>43</v>
      </c>
      <c r="I20" s="276"/>
      <c r="J20" s="677" t="s">
        <v>1660</v>
      </c>
    </row>
    <row r="21" spans="1:10">
      <c r="A21" s="510" t="s">
        <v>635</v>
      </c>
      <c r="B21" s="254"/>
      <c r="C21" s="254"/>
      <c r="D21" s="254"/>
      <c r="E21" s="254"/>
      <c r="F21" s="254"/>
      <c r="G21" s="524"/>
      <c r="H21" s="524" t="s">
        <v>44</v>
      </c>
      <c r="I21" s="678"/>
      <c r="J21" s="512" t="s">
        <v>1661</v>
      </c>
    </row>
    <row r="22" spans="1:10">
      <c r="A22" s="254"/>
      <c r="B22" s="254"/>
      <c r="C22" s="254"/>
      <c r="D22" s="254"/>
      <c r="E22" s="254"/>
      <c r="F22" s="254"/>
      <c r="G22" s="254"/>
      <c r="H22" s="254"/>
      <c r="I22" s="254"/>
      <c r="J22" s="254"/>
    </row>
    <row r="23" spans="1:10" ht="24" customHeight="1">
      <c r="A23" s="685"/>
      <c r="B23" s="686"/>
      <c r="C23" s="686" t="s">
        <v>1639</v>
      </c>
      <c r="D23" s="686"/>
      <c r="E23" s="1156" t="s">
        <v>609</v>
      </c>
      <c r="F23" s="1160"/>
      <c r="G23" s="1160"/>
      <c r="H23" s="1161"/>
      <c r="I23" s="1162"/>
      <c r="J23" s="1162"/>
    </row>
    <row r="24" spans="1:10" ht="23.25">
      <c r="A24" s="685"/>
      <c r="B24" s="687"/>
      <c r="C24" s="688" t="s">
        <v>1640</v>
      </c>
      <c r="D24" s="687"/>
      <c r="E24" s="1163" t="s">
        <v>519</v>
      </c>
      <c r="F24" s="1163"/>
      <c r="G24" s="1040" t="s">
        <v>520</v>
      </c>
      <c r="H24" s="1164"/>
      <c r="I24" s="1164"/>
      <c r="J24" s="300"/>
    </row>
    <row r="25" spans="1:10" ht="21.75">
      <c r="A25" s="705" t="s">
        <v>521</v>
      </c>
      <c r="B25" s="705" t="s">
        <v>522</v>
      </c>
      <c r="C25" s="705" t="s">
        <v>523</v>
      </c>
      <c r="D25" s="705" t="s">
        <v>524</v>
      </c>
      <c r="E25" s="705" t="s">
        <v>522</v>
      </c>
      <c r="F25" s="705" t="s">
        <v>523</v>
      </c>
      <c r="G25" s="1040" t="s">
        <v>524</v>
      </c>
      <c r="H25" s="301"/>
      <c r="I25" s="301"/>
      <c r="J25" s="301"/>
    </row>
    <row r="26" spans="1:10">
      <c r="A26" s="77" t="s">
        <v>6</v>
      </c>
      <c r="B26" s="362">
        <v>1106</v>
      </c>
      <c r="C26" s="362">
        <v>1058</v>
      </c>
      <c r="D26" s="362">
        <v>2164</v>
      </c>
      <c r="E26" s="362">
        <v>27</v>
      </c>
      <c r="F26" s="362">
        <v>21</v>
      </c>
      <c r="G26" s="361">
        <v>2.2684310018903586E-2</v>
      </c>
      <c r="H26" s="302"/>
      <c r="I26" s="302"/>
      <c r="J26" s="303"/>
    </row>
    <row r="27" spans="1:10">
      <c r="A27" s="77" t="s">
        <v>7</v>
      </c>
      <c r="B27" s="362">
        <v>6546</v>
      </c>
      <c r="C27" s="362">
        <v>3803</v>
      </c>
      <c r="D27" s="362">
        <v>10349</v>
      </c>
      <c r="E27" s="362">
        <v>249</v>
      </c>
      <c r="F27" s="362">
        <v>150</v>
      </c>
      <c r="G27" s="361">
        <v>4.0100502512562919E-2</v>
      </c>
      <c r="H27" s="302"/>
      <c r="I27" s="302"/>
      <c r="J27" s="303"/>
    </row>
    <row r="28" spans="1:10">
      <c r="A28" s="77" t="s">
        <v>8</v>
      </c>
      <c r="B28" s="362">
        <v>13760</v>
      </c>
      <c r="C28" s="362">
        <v>9607</v>
      </c>
      <c r="D28" s="362">
        <v>23367</v>
      </c>
      <c r="E28" s="362">
        <v>299</v>
      </c>
      <c r="F28" s="362">
        <v>345</v>
      </c>
      <c r="G28" s="361">
        <v>2.8341328169695812E-2</v>
      </c>
      <c r="H28" s="302"/>
      <c r="I28" s="302"/>
      <c r="J28" s="303"/>
    </row>
    <row r="29" spans="1:10">
      <c r="A29" s="77" t="s">
        <v>9</v>
      </c>
      <c r="B29" s="362">
        <v>19426</v>
      </c>
      <c r="C29" s="362">
        <v>13893</v>
      </c>
      <c r="D29" s="362">
        <v>33319</v>
      </c>
      <c r="E29" s="362">
        <v>216</v>
      </c>
      <c r="F29" s="362">
        <v>166</v>
      </c>
      <c r="G29" s="361">
        <v>1.1597899019339941E-2</v>
      </c>
      <c r="H29" s="302"/>
      <c r="I29" s="302"/>
      <c r="J29" s="303"/>
    </row>
    <row r="30" spans="1:10">
      <c r="A30" s="77" t="s">
        <v>10</v>
      </c>
      <c r="B30" s="362">
        <v>26431</v>
      </c>
      <c r="C30" s="362">
        <v>20626</v>
      </c>
      <c r="D30" s="362">
        <v>47057</v>
      </c>
      <c r="E30" s="362">
        <v>86</v>
      </c>
      <c r="F30" s="362">
        <v>133</v>
      </c>
      <c r="G30" s="361">
        <v>4.6756906785088148E-3</v>
      </c>
      <c r="H30" s="302"/>
      <c r="I30" s="302"/>
      <c r="J30" s="303"/>
    </row>
    <row r="31" spans="1:10">
      <c r="A31" s="77" t="s">
        <v>11</v>
      </c>
      <c r="B31" s="362">
        <v>31378</v>
      </c>
      <c r="C31" s="362">
        <v>27143</v>
      </c>
      <c r="D31" s="362">
        <v>58521</v>
      </c>
      <c r="E31" s="362">
        <v>211</v>
      </c>
      <c r="F31" s="362">
        <v>253</v>
      </c>
      <c r="G31" s="361">
        <v>7.9921456499647547E-3</v>
      </c>
      <c r="H31" s="302"/>
      <c r="I31" s="302"/>
      <c r="J31" s="303"/>
    </row>
    <row r="32" spans="1:10">
      <c r="A32" s="77" t="s">
        <v>12</v>
      </c>
      <c r="B32" s="362">
        <v>30371</v>
      </c>
      <c r="C32" s="362">
        <v>29130</v>
      </c>
      <c r="D32" s="362">
        <v>59501</v>
      </c>
      <c r="E32" s="362">
        <v>398</v>
      </c>
      <c r="F32" s="362">
        <v>527</v>
      </c>
      <c r="G32" s="361">
        <v>1.5791450423381592E-2</v>
      </c>
      <c r="H32" s="302"/>
      <c r="I32" s="302"/>
      <c r="J32" s="303"/>
    </row>
    <row r="33" spans="1:10">
      <c r="A33" s="77" t="s">
        <v>39</v>
      </c>
      <c r="B33" s="362">
        <v>47963</v>
      </c>
      <c r="C33" s="362">
        <v>52179</v>
      </c>
      <c r="D33" s="362">
        <v>100142</v>
      </c>
      <c r="E33" s="362">
        <v>718</v>
      </c>
      <c r="F33" s="362">
        <v>890</v>
      </c>
      <c r="G33" s="361">
        <v>1.631924005926888E-2</v>
      </c>
      <c r="H33" s="302"/>
      <c r="I33" s="302"/>
      <c r="J33" s="303"/>
    </row>
    <row r="34" spans="1:10">
      <c r="A34" s="77" t="s">
        <v>40</v>
      </c>
      <c r="B34" s="362">
        <v>25708</v>
      </c>
      <c r="C34" s="362">
        <v>27547</v>
      </c>
      <c r="D34" s="362">
        <v>53255</v>
      </c>
      <c r="E34" s="362">
        <v>358</v>
      </c>
      <c r="F34" s="362">
        <v>370</v>
      </c>
      <c r="G34" s="361">
        <v>1.3859538903801871E-2</v>
      </c>
      <c r="H34" s="302"/>
      <c r="I34" s="302"/>
      <c r="J34" s="303"/>
    </row>
    <row r="35" spans="1:10">
      <c r="A35" s="77" t="s">
        <v>41</v>
      </c>
      <c r="B35" s="362">
        <v>7737</v>
      </c>
      <c r="C35" s="362">
        <v>9725</v>
      </c>
      <c r="D35" s="362">
        <v>17462</v>
      </c>
      <c r="E35" s="362">
        <v>147</v>
      </c>
      <c r="F35" s="362">
        <v>183</v>
      </c>
      <c r="G35" s="361">
        <v>1.9262199392948931E-2</v>
      </c>
      <c r="H35" s="302"/>
      <c r="I35" s="302"/>
      <c r="J35" s="303"/>
    </row>
    <row r="36" spans="1:10">
      <c r="A36" s="77" t="s">
        <v>42</v>
      </c>
      <c r="B36" s="362">
        <v>677</v>
      </c>
      <c r="C36" s="362">
        <v>887</v>
      </c>
      <c r="D36" s="362">
        <v>1564</v>
      </c>
      <c r="E36" s="362">
        <v>18</v>
      </c>
      <c r="F36" s="362">
        <v>12</v>
      </c>
      <c r="G36" s="361">
        <v>1.9556714471968606E-2</v>
      </c>
      <c r="H36" s="302"/>
      <c r="I36" s="302"/>
      <c r="J36" s="303"/>
    </row>
    <row r="37" spans="1:10" ht="24">
      <c r="A37" s="952" t="s">
        <v>525</v>
      </c>
      <c r="B37" s="881">
        <v>211103</v>
      </c>
      <c r="C37" s="881">
        <v>195598</v>
      </c>
      <c r="D37" s="881">
        <v>406701</v>
      </c>
      <c r="E37" s="881">
        <v>2727</v>
      </c>
      <c r="F37" s="881">
        <v>3050</v>
      </c>
      <c r="G37" s="1046">
        <v>1.4409214714010687E-2</v>
      </c>
      <c r="H37" s="304"/>
      <c r="I37" s="304"/>
      <c r="J37" s="305"/>
    </row>
    <row r="38" spans="1:10">
      <c r="A38" s="21" t="s">
        <v>903</v>
      </c>
      <c r="B38" s="254"/>
      <c r="C38" s="254"/>
      <c r="D38" s="254"/>
      <c r="E38" s="254"/>
      <c r="F38" s="254"/>
      <c r="G38" s="254"/>
      <c r="H38" s="254"/>
      <c r="I38" s="254"/>
      <c r="J38" s="254"/>
    </row>
    <row r="39" spans="1:10">
      <c r="A39" s="254"/>
      <c r="B39" s="254"/>
      <c r="C39" s="254"/>
      <c r="D39" s="254"/>
      <c r="E39" s="254"/>
      <c r="F39" s="254"/>
      <c r="G39" s="254"/>
      <c r="H39" s="254"/>
      <c r="I39" s="254"/>
      <c r="J39" s="254"/>
    </row>
    <row r="40" spans="1:10" ht="12.75" customHeight="1">
      <c r="A40" s="593" t="s">
        <v>81</v>
      </c>
    </row>
    <row r="66" spans="10:10">
      <c r="J66" s="27" t="s">
        <v>787</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3" t="s">
        <v>637</v>
      </c>
      <c r="I1" s="130" t="str">
        <f>Naslovnica!A20</f>
        <v>Rujan 2024.</v>
      </c>
    </row>
    <row r="2" spans="1:10">
      <c r="A2" s="536" t="s">
        <v>896</v>
      </c>
      <c r="I2" s="512" t="str">
        <f>Naslovnica!A24</f>
        <v>September 2024</v>
      </c>
    </row>
    <row r="3" spans="1:10" ht="12.75" customHeight="1"/>
    <row r="4" spans="1:10" ht="12.75" customHeight="1">
      <c r="F4" s="299"/>
      <c r="I4" s="13" t="s">
        <v>1371</v>
      </c>
    </row>
    <row r="5" spans="1:10" s="254" customFormat="1" ht="22.15" customHeight="1">
      <c r="A5" s="1166" t="s">
        <v>1070</v>
      </c>
      <c r="B5" s="1170" t="s">
        <v>1048</v>
      </c>
      <c r="C5" s="1170"/>
      <c r="D5" s="1170"/>
      <c r="E5" s="1170"/>
      <c r="F5" s="1168" t="s">
        <v>1050</v>
      </c>
      <c r="G5" s="1165" t="s">
        <v>1047</v>
      </c>
      <c r="H5" s="1166" t="s">
        <v>1049</v>
      </c>
      <c r="I5" s="1166" t="s">
        <v>1051</v>
      </c>
      <c r="J5" s="870"/>
    </row>
    <row r="6" spans="1:10" s="254" customFormat="1" ht="72">
      <c r="A6" s="1166"/>
      <c r="B6" s="871" t="s">
        <v>1043</v>
      </c>
      <c r="C6" s="871" t="s">
        <v>1044</v>
      </c>
      <c r="D6" s="871" t="s">
        <v>1045</v>
      </c>
      <c r="E6" s="871" t="s">
        <v>1046</v>
      </c>
      <c r="F6" s="1168"/>
      <c r="G6" s="1165"/>
      <c r="H6" s="1166"/>
      <c r="I6" s="1166"/>
      <c r="J6" s="870"/>
    </row>
    <row r="7" spans="1:10" s="254" customFormat="1">
      <c r="A7" s="868" t="s">
        <v>1003</v>
      </c>
      <c r="B7" s="874">
        <v>0</v>
      </c>
      <c r="C7" s="874">
        <v>1030.28791</v>
      </c>
      <c r="D7" s="874">
        <v>0</v>
      </c>
      <c r="E7" s="874">
        <v>869.38504</v>
      </c>
      <c r="F7" s="875">
        <v>1899.6729500000001</v>
      </c>
      <c r="G7" s="876">
        <v>0.33715070883581677</v>
      </c>
      <c r="H7" s="875">
        <v>16916.211410000018</v>
      </c>
      <c r="I7" s="875">
        <v>233648.30903879955</v>
      </c>
    </row>
    <row r="8" spans="1:10" s="254" customFormat="1">
      <c r="A8" s="868" t="s">
        <v>1004</v>
      </c>
      <c r="B8" s="874">
        <v>0</v>
      </c>
      <c r="C8" s="874">
        <v>2036.8156000000001</v>
      </c>
      <c r="D8" s="874">
        <v>0</v>
      </c>
      <c r="E8" s="874">
        <v>81.675449999999998</v>
      </c>
      <c r="F8" s="875">
        <v>2118.4910500000001</v>
      </c>
      <c r="G8" s="876">
        <v>6.818922233413649E-2</v>
      </c>
      <c r="H8" s="875">
        <v>18945.18881000008</v>
      </c>
      <c r="I8" s="875">
        <v>372192.04200710828</v>
      </c>
    </row>
    <row r="9" spans="1:10" s="254" customFormat="1">
      <c r="A9" s="868" t="s">
        <v>208</v>
      </c>
      <c r="B9" s="874">
        <v>0</v>
      </c>
      <c r="C9" s="874">
        <v>164.77771999999999</v>
      </c>
      <c r="D9" s="874">
        <v>0</v>
      </c>
      <c r="E9" s="874">
        <v>21.400189999999998</v>
      </c>
      <c r="F9" s="875">
        <v>186.17791</v>
      </c>
      <c r="G9" s="876">
        <v>0.1796273696643802</v>
      </c>
      <c r="H9" s="875">
        <v>1607.4000800000013</v>
      </c>
      <c r="I9" s="875">
        <v>11304.650065689166</v>
      </c>
    </row>
    <row r="10" spans="1:10" s="254" customFormat="1">
      <c r="A10" s="868" t="s">
        <v>209</v>
      </c>
      <c r="B10" s="874">
        <v>0</v>
      </c>
      <c r="C10" s="874">
        <v>99.530059999999992</v>
      </c>
      <c r="D10" s="874">
        <v>0</v>
      </c>
      <c r="E10" s="874">
        <v>0</v>
      </c>
      <c r="F10" s="875">
        <v>99.530059999999992</v>
      </c>
      <c r="G10" s="876">
        <v>0.97226114362542715</v>
      </c>
      <c r="H10" s="875">
        <v>869.30846000000201</v>
      </c>
      <c r="I10" s="875">
        <v>9194.1797565432371</v>
      </c>
    </row>
    <row r="11" spans="1:10" s="254" customFormat="1">
      <c r="A11" s="868" t="s">
        <v>46</v>
      </c>
      <c r="B11" s="874">
        <v>0</v>
      </c>
      <c r="C11" s="874">
        <v>609.76135999999997</v>
      </c>
      <c r="D11" s="874">
        <v>0</v>
      </c>
      <c r="E11" s="874">
        <v>32.635249999999999</v>
      </c>
      <c r="F11" s="875">
        <v>642.39661000000001</v>
      </c>
      <c r="G11" s="876">
        <v>0.41681926850849571</v>
      </c>
      <c r="H11" s="875">
        <v>5188.7550599999959</v>
      </c>
      <c r="I11" s="875">
        <v>84632.954826708476</v>
      </c>
    </row>
    <row r="12" spans="1:10" s="254" customFormat="1">
      <c r="A12" s="868" t="s">
        <v>36</v>
      </c>
      <c r="B12" s="874">
        <v>0</v>
      </c>
      <c r="C12" s="874">
        <v>800.72444999999993</v>
      </c>
      <c r="D12" s="874">
        <v>0</v>
      </c>
      <c r="E12" s="874">
        <v>88.901179999999997</v>
      </c>
      <c r="F12" s="875">
        <v>889.62562999999989</v>
      </c>
      <c r="G12" s="876">
        <v>0.10977348199811154</v>
      </c>
      <c r="H12" s="875">
        <v>7201.08097000001</v>
      </c>
      <c r="I12" s="875">
        <v>73803.901399632363</v>
      </c>
    </row>
    <row r="13" spans="1:10" s="254" customFormat="1">
      <c r="A13" s="868" t="s">
        <v>37</v>
      </c>
      <c r="B13" s="874">
        <v>0</v>
      </c>
      <c r="C13" s="874">
        <v>754.06592000000001</v>
      </c>
      <c r="D13" s="874">
        <v>0</v>
      </c>
      <c r="E13" s="874">
        <v>93.640749999999997</v>
      </c>
      <c r="F13" s="875">
        <v>847.70667000000003</v>
      </c>
      <c r="G13" s="876">
        <v>-1.6560072300421558E-2</v>
      </c>
      <c r="H13" s="875">
        <v>8186.3022700000001</v>
      </c>
      <c r="I13" s="875">
        <v>95404.195409954875</v>
      </c>
    </row>
    <row r="14" spans="1:10" s="254" customFormat="1">
      <c r="A14" s="363" t="s">
        <v>38</v>
      </c>
      <c r="B14" s="874">
        <v>0</v>
      </c>
      <c r="C14" s="874">
        <v>2336.3139000000001</v>
      </c>
      <c r="D14" s="874">
        <v>0</v>
      </c>
      <c r="E14" s="874">
        <v>0</v>
      </c>
      <c r="F14" s="875">
        <v>2336.3139000000001</v>
      </c>
      <c r="G14" s="876">
        <v>0.41851946501557657</v>
      </c>
      <c r="H14" s="875">
        <v>18851.147070000705</v>
      </c>
      <c r="I14" s="875">
        <v>359005.83722413774</v>
      </c>
    </row>
    <row r="15" spans="1:10" s="254" customFormat="1" ht="20.45" customHeight="1">
      <c r="A15" s="872" t="s">
        <v>1005</v>
      </c>
      <c r="B15" s="873">
        <v>0</v>
      </c>
      <c r="C15" s="873">
        <v>7832.2769200000002</v>
      </c>
      <c r="D15" s="873">
        <v>0</v>
      </c>
      <c r="E15" s="873">
        <v>1187.63786</v>
      </c>
      <c r="F15" s="873">
        <v>9019.9147799999992</v>
      </c>
      <c r="G15" s="922">
        <v>0.222830384689507</v>
      </c>
      <c r="H15" s="873">
        <v>77765.394130000815</v>
      </c>
      <c r="I15" s="873">
        <v>1239186.0697285736</v>
      </c>
    </row>
    <row r="16" spans="1:10">
      <c r="A16" s="21" t="s">
        <v>903</v>
      </c>
      <c r="B16" s="17"/>
      <c r="C16" s="18"/>
      <c r="D16" s="18"/>
      <c r="E16" s="18"/>
      <c r="F16" s="18"/>
      <c r="G16" s="18"/>
    </row>
    <row r="17" spans="1:14" ht="10.15" customHeight="1">
      <c r="A17" s="900" t="s">
        <v>47</v>
      </c>
      <c r="B17" s="735"/>
      <c r="C17" s="735"/>
      <c r="D17" s="735"/>
      <c r="E17" s="735"/>
      <c r="F17" s="735"/>
      <c r="G17" s="29"/>
    </row>
    <row r="18" spans="1:14" ht="10.15" customHeight="1">
      <c r="A18" s="897" t="s">
        <v>906</v>
      </c>
      <c r="B18" s="898"/>
      <c r="C18" s="898"/>
      <c r="D18" s="898"/>
      <c r="E18" s="898"/>
      <c r="F18" s="898"/>
      <c r="G18" s="30"/>
    </row>
    <row r="19" spans="1:14" ht="10.15" customHeight="1">
      <c r="A19" s="896" t="s">
        <v>48</v>
      </c>
      <c r="B19" s="895"/>
      <c r="C19" s="895"/>
      <c r="D19" s="895"/>
      <c r="E19" s="895"/>
      <c r="F19" s="895"/>
      <c r="G19" s="31"/>
    </row>
    <row r="20" spans="1:14" ht="10.15" customHeight="1">
      <c r="A20" s="897" t="s">
        <v>49</v>
      </c>
      <c r="B20" s="899"/>
      <c r="C20" s="899"/>
      <c r="D20" s="899"/>
      <c r="E20" s="899"/>
      <c r="F20" s="899"/>
      <c r="G20" s="30"/>
    </row>
    <row r="21" spans="1:14" ht="12.75" customHeight="1"/>
    <row r="22" spans="1:14" ht="12.75" customHeight="1">
      <c r="A22" s="143" t="s">
        <v>638</v>
      </c>
      <c r="L22" s="130" t="str">
        <f>Naslovnica!A20</f>
        <v>Rujan 2024.</v>
      </c>
    </row>
    <row r="23" spans="1:14" ht="12.75" customHeight="1">
      <c r="A23" s="536" t="s">
        <v>897</v>
      </c>
      <c r="L23" s="512" t="str">
        <f>Naslovnica!A24</f>
        <v>September 2024</v>
      </c>
    </row>
    <row r="24" spans="1:14" ht="12.75" customHeight="1"/>
    <row r="25" spans="1:14" ht="12.75" customHeight="1">
      <c r="L25" s="13" t="s">
        <v>1371</v>
      </c>
    </row>
    <row r="26" spans="1:14" s="254" customFormat="1" ht="14.45" customHeight="1">
      <c r="A26" s="1166" t="s">
        <v>1070</v>
      </c>
      <c r="B26" s="1169" t="s">
        <v>1106</v>
      </c>
      <c r="C26" s="1169"/>
      <c r="D26" s="1169"/>
      <c r="E26" s="1169"/>
      <c r="F26" s="1167" t="s">
        <v>1053</v>
      </c>
      <c r="G26" s="1167"/>
      <c r="H26" s="1167"/>
      <c r="I26" s="1168" t="s">
        <v>1052</v>
      </c>
      <c r="J26" s="1165" t="s">
        <v>1047</v>
      </c>
      <c r="K26" s="1166" t="s">
        <v>1049</v>
      </c>
      <c r="L26" s="1166" t="s">
        <v>1051</v>
      </c>
    </row>
    <row r="27" spans="1:14" s="254" customFormat="1" ht="96">
      <c r="A27" s="1166"/>
      <c r="B27" s="871" t="s">
        <v>1055</v>
      </c>
      <c r="C27" s="871" t="s">
        <v>1056</v>
      </c>
      <c r="D27" s="871" t="s">
        <v>1057</v>
      </c>
      <c r="E27" s="871" t="s">
        <v>1058</v>
      </c>
      <c r="F27" s="871" t="s">
        <v>1054</v>
      </c>
      <c r="G27" s="871" t="s">
        <v>1059</v>
      </c>
      <c r="H27" s="871" t="s">
        <v>1006</v>
      </c>
      <c r="I27" s="1168"/>
      <c r="J27" s="1165"/>
      <c r="K27" s="1166"/>
      <c r="L27" s="1166"/>
      <c r="M27"/>
      <c r="N27"/>
    </row>
    <row r="28" spans="1:14" s="254" customFormat="1">
      <c r="A28" s="868" t="s">
        <v>1003</v>
      </c>
      <c r="B28" s="874">
        <v>48.035669999999996</v>
      </c>
      <c r="C28" s="874">
        <v>0</v>
      </c>
      <c r="D28" s="874">
        <v>624.38923</v>
      </c>
      <c r="E28" s="874">
        <v>289.56680999999998</v>
      </c>
      <c r="F28" s="874">
        <v>25.76182</v>
      </c>
      <c r="G28" s="874">
        <v>105.79186</v>
      </c>
      <c r="H28" s="874">
        <v>0</v>
      </c>
      <c r="I28" s="875">
        <v>1093.54539</v>
      </c>
      <c r="J28" s="876">
        <v>6.4563311478109675E-3</v>
      </c>
      <c r="K28" s="875">
        <v>11682.486860000005</v>
      </c>
      <c r="L28" s="875">
        <v>100718.04060190156</v>
      </c>
      <c r="M28"/>
      <c r="N28"/>
    </row>
    <row r="29" spans="1:14" s="254" customFormat="1">
      <c r="A29" s="868" t="s">
        <v>1004</v>
      </c>
      <c r="B29" s="874">
        <v>160.54792</v>
      </c>
      <c r="C29" s="874">
        <v>0</v>
      </c>
      <c r="D29" s="874">
        <v>0</v>
      </c>
      <c r="E29" s="874">
        <v>28.889710000000001</v>
      </c>
      <c r="F29" s="874">
        <v>1.7015</v>
      </c>
      <c r="G29" s="874">
        <v>612.07855000000006</v>
      </c>
      <c r="H29" s="874">
        <v>0.66249000000000002</v>
      </c>
      <c r="I29" s="875">
        <v>803.88017000000013</v>
      </c>
      <c r="J29" s="876">
        <v>0.59829647494661686</v>
      </c>
      <c r="K29" s="875">
        <v>7881.9888099999953</v>
      </c>
      <c r="L29" s="875">
        <v>99674.08327880151</v>
      </c>
      <c r="M29"/>
      <c r="N29"/>
    </row>
    <row r="30" spans="1:14" s="254" customFormat="1">
      <c r="A30" s="868" t="s">
        <v>208</v>
      </c>
      <c r="B30" s="874">
        <v>0</v>
      </c>
      <c r="C30" s="874">
        <v>0</v>
      </c>
      <c r="D30" s="874">
        <v>3.4555599999999997</v>
      </c>
      <c r="E30" s="874">
        <v>4.3786700000000005</v>
      </c>
      <c r="F30" s="874">
        <v>0</v>
      </c>
      <c r="G30" s="874">
        <v>0</v>
      </c>
      <c r="H30" s="874">
        <v>0</v>
      </c>
      <c r="I30" s="875">
        <v>7.8342299999999998</v>
      </c>
      <c r="J30" s="876">
        <v>-0.15804152063941412</v>
      </c>
      <c r="K30" s="875">
        <v>138.63418000000001</v>
      </c>
      <c r="L30" s="875">
        <v>832.01874715442307</v>
      </c>
      <c r="M30"/>
      <c r="N30"/>
    </row>
    <row r="31" spans="1:14" s="254" customFormat="1">
      <c r="A31" s="868" t="s">
        <v>209</v>
      </c>
      <c r="B31" s="874">
        <v>0</v>
      </c>
      <c r="C31" s="874">
        <v>0</v>
      </c>
      <c r="D31" s="874">
        <v>7.0093000000000005</v>
      </c>
      <c r="E31" s="874">
        <v>0.68101</v>
      </c>
      <c r="F31" s="874">
        <v>0</v>
      </c>
      <c r="G31" s="874">
        <v>16.44896</v>
      </c>
      <c r="H31" s="874">
        <v>0</v>
      </c>
      <c r="I31" s="875">
        <v>24.13927</v>
      </c>
      <c r="J31" s="876">
        <v>1.2109810494692201</v>
      </c>
      <c r="K31" s="875">
        <v>159.77028000000109</v>
      </c>
      <c r="L31" s="875">
        <v>3545.9600609841414</v>
      </c>
      <c r="M31"/>
      <c r="N31"/>
    </row>
    <row r="32" spans="1:14" s="254" customFormat="1">
      <c r="A32" s="868" t="s">
        <v>46</v>
      </c>
      <c r="B32" s="874">
        <v>0</v>
      </c>
      <c r="C32" s="874">
        <v>0</v>
      </c>
      <c r="D32" s="874">
        <v>105.68658000000001</v>
      </c>
      <c r="E32" s="874">
        <v>64.872990000000001</v>
      </c>
      <c r="F32" s="874">
        <v>23.34684</v>
      </c>
      <c r="G32" s="874">
        <v>4.9512299999999998</v>
      </c>
      <c r="H32" s="874">
        <v>0</v>
      </c>
      <c r="I32" s="875">
        <v>198.85764</v>
      </c>
      <c r="J32" s="876">
        <v>0.11824662067439062</v>
      </c>
      <c r="K32" s="875">
        <v>1854.1217499999948</v>
      </c>
      <c r="L32" s="875">
        <v>22281.699620317198</v>
      </c>
      <c r="M32"/>
      <c r="N32"/>
    </row>
    <row r="33" spans="1:14" s="254" customFormat="1">
      <c r="A33" s="868" t="s">
        <v>36</v>
      </c>
      <c r="B33" s="874">
        <v>0</v>
      </c>
      <c r="C33" s="874">
        <v>0</v>
      </c>
      <c r="D33" s="874">
        <v>0</v>
      </c>
      <c r="E33" s="874">
        <v>47.837300000000006</v>
      </c>
      <c r="F33" s="874">
        <v>0</v>
      </c>
      <c r="G33" s="874">
        <v>73.00797</v>
      </c>
      <c r="H33" s="874">
        <v>0</v>
      </c>
      <c r="I33" s="875">
        <v>120.84527</v>
      </c>
      <c r="J33" s="876">
        <v>-0.18088485250741071</v>
      </c>
      <c r="K33" s="875">
        <v>1803.0629300000001</v>
      </c>
      <c r="L33" s="875">
        <v>18084.97724287146</v>
      </c>
      <c r="M33"/>
      <c r="N33"/>
    </row>
    <row r="34" spans="1:14" s="254" customFormat="1">
      <c r="A34" s="868" t="s">
        <v>37</v>
      </c>
      <c r="B34" s="874">
        <v>23.059240000000003</v>
      </c>
      <c r="C34" s="874">
        <v>0</v>
      </c>
      <c r="D34" s="874">
        <v>157.67824999999999</v>
      </c>
      <c r="E34" s="874">
        <v>70.864670000000004</v>
      </c>
      <c r="F34" s="874">
        <v>28.541319999999999</v>
      </c>
      <c r="G34" s="874">
        <v>35.849299999999999</v>
      </c>
      <c r="H34" s="874">
        <v>0</v>
      </c>
      <c r="I34" s="875">
        <v>315.99277999999993</v>
      </c>
      <c r="J34" s="876">
        <v>0.12337367059819671</v>
      </c>
      <c r="K34" s="875">
        <v>2808.7776799999992</v>
      </c>
      <c r="L34" s="875">
        <v>29200.50138378128</v>
      </c>
      <c r="M34"/>
      <c r="N34"/>
    </row>
    <row r="35" spans="1:14" s="254" customFormat="1">
      <c r="A35" s="363" t="s">
        <v>38</v>
      </c>
      <c r="B35" s="874">
        <v>239.84481</v>
      </c>
      <c r="C35" s="874">
        <v>0</v>
      </c>
      <c r="D35" s="874">
        <v>346.22050000000002</v>
      </c>
      <c r="E35" s="874">
        <v>208.78297000000001</v>
      </c>
      <c r="F35" s="874">
        <v>76.877589999999998</v>
      </c>
      <c r="G35" s="874">
        <v>70.872990000000001</v>
      </c>
      <c r="H35" s="874">
        <v>0</v>
      </c>
      <c r="I35" s="875">
        <v>942.59885999999995</v>
      </c>
      <c r="J35" s="876">
        <v>-0.14301490249427973</v>
      </c>
      <c r="K35" s="875">
        <v>9031.07150000002</v>
      </c>
      <c r="L35" s="875">
        <v>119615.91472643241</v>
      </c>
      <c r="M35"/>
      <c r="N35"/>
    </row>
    <row r="36" spans="1:14" s="254" customFormat="1" ht="19.899999999999999" customHeight="1">
      <c r="A36" s="872" t="s">
        <v>1005</v>
      </c>
      <c r="B36" s="873">
        <v>471.48764</v>
      </c>
      <c r="C36" s="873">
        <v>0</v>
      </c>
      <c r="D36" s="873">
        <v>1244.4394200000002</v>
      </c>
      <c r="E36" s="873">
        <v>715.87413000000004</v>
      </c>
      <c r="F36" s="873">
        <v>156.22906999999998</v>
      </c>
      <c r="G36" s="873">
        <v>919.0008600000001</v>
      </c>
      <c r="H36" s="873">
        <v>0.66249000000000002</v>
      </c>
      <c r="I36" s="873">
        <v>3507.6936099999998</v>
      </c>
      <c r="J36" s="922">
        <v>5.7724086200427349E-2</v>
      </c>
      <c r="K36" s="873">
        <v>35359.913990000015</v>
      </c>
      <c r="L36" s="873">
        <v>393953.19566224393</v>
      </c>
      <c r="M36"/>
      <c r="N36"/>
    </row>
    <row r="37" spans="1:14" ht="12.75" customHeight="1">
      <c r="A37" s="21" t="s">
        <v>903</v>
      </c>
      <c r="G37" s="125"/>
      <c r="H37" s="125"/>
    </row>
    <row r="38" spans="1:14" ht="12.75" customHeight="1">
      <c r="A38" s="16" t="s">
        <v>886</v>
      </c>
    </row>
    <row r="39" spans="1:14" ht="12.75" customHeight="1">
      <c r="A39" s="796" t="s">
        <v>905</v>
      </c>
      <c r="G39" s="76"/>
    </row>
    <row r="40" spans="1:14" ht="12.75" customHeight="1"/>
    <row r="41" spans="1:14" ht="12.75" customHeight="1">
      <c r="A41" s="59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789</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2024-11-04T10:14:32Z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