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480" windowWidth="19095" windowHeight="5655"/>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0.1"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22 - Graf 13,14" sheetId="83" r:id="rId21"/>
    <sheet name="22 Tablica 23,24 - Graf 15,16" sheetId="84" r:id="rId22"/>
    <sheet name="23 Tablica 25" sheetId="37" r:id="rId23"/>
    <sheet name="24 Tablica 26 - Graf 17" sheetId="38" r:id="rId24"/>
    <sheet name="25 Graf 18" sheetId="39" r:id="rId25"/>
    <sheet name="26 Tablica 27" sheetId="44" r:id="rId26"/>
    <sheet name="27 Tabl. 28,29,30,31,32" sheetId="45" r:id="rId27"/>
    <sheet name="28 Tablica 33" sheetId="46" r:id="rId28"/>
    <sheet name="29 Tablica 34" sheetId="65" r:id="rId29"/>
    <sheet name="30 Tablica 35 " sheetId="66" r:id="rId30"/>
    <sheet name="31 Tablica 36" sheetId="67" r:id="rId31"/>
    <sheet name="32 Tablica 37,38,39 " sheetId="68" r:id="rId32"/>
    <sheet name="33 Tablica 40,41" sheetId="69" r:id="rId33"/>
    <sheet name="34 Tablica 42,43,44-Graf 19,20 " sheetId="70" r:id="rId34"/>
    <sheet name="35 Tablica 45" sheetId="71" r:id="rId35"/>
    <sheet name="36 Tablica 46,47 " sheetId="72" r:id="rId36"/>
    <sheet name="37 Tablica 48" sheetId="76" r:id="rId37"/>
    <sheet name="38 Tablica 49 " sheetId="77" r:id="rId38"/>
    <sheet name="39 Tablica 50,51,52" sheetId="82" r:id="rId39"/>
  </sheets>
  <definedNames>
    <definedName name="_xlnm.Print_Area" localSheetId="10">'11 Tablica 11'!$A$1:$K$54</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9,10'!$A$1:$G$66</definedName>
    <definedName name="_xlnm.Print_Area" localSheetId="15">'16 Tablica 16'!$A$1:$I$45</definedName>
    <definedName name="_xlnm.Print_Area" localSheetId="16">'17 Tablica 17'!$A$1:$O$60</definedName>
    <definedName name="_xlnm.Print_Area" localSheetId="17">'18 Tablica 18'!$A$1:$D$54</definedName>
    <definedName name="_xlnm.Print_Area" localSheetId="18">'19 Tablica 19 - Graf 11'!$A$1:$J$75</definedName>
    <definedName name="_xlnm.Print_Area" localSheetId="1">'2 Sadržaj'!$A$1:$A$191</definedName>
    <definedName name="_xlnm.Print_Area" localSheetId="19">'20 Tablica 20 - Graf 12'!$A$1:$J$74</definedName>
    <definedName name="_xlnm.Print_Area" localSheetId="20">'21 Tablica 21,22 - Graf 13,14'!$A$1:$I$46</definedName>
    <definedName name="_xlnm.Print_Area" localSheetId="21">'22 Tablica 23,24 - Graf 15,16'!$A$1:$I$55</definedName>
    <definedName name="_xlnm.Print_Area" localSheetId="22">'23 Tablica 25'!$A$1:$P$53</definedName>
    <definedName name="_xlnm.Print_Area" localSheetId="23">'24 Tablica 26 - Graf 17'!$A$1:$F$88</definedName>
    <definedName name="_xlnm.Print_Area" localSheetId="24">'25 Graf 18'!$A$1:$Q$104</definedName>
    <definedName name="_xlnm.Print_Area" localSheetId="25">'26 Tablica 27'!$A$1:$G$101</definedName>
    <definedName name="_xlnm.Print_Area" localSheetId="26">'27 Tabl. 28,29,30,31,32'!$A$1:$G$77</definedName>
    <definedName name="_xlnm.Print_Area" localSheetId="27">'28 Tablica 33'!$A$1:$J$192</definedName>
    <definedName name="_xlnm.Print_Area" localSheetId="28">'29 Tablica 34'!$A$1:$G$141</definedName>
    <definedName name="_xlnm.Print_Area" localSheetId="2">'3 Tablica 1 - Graf 1'!$A$1:$F$50</definedName>
    <definedName name="_xlnm.Print_Area" localSheetId="29">'30 Tablica 35 '!$A$1:$G$140</definedName>
    <definedName name="_xlnm.Print_Area" localSheetId="30">'31 Tablica 36'!$A$1:$K$55</definedName>
    <definedName name="_xlnm.Print_Area" localSheetId="31">'32 Tablica 37,38,39 '!$A$1:$D$54</definedName>
    <definedName name="_xlnm.Print_Area" localSheetId="32">'33 Tablica 40,41'!$A$1:$F$75</definedName>
    <definedName name="_xlnm.Print_Area" localSheetId="33">'34 Tablica 42,43,44-Graf 19,20 '!$A$1:$G$102</definedName>
    <definedName name="_xlnm.Print_Area" localSheetId="34">'35 Tablica 45'!$A$1:$E$64</definedName>
    <definedName name="_xlnm.Print_Area" localSheetId="35">'36 Tablica 46,47 '!$A$1:$G$83</definedName>
    <definedName name="_xlnm.Print_Area" localSheetId="36">'37 Tablica 48'!$A$1:$E$68</definedName>
    <definedName name="_xlnm.Print_Area" localSheetId="37">'38 Tablica 49 '!$A$1:$E$58</definedName>
    <definedName name="_xlnm.Print_Area" localSheetId="38">'39 Tablica 50,51,52'!$A$1:$E$59</definedName>
    <definedName name="_xlnm.Print_Area" localSheetId="3">'4 Tablica 2 - Graf 2'!$A$1:$J$76</definedName>
    <definedName name="_xlnm.Print_Area" localSheetId="4">'5 Tablica 3,4'!$A$1:$M$49</definedName>
    <definedName name="_xlnm.Print_Area" localSheetId="5">'6 Tablica 5,6'!$A$1:$K$37</definedName>
    <definedName name="_xlnm.Print_Area" localSheetId="6">'7 Tablica 7,8'!$A$1:$H$45</definedName>
    <definedName name="_xlnm.Print_Area" localSheetId="7">'8 Tablica 9 - Graf 3,4'!$A$1:$G$61</definedName>
    <definedName name="_xlnm.Print_Area" localSheetId="8">'9 Tablica 10, 10.1'!$A$1:$F$57</definedName>
    <definedName name="_xlnm.Print_Area" localSheetId="0">Naslovnica!$A$1:$I$39</definedName>
  </definedNames>
  <calcPr calcId="162913"/>
</workbook>
</file>

<file path=xl/calcChain.xml><?xml version="1.0" encoding="utf-8"?>
<calcChain xmlns="http://schemas.openxmlformats.org/spreadsheetml/2006/main">
  <c r="F75" i="45" l="1"/>
  <c r="E75" i="45"/>
  <c r="G119" i="46" l="1"/>
  <c r="E119" i="46"/>
  <c r="B41" i="45" l="1"/>
  <c r="C22" i="10" l="1"/>
  <c r="B22" i="10"/>
  <c r="F18" i="10" l="1"/>
  <c r="F17" i="10"/>
  <c r="C6" i="7" l="1"/>
  <c r="C6" i="34" l="1"/>
  <c r="C5" i="34"/>
  <c r="B6" i="34"/>
  <c r="B5" i="34"/>
  <c r="C21" i="68" l="1"/>
  <c r="D26" i="68" l="1"/>
  <c r="D25" i="68"/>
  <c r="D14" i="68"/>
  <c r="D13" i="68"/>
  <c r="E22" i="69" l="1"/>
  <c r="C8" i="69"/>
  <c r="D2" i="68"/>
  <c r="D1" i="68"/>
  <c r="C9" i="68"/>
  <c r="K2" i="67"/>
  <c r="K1" i="67"/>
  <c r="G2" i="66"/>
  <c r="G1" i="66"/>
  <c r="G2" i="65"/>
  <c r="G1" i="65"/>
  <c r="E2" i="45" l="1"/>
  <c r="E1" i="45"/>
  <c r="G6" i="46"/>
  <c r="G5" i="46"/>
  <c r="E6" i="46"/>
  <c r="E5" i="46"/>
  <c r="B59" i="45"/>
  <c r="B35" i="45"/>
  <c r="B16" i="45"/>
  <c r="G4" i="44"/>
  <c r="G3" i="44"/>
  <c r="B42" i="45" l="1"/>
  <c r="J33" i="36"/>
  <c r="J32" i="36"/>
  <c r="J2" i="36"/>
  <c r="J1" i="36"/>
  <c r="F6" i="36"/>
  <c r="F5" i="36"/>
  <c r="E6" i="36"/>
  <c r="E5" i="36"/>
  <c r="D6" i="36"/>
  <c r="D5" i="36"/>
  <c r="C6" i="36"/>
  <c r="C5" i="36"/>
  <c r="D2" i="34"/>
  <c r="D1" i="34"/>
  <c r="O2" i="33"/>
  <c r="O1" i="33"/>
  <c r="I2" i="32"/>
  <c r="I1" i="32"/>
  <c r="G43" i="31"/>
  <c r="G42"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5" i="10"/>
  <c r="C21" i="10" s="1"/>
  <c r="C4" i="10"/>
  <c r="B5" i="10"/>
  <c r="B21" i="10" s="1"/>
  <c r="B4" i="10"/>
  <c r="F2" i="10"/>
  <c r="F1" i="10"/>
  <c r="G19" i="8" l="1"/>
  <c r="G18" i="8"/>
  <c r="G40" i="8"/>
  <c r="G39" i="8"/>
  <c r="D7" i="8"/>
  <c r="D6" i="8"/>
  <c r="B7" i="8"/>
  <c r="B6" i="8"/>
  <c r="C23" i="7"/>
  <c r="C22" i="7"/>
  <c r="B23" i="7"/>
  <c r="B22" i="7"/>
  <c r="C7"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<sst xmlns="http://schemas.openxmlformats.org/spreadsheetml/2006/main" count="2639" uniqueCount="1356">
  <si>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</si>
  <si>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</si>
  <si>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</si>
  <si>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</si>
  <si>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</si>
  <si>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</si>
  <si>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</si>
  <si>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</si>
  <si>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</si>
  <si>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</si>
  <si>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</si>
  <si>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</si>
  <si>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</si>
  <si>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</si>
  <si>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</si>
  <si>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</si>
  <si>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</si>
  <si>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</si>
  <si>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</si>
  <si>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</si>
  <si>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</si>
  <si>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</si>
  <si>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</si>
  <si>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</si>
  <si>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</si>
  <si>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</si>
  <si>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</si>
  <si>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</si>
  <si>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</si>
  <si>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</si>
  <si>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</si>
  <si>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</si>
  <si>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</si>
  <si>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</si>
  <si>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</si>
  <si>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</si>
  <si>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</si>
  <si>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</si>
  <si>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t>AZ 
OMF</t>
  </si>
  <si>
    <t>Erste Plavi
OMF</t>
  </si>
  <si>
    <t>PBZ/CO 
OMF</t>
  </si>
  <si>
    <t>Raiffeisen 
OMF</t>
  </si>
  <si>
    <t>Ukupno</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</si>
  <si>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</si>
  <si>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</si>
  <si>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</si>
  <si>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</si>
  <si>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</si>
  <si>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</si>
  <si>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</si>
  <si>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</si>
  <si>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</si>
  <si>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</si>
  <si>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</si>
  <si>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</si>
  <si>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</si>
  <si>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</si>
  <si>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</si>
  <si>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</si>
  <si>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</si>
  <si>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</si>
  <si>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</si>
  <si>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</si>
  <si>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</si>
  <si>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</si>
  <si>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</si>
  <si>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</si>
  <si>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</si>
  <si>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</si>
  <si>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</si>
  <si>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</si>
  <si>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</si>
  <si>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</si>
  <si>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</si>
  <si>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</si>
  <si>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</si>
  <si>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</si>
  <si>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</si>
  <si>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</si>
  <si>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</si>
  <si>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</si>
  <si>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</si>
  <si>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</si>
  <si>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</si>
  <si>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</si>
  <si>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</si>
  <si>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</si>
  <si>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</si>
  <si>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</si>
  <si>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</si>
  <si>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</si>
  <si>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</si>
  <si>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</si>
  <si>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</si>
  <si>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</si>
  <si>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</si>
  <si>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</si>
  <si>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</si>
  <si>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</si>
  <si>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</si>
  <si>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</si>
  <si>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</si>
  <si>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</si>
  <si>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</si>
  <si>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</si>
  <si>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</si>
  <si>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</si>
  <si>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</si>
  <si>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</si>
  <si>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</si>
  <si>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</si>
  <si>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</si>
  <si>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</si>
  <si>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</si>
  <si>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</si>
  <si>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</si>
  <si>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</si>
  <si>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</si>
  <si>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</si>
  <si>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</si>
  <si>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</si>
  <si>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</si>
  <si>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</si>
  <si>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</si>
  <si>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</si>
  <si>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</si>
  <si>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</si>
  <si>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</si>
  <si>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</si>
  <si>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</si>
  <si>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</si>
  <si>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</si>
  <si>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</si>
  <si>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</si>
  <si>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</si>
  <si>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</si>
  <si>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</si>
  <si>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</si>
  <si>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</si>
  <si>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</si>
  <si>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</si>
  <si>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</si>
  <si>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</si>
  <si>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</si>
  <si>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</si>
  <si>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</si>
  <si>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</si>
  <si>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</si>
  <si>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</si>
  <si>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</si>
  <si>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</si>
  <si>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</si>
  <si>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</si>
  <si>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</si>
  <si>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</si>
  <si>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</si>
  <si>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</si>
  <si>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</si>
  <si>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</si>
  <si>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</si>
  <si>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</si>
  <si>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</si>
  <si>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</si>
  <si>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</si>
  <si>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</si>
  <si>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</si>
  <si>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</si>
  <si>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</si>
  <si>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</si>
  <si>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</si>
  <si>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</si>
  <si>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</si>
  <si>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</si>
  <si>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</si>
  <si>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</si>
  <si>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</si>
  <si>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</si>
  <si>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</si>
  <si>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</si>
  <si>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</si>
  <si>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</si>
  <si>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</si>
  <si>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</si>
  <si>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</si>
  <si>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</si>
  <si>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</si>
  <si>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</si>
  <si>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</si>
  <si>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</si>
  <si>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</si>
  <si>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</si>
  <si>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</si>
  <si>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</si>
  <si>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</si>
  <si>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</si>
  <si>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</si>
  <si>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</si>
  <si>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</si>
  <si>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</si>
  <si>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</si>
  <si>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</si>
  <si>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</si>
  <si>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</si>
  <si>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</si>
  <si>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</si>
  <si>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</si>
  <si>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</si>
  <si>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</si>
  <si>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</si>
  <si>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</si>
  <si>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</si>
  <si>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</si>
  <si>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</si>
  <si>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</si>
  <si>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</si>
  <si>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</si>
  <si>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</si>
  <si>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</si>
  <si>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</si>
  <si>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</si>
  <si>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</si>
  <si>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21.10.2004.</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</si>
  <si>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</si>
  <si>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</si>
  <si>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</si>
  <si>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</si>
  <si>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</si>
  <si>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</si>
  <si>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</si>
  <si>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</si>
  <si>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</si>
  <si>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</si>
  <si>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</si>
  <si>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</si>
  <si>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</si>
  <si>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</si>
  <si>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</si>
  <si>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</si>
  <si>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</si>
  <si>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</si>
  <si>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</si>
  <si>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</si>
  <si>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</si>
  <si>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</si>
  <si>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</si>
  <si>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</si>
  <si>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</si>
  <si>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</si>
  <si>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</si>
  <si>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</si>
  <si>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</si>
  <si>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</si>
  <si>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</si>
  <si>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</si>
  <si>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</si>
  <si>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</si>
  <si>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</si>
  <si>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</si>
  <si>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</si>
  <si>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</si>
  <si>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</si>
  <si>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</si>
  <si>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</si>
  <si>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</si>
  <si>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</si>
  <si>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</si>
  <si>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</si>
  <si>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Neto imovina</t>
  </si>
  <si>
    <t>Open-end Investment funds</t>
  </si>
  <si>
    <t>Fund Management Company</t>
  </si>
  <si>
    <t>Net Assets</t>
  </si>
  <si>
    <t>Unit</t>
  </si>
  <si>
    <t>PP</t>
  </si>
  <si>
    <t>D</t>
  </si>
  <si>
    <t>JP</t>
  </si>
  <si>
    <t>M</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</si>
  <si>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</si>
  <si>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</si>
  <si>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</si>
  <si>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</si>
  <si>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</si>
  <si>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</si>
  <si>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</si>
  <si>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</si>
  <si>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</si>
  <si>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</si>
  <si>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</si>
  <si>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</si>
  <si>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</si>
  <si>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CEBA INVEST d.o.o.</t>
  </si>
  <si>
    <t xml:space="preserve">Erste Adriatic Equity </t>
  </si>
  <si>
    <t>ERSTE - INVEST d.o.o.</t>
  </si>
  <si>
    <t xml:space="preserve">Erste Aggressive </t>
  </si>
  <si>
    <t xml:space="preserve">Erste Bond </t>
  </si>
  <si>
    <t>O</t>
  </si>
  <si>
    <t xml:space="preserve">Erste Elite </t>
  </si>
  <si>
    <t xml:space="preserve">Erste Euro - Money </t>
  </si>
  <si>
    <t xml:space="preserve">Erste Exclusive </t>
  </si>
  <si>
    <t xml:space="preserve">Erste Moderate </t>
  </si>
  <si>
    <t xml:space="preserve">Erste Money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</si>
  <si>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</si>
  <si>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</si>
  <si>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</si>
  <si>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</si>
  <si>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</si>
  <si>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</si>
  <si>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</si>
  <si>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</si>
  <si>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</si>
  <si>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</si>
  <si>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</si>
  <si>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</si>
  <si>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</si>
  <si>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</si>
  <si>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</si>
  <si>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</si>
  <si>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</si>
  <si>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</si>
  <si>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</si>
  <si>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KWSO Capital Flex </t>
  </si>
  <si>
    <t xml:space="preserve">Ilirika Azijski Tigar </t>
  </si>
  <si>
    <t>ILIRIKA INVESTMENTS d.o.o.</t>
  </si>
  <si>
    <t>ILIRIKA BRIC</t>
  </si>
  <si>
    <t>Ilirika Euro Cash</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</si>
  <si>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</si>
  <si>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</si>
  <si>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</si>
  <si>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</si>
  <si>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</si>
  <si>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</si>
  <si>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</si>
  <si>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</si>
  <si>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</si>
  <si>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</si>
  <si>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</si>
  <si>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</si>
  <si>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</si>
  <si>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</si>
  <si>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</si>
  <si>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</si>
  <si>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NFD Aureus Invest d.d.</t>
  </si>
  <si>
    <t xml:space="preserve">OTP Ekspand </t>
  </si>
  <si>
    <t>OTP INVEST d.o.o.</t>
  </si>
  <si>
    <t xml:space="preserve">OTP Europa Plus </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</si>
  <si>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</si>
  <si>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</si>
  <si>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</si>
  <si>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</si>
  <si>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</si>
  <si>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</si>
  <si>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</si>
  <si>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</si>
  <si>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</si>
  <si>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</si>
  <si>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</si>
  <si>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</si>
  <si>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</si>
  <si>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</si>
  <si>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</si>
  <si>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 xml:space="preserve">Raiffeisen Balanced </t>
  </si>
  <si>
    <t>RAIFFEISEN INVEST d.o.o.</t>
  </si>
  <si>
    <t xml:space="preserve">Raiffeisen Bonds </t>
  </si>
  <si>
    <t xml:space="preserve">Raiffeisen Cash </t>
  </si>
  <si>
    <t xml:space="preserve">Raiffeisen Central Europe </t>
  </si>
  <si>
    <t>Raiffeisen euroCash</t>
  </si>
  <si>
    <t xml:space="preserve">Raiffeisen Prestige </t>
  </si>
  <si>
    <t xml:space="preserve">Raiffeisen World </t>
  </si>
  <si>
    <t xml:space="preserve">RF Advantage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</si>
  <si>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</si>
  <si>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</si>
  <si>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</si>
  <si>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</si>
  <si>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</si>
  <si>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</si>
  <si>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</si>
  <si>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</si>
  <si>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</si>
  <si>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</si>
  <si>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</si>
  <si>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</si>
  <si>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</si>
  <si>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</si>
  <si>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</si>
  <si>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Municipalne obveznice 
</t>
    </r>
    <r>
      <rPr>
        <i/>
        <sz val="7"/>
        <color indexed="12"/>
        <rFont val="Arial"/>
        <family val="2"/>
        <charset val="238"/>
      </rPr>
      <t>Municipal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</si>
  <si>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</si>
  <si>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</si>
  <si>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</si>
  <si>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</si>
  <si>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</si>
  <si>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</si>
  <si>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</si>
  <si>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</si>
  <si>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</si>
  <si>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</si>
  <si>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</si>
  <si>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</si>
  <si>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</si>
  <si>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</si>
  <si>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</si>
  <si>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</si>
  <si>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</si>
  <si>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</si>
  <si>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</si>
  <si>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</si>
  <si>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</si>
  <si>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HRV. MIR. INV. DRUŠTVO d.o.o.</t>
  </si>
  <si>
    <t>SLAVONSKI ZIF d.d.</t>
  </si>
  <si>
    <r>
      <t xml:space="preserve">u kn / </t>
    </r>
    <r>
      <rPr>
        <i/>
        <sz val="8"/>
        <color indexed="12"/>
        <rFont val="Arial"/>
        <family val="2"/>
        <charset val="238"/>
      </rPr>
      <t>in HRK</t>
    </r>
  </si>
  <si>
    <t>ZIF FIMA PROPRIUS d.d.</t>
  </si>
  <si>
    <t>LIKVIDATOR - KREŠIMIR KOPSEJAK</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</si>
  <si>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</si>
  <si>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</si>
  <si>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</si>
  <si>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</si>
  <si>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</si>
  <si>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</si>
  <si>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</si>
  <si>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</si>
  <si>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</si>
  <si>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</si>
  <si>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</si>
  <si>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</si>
  <si>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</si>
  <si>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</si>
  <si>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</si>
  <si>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</si>
  <si>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</si>
  <si>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</si>
  <si>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</si>
  <si>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</si>
  <si>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</si>
  <si>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</si>
  <si>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</si>
  <si>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</si>
  <si>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</si>
  <si>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</si>
  <si>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</si>
  <si>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</si>
  <si>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</si>
  <si>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</si>
  <si>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</si>
  <si>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</si>
  <si>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</si>
  <si>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</si>
  <si>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</si>
  <si>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</si>
  <si>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</si>
  <si>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</si>
  <si>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</si>
  <si>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</si>
  <si>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</si>
  <si>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</si>
  <si>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</si>
  <si>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</si>
  <si>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</si>
  <si>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</si>
  <si>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</si>
  <si>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</si>
  <si>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</si>
  <si>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Grafikon 1: Udjel OMFova u ukupnom broju članova </t>
  </si>
  <si>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</si>
  <si>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</si>
  <si>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</si>
  <si>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</si>
  <si>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 xml:space="preserve">Grafikon 3: Udjeli OMF-ova u ukupnoj neto imovini </t>
  </si>
  <si>
    <t>Tablica 10: Vrijednosti obračunskih jedinica OMF-ova</t>
  </si>
  <si>
    <t>Sadržaj / Contents</t>
  </si>
  <si>
    <t>CROBIStr</t>
  </si>
  <si>
    <t>AUCTOR INVEST d.o.o.</t>
  </si>
  <si>
    <t>Raiffeisen Prestige Equity</t>
  </si>
  <si>
    <t>AGRAM TRUST</t>
  </si>
  <si>
    <t>JADRAN KAPITAL ZIF d.d. - u likvidaciji</t>
  </si>
  <si>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</si>
  <si>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</si>
  <si>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</si>
  <si>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</si>
  <si>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</si>
  <si>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</si>
  <si>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</si>
  <si>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</si>
  <si>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</si>
  <si>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r>
      <t>Ponuda</t>
    </r>
    <r>
      <rPr>
        <b/>
        <vertAlign val="superscript"/>
        <sz val="9"/>
        <rFont val="Arial"/>
        <family val="2"/>
      </rPr>
      <t>**</t>
    </r>
  </si>
  <si>
    <r>
      <t>Vrsta</t>
    </r>
    <r>
      <rPr>
        <b/>
        <vertAlign val="superscript"/>
        <sz val="9"/>
        <rFont val="Arial"/>
        <family val="2"/>
      </rPr>
      <t>***</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</si>
  <si>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</si>
  <si>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</si>
  <si>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</si>
  <si>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</si>
  <si>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</si>
  <si>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</si>
  <si>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</si>
  <si>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</si>
  <si>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</si>
  <si>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</si>
  <si>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</si>
  <si>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</si>
  <si>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</si>
  <si>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</si>
  <si>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</si>
  <si>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</si>
  <si>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</si>
  <si>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t>ALD Automotive d.o.o.</t>
  </si>
  <si>
    <t>ALFA LEASING d.o.o.</t>
  </si>
  <si>
    <t>AUSTROFIN leasing d.o.o.</t>
  </si>
  <si>
    <t>BKS - leasing Croatia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</si>
  <si>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</si>
  <si>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</si>
  <si>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</si>
  <si>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</si>
  <si>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</si>
  <si>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</si>
  <si>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</si>
  <si>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</si>
  <si>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</si>
  <si>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</si>
  <si>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</si>
  <si>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</si>
  <si>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</si>
  <si>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</si>
  <si>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</si>
  <si>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</si>
  <si>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</si>
  <si>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</si>
  <si>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</si>
  <si>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t/>
  </si>
  <si>
    <t xml:space="preserve">   The Agram Cash fund is currently undergoing the winding-up procedure.</t>
  </si>
  <si>
    <t>POLUGODIŠNJI PODACI  za:</t>
  </si>
  <si>
    <t>SEMIANNUAL  DATA for:</t>
  </si>
  <si>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</si>
  <si>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</si>
  <si>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</si>
  <si>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</si>
  <si>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</si>
  <si>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</si>
  <si>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</si>
  <si>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</si>
  <si>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Grafikon 5: Vrijednosti obračunskih jedinica obveznih mirovinskih fondova</t>
  </si>
  <si>
    <t>Chart 5: Values of OMFs' units of account</t>
  </si>
  <si>
    <t xml:space="preserve">Table 11: OMFs' total assets investment structure </t>
  </si>
  <si>
    <t xml:space="preserve">Tablica 11: Struktura ulaganja ukupne imovine OMF-ova </t>
  </si>
  <si>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</si>
  <si>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</si>
  <si>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</si>
  <si>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</si>
  <si>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</si>
  <si>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</si>
  <si>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</si>
  <si>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</si>
  <si>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</si>
  <si>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</si>
  <si>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</si>
  <si>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</si>
  <si>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t xml:space="preserve">Tablica 17: Struktura ulaganja ukupne imovine ODMF-ova </t>
  </si>
  <si>
    <t xml:space="preserve">Table 17: ODMFs' total assets investment structure </t>
  </si>
  <si>
    <t xml:space="preserve">Tablica 19: Struktura članova ZDMF-a prema dobi i spolu </t>
  </si>
  <si>
    <t xml:space="preserve">Table 19: Closed voluntary pension funds members age and sex structure </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</si>
  <si>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</si>
  <si>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</si>
  <si>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</si>
  <si>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</si>
  <si>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</si>
  <si>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</si>
  <si>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</si>
  <si>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</si>
  <si>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</si>
  <si>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</si>
  <si>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</si>
  <si>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</si>
  <si>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</si>
  <si>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</si>
  <si>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</si>
  <si>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</si>
  <si>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</si>
  <si>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</si>
  <si>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</si>
  <si>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</si>
  <si>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</si>
  <si>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</si>
  <si>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11: Struktura ulaganja ukupne imovine OMF-ova</t>
  </si>
  <si>
    <t>Table 11: OMFs' total assets investment structure</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</si>
  <si>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</si>
  <si>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</si>
  <si>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</si>
  <si>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</si>
  <si>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</si>
  <si>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</si>
  <si>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</si>
  <si>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</si>
  <si>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</si>
  <si>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</si>
  <si>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17: Struktura ulaganja ukupne imovine ODMF-ova</t>
  </si>
  <si>
    <t>Table 17: ODMFs' total assets investment structure</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</si>
  <si>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</si>
  <si>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</si>
  <si>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</si>
  <si>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</si>
  <si>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</si>
  <si>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 xml:space="preserve"> </t>
    </r>
    <r>
      <rPr>
        <b/>
        <vertAlign val="superscript"/>
        <sz val="8"/>
        <color rgb="FFFF0000"/>
        <rFont val="Arial"/>
        <family val="2"/>
      </rPr>
      <t xml:space="preserve">2  </t>
    </r>
    <r>
      <rPr>
        <sz val="8"/>
        <rFont val="Arial"/>
        <family val="2"/>
      </rPr>
      <t>Fond Agram Cash je u postupku likvidacije.</t>
    </r>
  </si>
  <si>
    <r>
      <t xml:space="preserve">AGRAM Cash </t>
    </r>
    <r>
      <rPr>
        <b/>
        <vertAlign val="superscript"/>
        <sz val="8"/>
        <color rgb="FFFF0000"/>
        <rFont val="Arial"/>
        <family val="2"/>
      </rPr>
      <t>2</t>
    </r>
  </si>
  <si>
    <r>
      <t>ST Balanced</t>
    </r>
    <r>
      <rPr>
        <b/>
        <sz val="8"/>
        <rFont val="Arial"/>
        <family val="2"/>
      </rPr>
      <t xml:space="preserve"> </t>
    </r>
    <r>
      <rPr>
        <b/>
        <vertAlign val="superscript"/>
        <sz val="8"/>
        <color rgb="FFFF0000"/>
        <rFont val="Arial"/>
        <family val="2"/>
      </rPr>
      <t>1</t>
    </r>
  </si>
  <si>
    <t>AGRAM EURO CASH</t>
  </si>
  <si>
    <t>Allianz Cash</t>
  </si>
  <si>
    <t>Allianz Portfolio</t>
  </si>
  <si>
    <t>A1</t>
  </si>
  <si>
    <t>C PREMIUM</t>
  </si>
  <si>
    <t>Erste Adriatic Equity</t>
  </si>
  <si>
    <t>Erste Bond</t>
  </si>
  <si>
    <t>Erste Elite</t>
  </si>
  <si>
    <t>Erste Euro   Money</t>
  </si>
  <si>
    <t>Erste Exclusive</t>
  </si>
  <si>
    <t>Erste Money</t>
  </si>
  <si>
    <t>FIMA Equity</t>
  </si>
  <si>
    <t>HPB Dionički</t>
  </si>
  <si>
    <t>HPB Euronovčani</t>
  </si>
  <si>
    <t>HPB Global</t>
  </si>
  <si>
    <t>HPB Novčani</t>
  </si>
  <si>
    <t>HPB Obveznički</t>
  </si>
  <si>
    <t>HPB Titan</t>
  </si>
  <si>
    <t>HPB World Absolute Value   DJE</t>
  </si>
  <si>
    <t>Hi balanced</t>
  </si>
  <si>
    <t>HYPO ALPE-ADRIA-INVEST d.d.</t>
  </si>
  <si>
    <t>Hi cash</t>
  </si>
  <si>
    <t>Hi conservative</t>
  </si>
  <si>
    <t>Hi growth</t>
  </si>
  <si>
    <t>Capital One</t>
  </si>
  <si>
    <t>Capital Two</t>
  </si>
  <si>
    <t>EQUINOX 1</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</si>
  <si>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</si>
  <si>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</si>
  <si>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</si>
  <si>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</si>
  <si>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</si>
  <si>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</si>
  <si>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</si>
  <si>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</si>
  <si>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</si>
  <si>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</si>
  <si>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</si>
  <si>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</si>
  <si>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OTP euro obveznički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</si>
  <si>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</si>
  <si>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</si>
  <si>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</si>
  <si>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</si>
  <si>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</si>
  <si>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</si>
  <si>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</si>
  <si>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</si>
  <si>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</si>
  <si>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</si>
  <si>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</si>
  <si>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</si>
  <si>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Raiffeisen Balanced</t>
  </si>
  <si>
    <t>Raiffeisen Bonds</t>
  </si>
  <si>
    <t>Raiffeisen Cash</t>
  </si>
  <si>
    <t>Raiffeisen Central Europe</t>
  </si>
  <si>
    <t xml:space="preserve">Raiffeisen Prestige   </t>
  </si>
  <si>
    <t xml:space="preserve">Raiffeisen Prestige Equity </t>
  </si>
  <si>
    <t>Raiffeisen World</t>
  </si>
  <si>
    <t>RF Advantage</t>
  </si>
  <si>
    <t>VB CASH</t>
  </si>
  <si>
    <t>VB Crobex10</t>
  </si>
  <si>
    <t>ZB aktiv</t>
  </si>
  <si>
    <t>ZB bond</t>
  </si>
  <si>
    <t>ZB BRIC+</t>
  </si>
  <si>
    <t>ZB euroaktiv</t>
  </si>
  <si>
    <t>ZB europlus</t>
  </si>
  <si>
    <t>ZB global</t>
  </si>
  <si>
    <t>ZB plus</t>
  </si>
  <si>
    <t>ZB Private East</t>
  </si>
  <si>
    <t>ZB trend</t>
  </si>
  <si>
    <t>QUAESTUS NEKRETNINE ZIF d.d. - u likvidaciji</t>
  </si>
  <si>
    <t>LIKVIDATOR - MARKO PETRAS</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</si>
  <si>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</si>
  <si>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</si>
  <si>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</si>
  <si>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</si>
  <si>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</si>
  <si>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</si>
  <si>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</si>
  <si>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</si>
  <si>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</si>
  <si>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</si>
  <si>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</si>
  <si>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</si>
  <si>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</si>
  <si>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</si>
  <si>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</si>
  <si>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</si>
  <si>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</si>
  <si>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</si>
  <si>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</si>
  <si>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</si>
  <si>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stranica / </t>
    </r>
    <r>
      <rPr>
        <i/>
        <sz val="8"/>
        <color indexed="12"/>
        <rFont val="Arial"/>
        <family val="2"/>
        <charset val="238"/>
      </rPr>
      <t>page</t>
    </r>
    <r>
      <rPr>
        <sz val="8"/>
        <rFont val="Arial"/>
        <family val="2"/>
        <charset val="238"/>
      </rPr>
      <t xml:space="preserve"> 38</t>
    </r>
  </si>
  <si>
    <r>
      <t xml:space="preserve">stranica / </t>
    </r>
    <r>
      <rPr>
        <i/>
        <sz val="8"/>
        <color indexed="12"/>
        <rFont val="Arial"/>
        <family val="2"/>
        <charset val="238"/>
      </rPr>
      <t>page</t>
    </r>
    <r>
      <rPr>
        <sz val="8"/>
        <rFont val="Arial"/>
        <family val="2"/>
        <charset val="238"/>
      </rPr>
      <t xml:space="preserve"> 39</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</si>
  <si>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</si>
  <si>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</si>
  <si>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Napomena / </t>
    </r>
    <r>
      <rPr>
        <i/>
        <sz val="8"/>
        <color indexed="12"/>
        <rFont val="Arial"/>
        <family val="2"/>
      </rPr>
      <t>Note</t>
    </r>
    <r>
      <rPr>
        <sz val="8"/>
        <rFont val="Arial"/>
        <family val="2"/>
        <charset val="238"/>
      </rPr>
      <t xml:space="preserve">: Podaci factoring društava odnose se na kvartalno razdoblje / </t>
    </r>
    <r>
      <rPr>
        <i/>
        <sz val="8"/>
        <color indexed="12"/>
        <rFont val="Arial"/>
        <family val="2"/>
        <charset val="238"/>
      </rPr>
      <t>Data conceming factoring companies refere to quartenly data</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</si>
  <si>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</si>
  <si>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</si>
  <si>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</si>
  <si>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</si>
  <si>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</si>
  <si>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</si>
  <si>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</si>
  <si>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</si>
  <si>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</si>
  <si>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</si>
  <si>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</si>
  <si>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</si>
  <si>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</si>
  <si>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Factoring /</t>
    </r>
    <r>
      <rPr>
        <i/>
        <sz val="8"/>
        <color indexed="12"/>
        <rFont val="Arial"/>
        <family val="2"/>
      </rPr>
      <t xml:space="preserve"> Factoring</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</si>
  <si>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</si>
  <si>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</si>
  <si>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</si>
  <si>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</si>
  <si>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</si>
  <si>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</si>
  <si>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</si>
  <si>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</si>
  <si>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</si>
  <si>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</si>
  <si>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</si>
  <si>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</si>
  <si>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</si>
  <si>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</si>
  <si>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</si>
  <si>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</si>
  <si>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t>Tablica 23: Broj korisnika i broj ugovora po godinama</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</si>
  <si>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</si>
  <si>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</si>
  <si>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</si>
  <si>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</si>
  <si>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</si>
  <si>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</si>
  <si>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</si>
  <si>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</si>
  <si>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</si>
  <si>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</si>
  <si>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</si>
  <si>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r>
      <t xml:space="preserve">VII. dio: Factoring društva / </t>
    </r>
    <r>
      <rPr>
        <b/>
        <i/>
        <sz val="10"/>
        <color rgb="FF0000FF"/>
        <rFont val="Arial"/>
        <family val="2"/>
      </rPr>
      <t>Section VII: Factoring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</si>
  <si>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</si>
  <si>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</si>
  <si>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</si>
  <si>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</si>
  <si>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</si>
  <si>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</si>
  <si>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</si>
  <si>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</si>
  <si>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VII. dio: Factoring društva</t>
  </si>
  <si>
    <t>Section VII: Factoring companies</t>
  </si>
  <si>
    <t xml:space="preserve">Tablica 25: Zaračunata bruto premija osiguranja </t>
  </si>
  <si>
    <t xml:space="preserve">Table 25: Written premium </t>
  </si>
  <si>
    <t xml:space="preserve">Tablica 27: Tržište kapitala </t>
  </si>
  <si>
    <t xml:space="preserve">Table 27: Capital Markets </t>
  </si>
  <si>
    <t>Tablica 28: Dionice s najvećim prometom</t>
  </si>
  <si>
    <t>Table 28: Stocks with the highest turnover</t>
  </si>
  <si>
    <t>Tablica 29: Obveznice s najvećim prometom</t>
  </si>
  <si>
    <t>Table 29: Bonds with the highest turnover</t>
  </si>
  <si>
    <t>Tablica 30: OTC transakcije</t>
  </si>
  <si>
    <t>Table 30: OTC transactions</t>
  </si>
  <si>
    <t>Tablica 31: Pregled trgovine pravima</t>
  </si>
  <si>
    <t>Table 31: Rights trading summary</t>
  </si>
  <si>
    <t>Tablica 32: Pregled trgovine zapisima</t>
  </si>
  <si>
    <t>Table 32: Certificates trading summary</t>
  </si>
  <si>
    <t xml:space="preserve">Tablica 34: Pregled najviše i najniže vrijednosti udjela* OIF-a  tijekom zadnja 52 tjedna </t>
  </si>
  <si>
    <t>Table 34: Highest and lowest value of units* of open-end investment over the last 52 weeks</t>
  </si>
  <si>
    <t>Tablica 35: Pregled najviše i najniže vrijednosti udjela* OIF-a  tijekom zadnjih 90 dana</t>
  </si>
  <si>
    <t>Table 35: Highest and lowest value of units *of open-end investment over the last 90 days</t>
  </si>
  <si>
    <t xml:space="preserve">Tablica 37: Zatvoreni investicijski fondovi s javnom ponudom </t>
  </si>
  <si>
    <t xml:space="preserve">Table 37: Closed-end Investment funds with public offering </t>
  </si>
  <si>
    <t xml:space="preserve">Tablica 38: Zatvoreni investicijski fondovi s javnom ponudom za ulaganje u nekretnine </t>
  </si>
  <si>
    <t xml:space="preserve">Table 38: Closed-end Investment funds with public offering in real estate </t>
  </si>
  <si>
    <t xml:space="preserve">Tablica 39: Investicijski fondovi osnovani posebnim zakonom </t>
  </si>
  <si>
    <t xml:space="preserve">Table 39: Investment Funds established under special legal act </t>
  </si>
  <si>
    <t>Table 40: Venture capital open end investment funds with private offering*</t>
  </si>
  <si>
    <t>Tablica 41: Otvoreni investicijski fondovi rizičnog kapitala  - Fondovi za gospodarsku suradnju</t>
  </si>
  <si>
    <t>Table 41: Venture capital open end investment funds with private offering -Funds for Economic Cooperation</t>
  </si>
  <si>
    <t xml:space="preserve">Tablica 50:  Skraćeni prikaz agregirane bilance factoring društava </t>
  </si>
  <si>
    <t xml:space="preserve">Tablica 51: Skraćeni prikaz agregiranog računa dobiti i gubitka factoring društava </t>
  </si>
  <si>
    <t>Tablica 26: Podaci o osiguranju</t>
  </si>
  <si>
    <t>Table 26: Insurance data</t>
  </si>
  <si>
    <t>Grafikon 18: Udio zaračunate bruto premije i likvidiranih šteta po društvima za osiguranje po vrstama osiguranja</t>
  </si>
  <si>
    <t>Chart 18:Share of written premium and claims settled per line of insurances</t>
  </si>
  <si>
    <t>Table 27: Capital Markets</t>
  </si>
  <si>
    <t>Table 29: Bonds with highest turnover</t>
  </si>
  <si>
    <t>Tablica 33: Otvoreni investicijski fondovi</t>
  </si>
  <si>
    <t>Table 33: Open-end Investment funds</t>
  </si>
  <si>
    <t>Tablica 34 : Pregled najviše i najniže vrijednosti udjela OIF-a  tijekom zadnja 52 tjedna</t>
  </si>
  <si>
    <t>Table 34: Highest and lowest value of units of open-end investment funds over the last 52 weeks</t>
  </si>
  <si>
    <t>Tablica 35: Pregled najviše i najniže vrijednosti udjela OIF-a  tijekom zadnjih 90 dana</t>
  </si>
  <si>
    <t>Table 35: Highest and lowest value of units of open-end investment over the last 90 days</t>
  </si>
  <si>
    <t>Tablica 36: Struktura ulaganja imovine OIF-ova s javnom ponudom</t>
  </si>
  <si>
    <t>Table 36: Open-end investment funds total assets investment structure</t>
  </si>
  <si>
    <t>Tablica 37: Zatvoreni investicijski fondovi s javnom ponudom</t>
  </si>
  <si>
    <t>Table 37: Closed-end investment funds with public offering</t>
  </si>
  <si>
    <t>Tablica 38: Zatvoreni investicijski fondovi s javnom ponudom za ulaganje u nekretnine</t>
  </si>
  <si>
    <t>Table 38: Closed-end investment funds with public offering in real estate</t>
  </si>
  <si>
    <t>Tablica 39: Investicijski fondovi osnovani posebnim zakonom</t>
  </si>
  <si>
    <t>Table 39: Investment Funds established under special legal act</t>
  </si>
  <si>
    <t>Tablica 40: Otvoreni investicijski fondovi rizičnog kapitala s privatnom ponudom</t>
  </si>
  <si>
    <t>Table 40: Venture capital open end investment funds with private offering</t>
  </si>
  <si>
    <t>Table 41: Venture capital open end investment funds with private offering - funds for economic cooperation</t>
  </si>
  <si>
    <t>Tablica 42: Broj registriranih leasing društava</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</si>
  <si>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</si>
  <si>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</si>
  <si>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</si>
  <si>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 xml:space="preserve"> *Volumen transakcija predstavlja kumulativni iznos otkupljenih faktura kod poslova factoringa te kumulativni iznos eskontiranih mjenica i </t>
  </si>
  <si>
    <t xml:space="preserve">Tablica 52: Skraćeni prikaz agregiranog volumena transakcija* factoring društava </t>
  </si>
  <si>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</si>
  <si>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</si>
  <si>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 xml:space="preserve">Table 50: Abbreviated overview of the aggregate balance sheet of factoring companies </t>
  </si>
  <si>
    <t xml:space="preserve">Table 51: Abbreviated overview of the aggregate profit and loss account of factoring companies </t>
  </si>
  <si>
    <t xml:space="preserve">Table 52: Abbreviated overview of the aggregate transactions volume* of factoring companies </t>
  </si>
  <si>
    <t xml:space="preserve">Table 52: Abbreviated overview of the aggregate transactions volume of factoring companies </t>
  </si>
  <si>
    <t>2007.</t>
  </si>
  <si>
    <t>2008.</t>
  </si>
  <si>
    <t>2009.</t>
  </si>
  <si>
    <t>2010.</t>
  </si>
  <si>
    <t>2011.</t>
  </si>
  <si>
    <t>Table 21: Number of pensioners and contracts per year</t>
  </si>
  <si>
    <t>Table 23: Number of pensioners and contracts per year</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</si>
  <si>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</si>
  <si>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</si>
  <si>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</si>
  <si>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</si>
  <si>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</si>
  <si>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</si>
  <si>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</si>
  <si>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</si>
  <si>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</si>
  <si>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</si>
  <si>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t>Table 23: Number of pensioners
and contracts per year</t>
  </si>
  <si>
    <t>Table 21: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</si>
  <si>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</si>
  <si>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</si>
  <si>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</si>
  <si>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</si>
  <si>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</si>
  <si>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</si>
  <si>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</si>
  <si>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</si>
  <si>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</si>
  <si>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</si>
  <si>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</si>
  <si>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</si>
  <si>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</si>
  <si>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</si>
  <si>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</si>
  <si>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</si>
  <si>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</si>
  <si>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</si>
  <si>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</si>
  <si>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Zatvoreni investicijski fondovi
</t>
    </r>
    <r>
      <rPr>
        <i/>
        <sz val="7"/>
        <color rgb="FF0000FF"/>
        <rFont val="Arial"/>
        <family val="2"/>
      </rPr>
      <t>Closed-end funds</t>
    </r>
  </si>
  <si>
    <r>
      <t xml:space="preserve">Otvoreni investicijski fondovi
</t>
    </r>
    <r>
      <rPr>
        <i/>
        <sz val="7"/>
        <color rgb="FF0000FF"/>
        <rFont val="Arial"/>
        <family val="2"/>
      </rPr>
      <t>Open-end funds</t>
    </r>
  </si>
  <si>
    <r>
      <t xml:space="preserve">Kratkoročni vr. Papiri
</t>
    </r>
    <r>
      <rPr>
        <i/>
        <sz val="7"/>
        <color rgb="FF0000FF"/>
        <rFont val="Arial"/>
        <family val="2"/>
      </rPr>
      <t>Short-term securities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</si>
  <si>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</si>
  <si>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</si>
  <si>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</si>
  <si>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</si>
  <si>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</si>
  <si>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</si>
  <si>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</si>
  <si>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</si>
  <si>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Neto imovina / 
</t>
    </r>
    <r>
      <rPr>
        <b/>
        <i/>
        <sz val="8"/>
        <color rgb="FF0000FF"/>
        <rFont val="Arial"/>
        <family val="2"/>
      </rPr>
      <t>Net assets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</si>
  <si>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</si>
  <si>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</si>
  <si>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Table 12: ODMF's Membership</t>
    </r>
    <r>
      <rPr>
        <b/>
        <i/>
        <vertAlign val="superscript"/>
        <sz val="9"/>
        <color rgb="FF0000FF"/>
        <rFont val="Arial"/>
        <family val="2"/>
        <charset val="238"/>
      </rPr>
      <t>1)</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</si>
  <si>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</si>
  <si>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</si>
  <si>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</si>
  <si>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</si>
  <si>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</si>
  <si>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</si>
  <si>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</si>
  <si>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</si>
  <si>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</si>
  <si>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</si>
  <si>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</si>
  <si>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</si>
  <si>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</si>
  <si>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</si>
  <si>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</si>
  <si>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Table 14: Gross pension contributions paid to ODMFs</t>
    </r>
    <r>
      <rPr>
        <b/>
        <i/>
        <vertAlign val="superscript"/>
        <sz val="9"/>
        <color rgb="FF0000FF"/>
        <rFont val="Arial"/>
        <family val="2"/>
        <charset val="238"/>
      </rPr>
      <t xml:space="preserve">1)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</si>
  <si>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</si>
  <si>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</si>
  <si>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</si>
  <si>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</si>
  <si>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</si>
  <si>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Table 16: Values of ODMFs' units of account and ODMFs' rates of return</t>
    </r>
    <r>
      <rPr>
        <b/>
        <i/>
        <vertAlign val="superscript"/>
        <sz val="9"/>
        <color rgb="FF0000FF"/>
        <rFont val="Arial"/>
        <family val="2"/>
        <charset val="238"/>
      </rPr>
      <t>1)</t>
    </r>
  </si>
  <si>
    <r>
      <t xml:space="preserve">Vrijednosti obračunskih jedinica 
</t>
    </r>
    <r>
      <rPr>
        <b/>
        <sz val="8"/>
        <color rgb="FF0000FF"/>
        <rFont val="Arial"/>
        <family val="2"/>
      </rPr>
      <t>U</t>
    </r>
    <r>
      <rPr>
        <b/>
        <i/>
        <sz val="8"/>
        <color rgb="FF0000FF"/>
        <rFont val="Arial"/>
        <family val="2"/>
      </rPr>
      <t>nit of account values</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</si>
  <si>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</si>
  <si>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</si>
  <si>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</si>
  <si>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</si>
  <si>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Otvoreni inv. fondovi/ 
</t>
    </r>
    <r>
      <rPr>
        <i/>
        <sz val="7"/>
        <color rgb="FF0000FF"/>
        <rFont val="Arial"/>
        <family val="2"/>
      </rPr>
      <t>Open-end funds</t>
    </r>
  </si>
  <si>
    <r>
      <t xml:space="preserve">INOZEMNA IMOVINA/
</t>
    </r>
    <r>
      <rPr>
        <b/>
        <i/>
        <sz val="7"/>
        <color rgb="FF0000FF"/>
        <rFont val="Arial"/>
        <family val="2"/>
      </rPr>
      <t>FOREIGN ASSETS</t>
    </r>
  </si>
  <si>
    <r>
      <t xml:space="preserve">UKUPNA IMOVINA/ 
</t>
    </r>
    <r>
      <rPr>
        <b/>
        <i/>
        <sz val="7"/>
        <color rgb="FF0000FF"/>
        <rFont val="Arial"/>
        <family val="2"/>
      </rPr>
      <t>TOTAL ASSETS</t>
    </r>
  </si>
  <si>
    <r>
      <t xml:space="preserve">Neto imovina / 
</t>
    </r>
    <r>
      <rPr>
        <b/>
        <i/>
        <sz val="7"/>
        <color rgb="FF0000FF"/>
        <rFont val="Arial"/>
        <family val="2"/>
      </rPr>
      <t>Net assets</t>
    </r>
  </si>
  <si>
    <r>
      <t>Table 18: Closed-end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</si>
  <si>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</si>
  <si>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</si>
  <si>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</si>
  <si>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</si>
  <si>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</si>
  <si>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</si>
  <si>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</si>
  <si>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</si>
  <si>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</si>
  <si>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</si>
  <si>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</si>
  <si>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</si>
  <si>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Vrijednosti obračunskih jedinica ZDMF-ova 
</t>
    </r>
    <r>
      <rPr>
        <b/>
        <i/>
        <sz val="8"/>
        <color rgb="FF0000FF"/>
        <rFont val="Arial"/>
        <family val="2"/>
      </rPr>
      <t xml:space="preserve">Values of  ZDMFs' units of account </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</si>
  <si>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</si>
  <si>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</si>
  <si>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</si>
  <si>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</si>
  <si>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</si>
  <si>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</si>
  <si>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</si>
  <si>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</si>
  <si>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</si>
  <si>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</si>
  <si>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</si>
  <si>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</si>
  <si>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</si>
  <si>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</si>
  <si>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</si>
  <si>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</si>
  <si>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</si>
  <si>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</si>
  <si>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</si>
  <si>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</si>
  <si>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</si>
  <si>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</si>
  <si>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</si>
  <si>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</si>
  <si>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</si>
  <si>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</si>
  <si>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</si>
  <si>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</si>
  <si>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</si>
  <si>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</si>
  <si>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</si>
  <si>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</si>
  <si>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</si>
  <si>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</si>
  <si>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</si>
  <si>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</si>
  <si>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</si>
  <si>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</si>
  <si>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</si>
  <si>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</si>
  <si>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</si>
  <si>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</si>
  <si>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</si>
  <si>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</si>
  <si>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</si>
  <si>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</si>
  <si>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 xml:space="preserve">Promet u kunama, tržišna kapitalizacija u miljunima kuna
</t>
    </r>
    <r>
      <rPr>
        <i/>
        <sz val="8"/>
        <color rgb="FF0000FF"/>
        <rFont val="Arial"/>
        <family val="2"/>
      </rPr>
      <t>Turnover in HRK, market capitalization in millions of HRK</t>
    </r>
  </si>
  <si>
    <r>
      <t>Re</t>
    </r>
    <r>
      <rPr>
        <b/>
        <sz val="10"/>
        <color indexed="8"/>
        <rFont val="Arial"/>
        <family val="2"/>
      </rPr>
      <t>dovni promet /</t>
    </r>
    <r>
      <rPr>
        <b/>
        <i/>
        <sz val="10"/>
        <color indexed="12"/>
        <rFont val="Arial"/>
        <family val="2"/>
      </rPr>
      <t xml:space="preserve"> </t>
    </r>
    <r>
      <rPr>
        <b/>
        <i/>
        <sz val="10"/>
        <color rgb="FF0000FF"/>
        <rFont val="Arial"/>
        <family val="2"/>
      </rPr>
      <t>Orderbook Turnover</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</si>
  <si>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</si>
  <si>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</si>
  <si>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</si>
  <si>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</si>
  <si>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</si>
  <si>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</si>
  <si>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Re</t>
    </r>
    <r>
      <rPr>
        <b/>
        <sz val="10"/>
        <color indexed="8"/>
        <rFont val="Arial"/>
        <family val="2"/>
      </rPr>
      <t>dovni volumen /</t>
    </r>
    <r>
      <rPr>
        <b/>
        <sz val="10"/>
        <color rgb="FF0000FF"/>
        <rFont val="Arial"/>
        <family val="2"/>
      </rPr>
      <t xml:space="preserve"> </t>
    </r>
    <r>
      <rPr>
        <b/>
        <i/>
        <sz val="10"/>
        <color rgb="FF0000FF"/>
        <rFont val="Arial"/>
        <family val="2"/>
      </rPr>
      <t>Orderbook Volume</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</si>
  <si>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</si>
  <si>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</si>
  <si>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</si>
  <si>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</si>
  <si>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</si>
  <si>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</si>
  <si>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</si>
  <si>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</si>
  <si>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</si>
  <si>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</si>
  <si>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</si>
  <si>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</si>
  <si>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</si>
  <si>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</si>
  <si>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</si>
  <si>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</si>
  <si>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Ostali /</t>
    </r>
    <r>
      <rPr>
        <sz val="9"/>
        <color rgb="FF0000FF"/>
        <rFont val="Arial"/>
        <family val="2"/>
      </rPr>
      <t xml:space="preserve"> </t>
    </r>
    <r>
      <rPr>
        <i/>
        <sz val="9"/>
        <color rgb="FF0000FF"/>
        <rFont val="Arial"/>
        <family val="2"/>
      </rPr>
      <t>Others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</si>
  <si>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</si>
  <si>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</si>
  <si>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</si>
  <si>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</si>
  <si>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</si>
  <si>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</si>
  <si>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</si>
  <si>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</si>
  <si>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</si>
  <si>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</si>
  <si>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</si>
  <si>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</si>
  <si>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</si>
  <si>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t xml:space="preserve">Table 33: Open-end Investment funds* </t>
  </si>
  <si>
    <r>
      <t>Offering</t>
    </r>
    <r>
      <rPr>
        <b/>
        <i/>
        <vertAlign val="superscript"/>
        <sz val="9"/>
        <color rgb="FF0000FF"/>
        <rFont val="Arial"/>
        <family val="2"/>
        <charset val="238"/>
      </rPr>
      <t>**</t>
    </r>
  </si>
  <si>
    <r>
      <t>Type</t>
    </r>
    <r>
      <rPr>
        <i/>
        <vertAlign val="superscript"/>
        <sz val="9"/>
        <color rgb="FF0000FF"/>
        <rFont val="Arial"/>
        <family val="2"/>
        <charset val="238"/>
      </rPr>
      <t>***</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</si>
  <si>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</si>
  <si>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</si>
  <si>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rPr>
        <sz val="9"/>
        <color indexed="10"/>
        <rFont val="Arial"/>
        <family val="2"/>
      </rPr>
      <t>*</t>
    </r>
    <r>
      <rPr>
        <sz val="7"/>
        <rFont val="Arial"/>
        <family val="2"/>
      </rPr>
      <t xml:space="preserve"> Privremeni podaci / </t>
    </r>
    <r>
      <rPr>
        <sz val="7"/>
        <color rgb="FF0000FF"/>
        <rFont val="Arial"/>
        <family val="2"/>
      </rPr>
      <t>Preliminary data</t>
    </r>
  </si>
  <si>
    <r>
      <rPr>
        <sz val="9"/>
        <rFont val="Arial"/>
        <family val="2"/>
      </rPr>
      <t>**</t>
    </r>
    <r>
      <rPr>
        <sz val="7"/>
        <rFont val="Arial"/>
        <family val="2"/>
        <charset val="238"/>
      </rPr>
      <t xml:space="preserve"> JP - javna poduda, PP - privatna ponuda /</t>
    </r>
    <r>
      <rPr>
        <i/>
        <sz val="7"/>
        <color indexed="12"/>
        <rFont val="Arial"/>
        <family val="2"/>
        <charset val="238"/>
      </rPr>
      <t xml:space="preserve"> </t>
    </r>
    <r>
      <rPr>
        <i/>
        <sz val="7"/>
        <color rgb="FF0000FF"/>
        <rFont val="Arial"/>
        <family val="2"/>
      </rPr>
      <t>JP - public offering, PP - private offering</t>
    </r>
  </si>
  <si>
    <r>
      <rPr>
        <sz val="9"/>
        <rFont val="Arial"/>
        <family val="2"/>
      </rPr>
      <t>***</t>
    </r>
    <r>
      <rPr>
        <sz val="7"/>
        <rFont val="Arial"/>
        <family val="2"/>
        <charset val="238"/>
      </rPr>
      <t xml:space="preserve"> N - novčani, O - obveznički, M - mješoviti, D - dionički / </t>
    </r>
    <r>
      <rPr>
        <i/>
        <sz val="7"/>
        <color rgb="FF0000FF"/>
        <rFont val="Arial"/>
        <family val="2"/>
      </rPr>
      <t>N - money, O - bond, M - balanced, D - equity</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</si>
  <si>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</si>
  <si>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</si>
  <si>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t>Table 36: OIF's with public offering total assets investment structure*</t>
  </si>
  <si>
    <r>
      <t xml:space="preserve">Dionički / </t>
    </r>
    <r>
      <rPr>
        <b/>
        <i/>
        <sz val="8"/>
        <color rgb="FF0000FF"/>
        <rFont val="Arial"/>
        <family val="2"/>
      </rPr>
      <t>Equity</t>
    </r>
  </si>
  <si>
    <r>
      <t>Mješoviti /</t>
    </r>
    <r>
      <rPr>
        <b/>
        <sz val="8"/>
        <color rgb="FF0000FF"/>
        <rFont val="Arial"/>
        <family val="2"/>
      </rPr>
      <t xml:space="preserve"> </t>
    </r>
    <r>
      <rPr>
        <b/>
        <i/>
        <sz val="8"/>
        <color rgb="FF0000FF"/>
        <rFont val="Arial"/>
        <family val="2"/>
      </rPr>
      <t>Balanced</t>
    </r>
  </si>
  <si>
    <r>
      <t>Novčani /</t>
    </r>
    <r>
      <rPr>
        <b/>
        <i/>
        <sz val="8"/>
        <color indexed="12"/>
        <rFont val="Arial"/>
        <family val="2"/>
        <charset val="238"/>
      </rPr>
      <t xml:space="preserve"> </t>
    </r>
    <r>
      <rPr>
        <b/>
        <i/>
        <sz val="8"/>
        <color rgb="FF0000FF"/>
        <rFont val="Arial"/>
        <family val="2"/>
      </rPr>
      <t>Money</t>
    </r>
  </si>
  <si>
    <r>
      <t>Obveznički /</t>
    </r>
    <r>
      <rPr>
        <b/>
        <sz val="8"/>
        <color rgb="FF0000FF"/>
        <rFont val="Arial"/>
        <family val="2"/>
      </rPr>
      <t xml:space="preserve"> </t>
    </r>
    <r>
      <rPr>
        <b/>
        <i/>
        <sz val="8"/>
        <color rgb="FF0000FF"/>
        <rFont val="Arial"/>
        <family val="2"/>
      </rPr>
      <t>Bond</t>
    </r>
  </si>
  <si>
    <r>
      <t>Ukupno /</t>
    </r>
    <r>
      <rPr>
        <b/>
        <sz val="8"/>
        <color rgb="FF0000FF"/>
        <rFont val="Arial"/>
        <family val="2"/>
      </rPr>
      <t xml:space="preserve"> </t>
    </r>
    <r>
      <rPr>
        <b/>
        <i/>
        <sz val="8"/>
        <color rgb="FF0000FF"/>
        <rFont val="Arial"/>
        <family val="2"/>
      </rPr>
      <t>Total</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</si>
  <si>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</si>
  <si>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</si>
  <si>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</si>
  <si>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</si>
  <si>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</si>
  <si>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</si>
  <si>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</si>
  <si>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</si>
  <si>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</si>
  <si>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</si>
  <si>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</si>
  <si>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</si>
  <si>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</si>
  <si>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</si>
  <si>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</si>
  <si>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</si>
  <si>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</si>
  <si>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</si>
  <si>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</si>
  <si>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</si>
  <si>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</si>
  <si>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 xml:space="preserve">ZDMF Sindikata pomoraca Hrvatske </t>
  </si>
  <si>
    <t>Cestarski ZDMF</t>
  </si>
  <si>
    <t xml:space="preserve">ZDMF Ericsson Nikola Tesla </t>
  </si>
  <si>
    <t xml:space="preserve">ZDMF Hrvatskog liječničkog sindikata  </t>
  </si>
  <si>
    <t>ZDMF Novinar</t>
  </si>
  <si>
    <t xml:space="preserve">ZDMF Sindikata hrvatskih željezničara </t>
  </si>
  <si>
    <t xml:space="preserve">ZDMF T-HT </t>
  </si>
  <si>
    <t>Tablica 43: Izvještaj o strukturi portfelja po vrstama leasinga/zajma - aktivni ugovori</t>
  </si>
  <si>
    <t>Table 44: Report on the portfolio structure by type of leasing  - newly concluded contracts</t>
  </si>
  <si>
    <t xml:space="preserve">Tablica 45: Skraćeni izvještaj o  agregiranom financijskom položaju leasing društava </t>
  </si>
  <si>
    <t xml:space="preserve">Table 45: Abbreviated report on the aggregate financial position of leasing companies </t>
  </si>
  <si>
    <t>Tablica 46: Izvještaj o strukturi portfelja prema objektu - aktivni ugovori</t>
  </si>
  <si>
    <t>Table 46: Report on the portfolio structure by leased asset - active contracts</t>
  </si>
  <si>
    <t>Tablica 47: Izvještaj o struktura portfelja prema objektu - novozaključeni ugovori</t>
  </si>
  <si>
    <t>Table 47: Reprt on the portfolio structure by leased asset - newly concluded contracts</t>
  </si>
  <si>
    <t>Tablica 48: Izvještaj o strukturi portfelja po leasing društvima</t>
  </si>
  <si>
    <t>Table 48: Report on the portfolio structure by leasing companies</t>
  </si>
  <si>
    <r>
      <t xml:space="preserve">Ukupno / </t>
    </r>
    <r>
      <rPr>
        <b/>
        <i/>
        <sz val="9"/>
        <color indexed="12"/>
        <rFont val="Arial"/>
        <family val="2"/>
      </rPr>
      <t>Total</t>
    </r>
  </si>
  <si>
    <t xml:space="preserve">Tablica 49: Skraćeni izvještaj o agregiranoj sveobuhvatnoj dobiti leasing društava </t>
  </si>
  <si>
    <t xml:space="preserve">Table 49: Abbreviated report on the aggregate comprehensive increase of leasing companies </t>
  </si>
  <si>
    <t>Tablica 44: Izvještaj o strukturi portfelja po vrstama leasinga - novozaključeni ugovori</t>
  </si>
  <si>
    <t>Tablica 47: Izvještaj o strukturi portfelja prema objektu - novozaključeni ugovori</t>
  </si>
  <si>
    <t>Tablica 48: Izvještaj o strukturi portfelja  po leasing društvima</t>
  </si>
  <si>
    <t>Table 42: Number of registrated leasing companies</t>
  </si>
  <si>
    <t>Table 44: Report on the portfolio structure by type of leasing -  newly concluded contracts</t>
  </si>
  <si>
    <t>Table 47: Report on the portfolio structure by leased asset -  newly concluded contracts</t>
  </si>
  <si>
    <t xml:space="preserve">Ivan Mučnjak, Ivo Ninić,Damir Maričić, Mirna Krišto,
 Željko Kovačić, Jelena Dostal Pilipić , Ivana Sivrić                        </t>
  </si>
  <si>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</si>
  <si>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</si>
  <si>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</si>
  <si>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</si>
  <si>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</si>
  <si>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t xml:space="preserve">Table 42: Number of registered leasing companies as at </t>
  </si>
  <si>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</si>
  <si>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</si>
  <si>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t>Tablica 44: Izvještaj o strukturi portfelja po vrstama leasinga  - novozaključeni  ugovori</t>
  </si>
  <si>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</si>
  <si>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r>
      <t xml:space="preserve">Plovila / </t>
    </r>
    <r>
      <rPr>
        <i/>
        <sz val="7"/>
        <color indexed="12"/>
        <rFont val="Arial"/>
        <family val="2"/>
        <charset val="238"/>
      </rPr>
      <t>Vessels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</si>
  <si>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</si>
  <si>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</si>
  <si>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 xml:space="preserve">1) Broj aktivnih ugovora na dan – odnosi se na broj aktivnih ugovora o operativnom i financijskom leasingu te zajmovima /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</si>
  <si>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</si>
  <si>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</si>
  <si>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</si>
  <si>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</si>
  <si>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Table 43: Report on the portfolio structure by type of leasing/loan  - active contracts</t>
  </si>
  <si>
    <t>Table 43: Report on the portfolio structure by type of leasing/loan - active contracts</t>
  </si>
  <si>
    <t>Grafikon 14: Broj korisnika i broj 
ugovora u zadnjih godinu dana</t>
  </si>
  <si>
    <t>Chart 14: Number of pensioners
and contracts over the past year</t>
  </si>
  <si>
    <t>Tablica 22: Broj korisnika i broj ugovora u zadnjih godinu dana</t>
  </si>
  <si>
    <t>Table 22: Number of pensioners
and contracts over the past year</t>
  </si>
  <si>
    <r>
      <t xml:space="preserve">Korisnici*
</t>
    </r>
    <r>
      <rPr>
        <i/>
        <sz val="10"/>
        <color indexed="12"/>
        <rFont val="Arial"/>
        <family val="2"/>
      </rPr>
      <t>Pensioners*</t>
    </r>
  </si>
  <si>
    <t>30.6.2012.</t>
  </si>
  <si>
    <t>30.9.2012.</t>
  </si>
  <si>
    <t>Grafikon 16: Broj korisnika i broj 
ugovora u zadnjih godinu dana</t>
  </si>
  <si>
    <t>Chart 16: Number of pensioners
and contracts over the past year</t>
  </si>
  <si>
    <t>Tablica 24: Broj korisnika i broj ugovora u zadnjih godinu dana</t>
  </si>
  <si>
    <t>Table 24: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</si>
  <si>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</si>
  <si>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</si>
  <si>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Table 22: Number of pensioners and contracts over the past year</t>
  </si>
  <si>
    <t>Grafikon 14: Broj korisnika i broj ugovora u zadnjih godinu dana</t>
  </si>
  <si>
    <t>Chart 14: Number of pensioners and contracts over the past year</t>
  </si>
  <si>
    <t>Table 24: Number of pesioners and contracts over the past year</t>
  </si>
  <si>
    <t>Grafikon 16: Broj korisnika i broj ugovora u zadnjih godinu dana</t>
  </si>
  <si>
    <t>Chart 16: Number of pensioners and contracts over the past year</t>
  </si>
  <si>
    <r>
      <t xml:space="preserve">Kratkoročni vr. papiri
</t>
    </r>
    <r>
      <rPr>
        <i/>
        <sz val="7"/>
        <color rgb="FF0000FF"/>
        <rFont val="Arial"/>
        <family val="2"/>
      </rPr>
      <t>Short-term securities</t>
    </r>
  </si>
  <si>
    <r>
      <t xml:space="preserve">Kratkoročni v. p.
</t>
    </r>
    <r>
      <rPr>
        <i/>
        <sz val="7"/>
        <color rgb="FF0000FF"/>
        <rFont val="Arial"/>
        <family val="2"/>
      </rPr>
      <t>Short-term securities</t>
    </r>
  </si>
  <si>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</si>
  <si>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</si>
  <si>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Kratkoročni v. p. 
</t>
    </r>
    <r>
      <rPr>
        <i/>
        <sz val="7"/>
        <color rgb="FF0000FF"/>
        <rFont val="Arial"/>
        <family val="2"/>
      </rPr>
      <t>Short-term securities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</si>
  <si>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</si>
  <si>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</si>
  <si>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</si>
  <si>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</si>
  <si>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</si>
  <si>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Zatvoreni investicijski fondovi 
</t>
    </r>
    <r>
      <rPr>
        <i/>
        <sz val="7"/>
        <color rgb="FF0000FF"/>
        <rFont val="Arial"/>
        <family val="2"/>
      </rPr>
      <t>Closed-end funds</t>
    </r>
  </si>
  <si>
    <r>
      <t xml:space="preserve">ST Cash </t>
    </r>
    <r>
      <rPr>
        <b/>
        <vertAlign val="superscript"/>
        <sz val="8"/>
        <color rgb="FFFF0000"/>
        <rFont val="Arial"/>
        <family val="2"/>
      </rPr>
      <t>1</t>
    </r>
    <r>
      <rPr>
        <sz val="8"/>
        <rFont val="Arial"/>
        <family val="2"/>
        <charset val="238"/>
      </rPr>
      <t xml:space="preserve"> </t>
    </r>
  </si>
  <si>
    <r>
      <t xml:space="preserve">ST Global Equity </t>
    </r>
    <r>
      <rPr>
        <b/>
        <vertAlign val="superscript"/>
        <sz val="8"/>
        <color rgb="FFFF0000"/>
        <rFont val="Arial"/>
        <family val="2"/>
      </rPr>
      <t>1</t>
    </r>
    <r>
      <rPr>
        <sz val="8"/>
        <rFont val="Arial"/>
        <family val="2"/>
        <charset val="238"/>
      </rPr>
      <t xml:space="preserve"> </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</si>
  <si>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</si>
  <si>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</si>
  <si>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</si>
  <si>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</si>
  <si>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</si>
  <si>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</si>
  <si>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</si>
  <si>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</si>
  <si>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</si>
  <si>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</si>
  <si>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</si>
  <si>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Prosinac 2012.</t>
  </si>
  <si>
    <t>December 2012</t>
  </si>
  <si>
    <t>2012.</t>
  </si>
  <si>
    <t>31.12.2012.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</si>
  <si>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</si>
  <si>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</si>
  <si>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Promjena u %
</t>
    </r>
    <r>
      <rPr>
        <i/>
        <sz val="8"/>
        <color indexed="12"/>
        <rFont val="Arial"/>
        <family val="2"/>
        <charset val="238"/>
      </rPr>
      <t>Change in %</t>
    </r>
  </si>
  <si>
    <t>IMPULS-LEASING d.o.o.</t>
  </si>
  <si>
    <r>
      <rPr>
        <vertAlign val="superscript"/>
        <sz val="8"/>
        <rFont val="Arial"/>
        <family val="2"/>
      </rPr>
      <t>2</t>
    </r>
    <r>
      <rPr>
        <sz val="8"/>
        <rFont val="Arial"/>
        <family val="2"/>
        <charset val="238"/>
      </rPr>
      <t xml:space="preserve">Podaci za 16 factoring društava / </t>
    </r>
    <r>
      <rPr>
        <i/>
        <sz val="8"/>
        <color indexed="12"/>
        <rFont val="Arial"/>
        <family val="2"/>
      </rPr>
      <t>Data for 16 factoring companies</t>
    </r>
  </si>
  <si>
    <r>
      <t xml:space="preserve">Vrsta ugovora
</t>
    </r>
    <r>
      <rPr>
        <i/>
        <sz val="9"/>
        <color indexed="12"/>
        <rFont val="Arial"/>
        <family val="2"/>
        <charset val="238"/>
      </rPr>
      <t>Type of contract</t>
    </r>
  </si>
  <si>
    <t xml:space="preserve">OTP euro novčani </t>
  </si>
  <si>
    <t xml:space="preserve">OTP euro obveznički </t>
  </si>
  <si>
    <r>
      <t xml:space="preserve">Izvedenice
</t>
    </r>
    <r>
      <rPr>
        <b/>
        <i/>
        <sz val="7"/>
        <color rgb="FF0000FF"/>
        <rFont val="Arial"/>
        <family val="2"/>
      </rPr>
      <t>Derivatives</t>
    </r>
  </si>
  <si>
    <r>
      <t xml:space="preserve">Repo ugovori
</t>
    </r>
    <r>
      <rPr>
        <b/>
        <i/>
        <sz val="7"/>
        <color rgb="FF0000FF"/>
        <rFont val="Arial"/>
        <family val="2"/>
      </rPr>
      <t>Repurchase agreements</t>
    </r>
  </si>
  <si>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</si>
  <si>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</si>
  <si>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</si>
  <si>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</si>
  <si>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</si>
  <si>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</si>
  <si>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</si>
  <si>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</si>
  <si>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</si>
  <si>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</si>
  <si>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t xml:space="preserve">OTP Euro novčani fond </t>
  </si>
  <si>
    <t>Ožujak 2013.</t>
  </si>
  <si>
    <t>March 2013</t>
  </si>
  <si>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</si>
  <si>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</si>
  <si>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</si>
  <si>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</si>
  <si>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</si>
  <si>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09 - Ostala osiguranja imovine /</t>
    </r>
    <r>
      <rPr>
        <sz val="8"/>
        <color indexed="12"/>
        <rFont val="Arial"/>
        <family val="2"/>
      </rPr>
      <t xml:space="preserve"> </t>
    </r>
    <r>
      <rPr>
        <i/>
        <sz val="8"/>
        <color indexed="12"/>
        <rFont val="Arial"/>
        <family val="2"/>
      </rPr>
      <t>Other property insurance lines</t>
    </r>
  </si>
  <si>
    <r>
      <t>03 - Osiguranje cestovnih vozila /</t>
    </r>
    <r>
      <rPr>
        <sz val="8"/>
        <color indexed="12"/>
        <rFont val="Arial"/>
        <family val="2"/>
      </rPr>
      <t xml:space="preserve"> </t>
    </r>
    <r>
      <rPr>
        <i/>
        <sz val="8"/>
        <color indexed="12"/>
        <rFont val="Arial"/>
        <family val="2"/>
      </rPr>
      <t>Insurance of land motor vehicles</t>
    </r>
  </si>
  <si>
    <r>
      <t>08 - Osiguranje od požara i elementarnih šteta /</t>
    </r>
    <r>
      <rPr>
        <sz val="8"/>
        <color indexed="12"/>
        <rFont val="Arial"/>
        <family val="2"/>
      </rPr>
      <t xml:space="preserve"> </t>
    </r>
    <r>
      <rPr>
        <i/>
        <sz val="8"/>
        <color indexed="12"/>
        <rFont val="Arial"/>
        <family val="2"/>
      </rPr>
      <t>Insurance against fire and natural disasters</t>
    </r>
  </si>
  <si>
    <r>
      <t xml:space="preserve">01 - Osiguranje od nezgode / </t>
    </r>
    <r>
      <rPr>
        <i/>
        <sz val="8"/>
        <color indexed="12"/>
        <rFont val="Arial"/>
        <family val="2"/>
      </rPr>
      <t>Personal accident insurance</t>
    </r>
  </si>
  <si>
    <r>
      <t>10 - Osiguranje od odgovornosti za upotrebu motornih vozila /</t>
    </r>
    <r>
      <rPr>
        <sz val="8"/>
        <color indexed="48"/>
        <rFont val="Arial"/>
        <family val="2"/>
        <charset val="238"/>
      </rPr>
      <t xml:space="preserve"> </t>
    </r>
    <r>
      <rPr>
        <i/>
        <sz val="8"/>
        <color indexed="12"/>
        <rFont val="Arial"/>
        <family val="2"/>
      </rPr>
      <t>Motor vehicle liability insurance</t>
    </r>
  </si>
  <si>
    <t>31.3.2013.</t>
  </si>
  <si>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</si>
  <si>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</si>
  <si>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t>31.03.2013.</t>
  </si>
  <si>
    <t>Tablica 10.1: Prinosi OMF-ova</t>
  </si>
  <si>
    <t>Table 10.1: OMFs' rates of return</t>
  </si>
  <si>
    <r>
      <t xml:space="preserve">Naziv fonda
</t>
    </r>
    <r>
      <rPr>
        <i/>
        <sz val="8"/>
        <color indexed="12"/>
        <rFont val="Arial"/>
        <family val="2"/>
      </rPr>
      <t>Fund name</t>
    </r>
  </si>
  <si>
    <r>
      <t xml:space="preserve">Od početka godine
</t>
    </r>
    <r>
      <rPr>
        <i/>
        <sz val="8"/>
        <color rgb="FF0000FF"/>
        <rFont val="Arial"/>
        <family val="2"/>
      </rPr>
      <t>Year-to-date</t>
    </r>
  </si>
  <si>
    <r>
      <t xml:space="preserve">Zadnjih 12 mjeseci
</t>
    </r>
    <r>
      <rPr>
        <i/>
        <sz val="8"/>
        <color rgb="FF0000FF"/>
        <rFont val="Arial"/>
        <family val="2"/>
      </rPr>
      <t>Year-on-year</t>
    </r>
  </si>
  <si>
    <r>
      <t xml:space="preserve">Anualizirani od 30.04.2002.
</t>
    </r>
    <r>
      <rPr>
        <i/>
        <sz val="8"/>
        <color rgb="FF0000FF"/>
        <rFont val="Arial"/>
        <family val="2"/>
      </rPr>
      <t>Annualized since 30 April 2002</t>
    </r>
  </si>
  <si>
    <t>Mirex</t>
  </si>
  <si>
    <t>Najmanja</t>
  </si>
  <si>
    <t>Min</t>
  </si>
  <si>
    <t>Najveća</t>
  </si>
  <si>
    <t>Max</t>
  </si>
  <si>
    <t>Raspon</t>
  </si>
  <si>
    <t>Range</t>
  </si>
  <si>
    <t xml:space="preserve">C PREMIUM </t>
  </si>
  <si>
    <t xml:space="preserve">Capital Private 1 </t>
  </si>
  <si>
    <t xml:space="preserve">Hermes </t>
  </si>
  <si>
    <t>NETA BRIC</t>
  </si>
  <si>
    <t>NETA Emerging Markets Balanced</t>
  </si>
  <si>
    <t>NETA EXCEL</t>
  </si>
  <si>
    <t>NETA Global Balanced Emerging Markets</t>
  </si>
  <si>
    <t>NETA Global Developed</t>
  </si>
  <si>
    <t>NETA Global Dynamic Emerging Markets</t>
  </si>
  <si>
    <t>NETA MENA</t>
  </si>
  <si>
    <t>NETA MultiCash</t>
  </si>
  <si>
    <t>NETA New Europe</t>
  </si>
  <si>
    <t>NETA Private</t>
  </si>
  <si>
    <t>NETA RUSIJA</t>
  </si>
  <si>
    <t>NETA US Algorithm</t>
  </si>
  <si>
    <t>ST INVEST d.o.o.</t>
  </si>
  <si>
    <r>
      <t xml:space="preserve">Otvoreni investicijski fond  
</t>
    </r>
    <r>
      <rPr>
        <b/>
        <i/>
        <sz val="8"/>
        <color rgb="FF0000FF"/>
        <rFont val="Arial"/>
        <family val="2"/>
      </rPr>
      <t>Open -end investment fund</t>
    </r>
  </si>
  <si>
    <r>
      <t xml:space="preserve">Duštvo za upravljanje fondom 
</t>
    </r>
    <r>
      <rPr>
        <b/>
        <i/>
        <sz val="8"/>
        <color rgb="FF0000FF"/>
        <rFont val="Arial"/>
        <family val="2"/>
      </rPr>
      <t>Fund management company</t>
    </r>
  </si>
  <si>
    <r>
      <t xml:space="preserve">NAJVIŠA VRIJEDNOST UDJELA U KN/ 
</t>
    </r>
    <r>
      <rPr>
        <b/>
        <i/>
        <sz val="8"/>
        <color rgb="FF0000FF"/>
        <rFont val="Arial"/>
        <family val="2"/>
      </rPr>
      <t>HIGHEST UNIT VALUE IN HRK</t>
    </r>
  </si>
  <si>
    <r>
      <t xml:space="preserve">NAJNIŽA VRIJEDNOST UDJELA U KN  
</t>
    </r>
    <r>
      <rPr>
        <b/>
        <i/>
        <sz val="8"/>
        <color rgb="FF0000FF"/>
        <rFont val="Arial"/>
        <family val="2"/>
      </rPr>
      <t>LOWEST UNIT VALUE IN HRK</t>
    </r>
  </si>
  <si>
    <r>
      <t xml:space="preserve">Iznos  </t>
    </r>
    <r>
      <rPr>
        <b/>
        <i/>
        <sz val="8"/>
        <color rgb="FF0000FF"/>
        <rFont val="Arial"/>
        <family val="2"/>
      </rPr>
      <t>Amount</t>
    </r>
  </si>
  <si>
    <r>
      <t xml:space="preserve">Datum  
</t>
    </r>
    <r>
      <rPr>
        <b/>
        <i/>
        <sz val="8"/>
        <color rgb="FF0000FF"/>
        <rFont val="Arial"/>
        <family val="2"/>
      </rPr>
      <t>Date</t>
    </r>
  </si>
  <si>
    <r>
      <t xml:space="preserve">NAJVIŠA VRIJEDNOST UDJELA U KN  
</t>
    </r>
    <r>
      <rPr>
        <b/>
        <i/>
        <sz val="8"/>
        <color rgb="FF0000FF"/>
        <rFont val="Arial"/>
        <family val="2"/>
      </rPr>
      <t>HIGHEST UNIT VALUE IN HRK</t>
    </r>
  </si>
  <si>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</si>
  <si>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t>Lipanj 2013.</t>
  </si>
  <si>
    <t>June 2013</t>
  </si>
  <si>
    <t>LIPANJ 2013.</t>
  </si>
  <si>
    <t>JUNE 2013</t>
  </si>
  <si>
    <t>Grafikon 11: Dobna i spolna struktura članova ZDMF-a na dan 30.06.2013.</t>
  </si>
  <si>
    <t>Chart 11: ZDMF members age and sex structure as at 30 June 2013</t>
  </si>
  <si>
    <t>Grafikon 7: Dobna i spolna struktura članova ODMF-a na dan 30.06.2013.</t>
  </si>
  <si>
    <t>Chart 7: ODMF members age and sex structure as at 30 June 2013</t>
  </si>
  <si>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</si>
  <si>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</si>
  <si>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</si>
  <si>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</si>
  <si>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t xml:space="preserve">Napomene: </t>
  </si>
  <si>
    <t>- Društvo Helios Vienna Insurance Group d.d. od 31. svibnja 2013. pripojeno je društvu Kvarner Vienna Insurance Group d.d. koje je preuzelo sva prava i obveze pripojenog  društva.</t>
  </si>
  <si>
    <t>Društvo Kvarner Vienna Insurance Group d.d. nadalje  posluje pod imenom Wiener osiguranje Vienna Insurance Group d.d.</t>
  </si>
  <si>
    <t>Remarks:</t>
  </si>
  <si>
    <t>- As of 31 May 2013 Helios Vienna Insurance Group d.d. has been merged to the company Kvarner Vienna Insurance Group d.d. which has taken over all of its claims and liabilities.</t>
  </si>
  <si>
    <t xml:space="preserve"> Kvarner Vienna Insurance Group d.d. is conducting business operations under the name Wiener osiguranje Vienna Insurance Group d.d.</t>
  </si>
  <si>
    <r>
      <t>P r o m j e n a   /</t>
    </r>
    <r>
      <rPr>
        <b/>
        <i/>
        <sz val="10"/>
        <color indexed="12"/>
        <rFont val="Arial"/>
        <family val="2"/>
        <charset val="238"/>
      </rPr>
      <t xml:space="preserve">  C h a n g e</t>
    </r>
  </si>
  <si>
    <t xml:space="preserve">Tablica 33: Otvoreni investicijski fondovi* </t>
  </si>
  <si>
    <t>Tablica 36: Struktura ulaganja ukupne imovine OIF-ova s javnom ponudom *</t>
  </si>
  <si>
    <t>Tablica 40: Otvoreni investicijski fondovi rizičnog kapitala s privatnom ponudom*</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</si>
  <si>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</si>
  <si>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</si>
  <si>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</si>
  <si>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t>Stavka / Item</t>
  </si>
  <si>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</si>
  <si>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</si>
  <si>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</si>
  <si>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</si>
  <si>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</si>
  <si>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Prelasci u drugi OMF 
</t>
    </r>
    <r>
      <rPr>
        <i/>
        <sz val="8"/>
        <color rgb="FF0000FF"/>
        <rFont val="Arial"/>
        <family val="2"/>
      </rPr>
      <t>Transfer to other OMF</t>
    </r>
  </si>
  <si>
    <r>
      <t xml:space="preserve">Prelasci iz drugih fondova
</t>
    </r>
    <r>
      <rPr>
        <i/>
        <sz val="8"/>
        <color rgb="FF0000FF"/>
        <rFont val="Arial"/>
        <family val="2"/>
      </rPr>
      <t>Transfer from other OMF</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</si>
  <si>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</si>
  <si>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</si>
  <si>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</si>
  <si>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</si>
  <si>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</si>
  <si>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</si>
  <si>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</si>
  <si>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Tablica 8: Naknade od uplaćenih doprinosa</t>
    </r>
    <r>
      <rPr>
        <b/>
        <vertAlign val="superscript"/>
        <sz val="10"/>
        <color theme="1"/>
        <rFont val="Arial"/>
        <family val="2"/>
        <charset val="238"/>
      </rPr>
      <t>2)</t>
    </r>
    <r>
      <rPr>
        <b/>
        <sz val="10"/>
        <color theme="1"/>
        <rFont val="Arial"/>
        <family val="2"/>
        <charset val="238"/>
      </rPr>
      <t xml:space="preserve">proslijeđene OMD-ovima </t>
    </r>
  </si>
  <si>
    <r>
      <t>Tablica 12: Članstvo ODMF-ova</t>
    </r>
    <r>
      <rPr>
        <b/>
        <vertAlign val="superscript"/>
        <sz val="10"/>
        <color theme="1"/>
        <rFont val="Arial"/>
        <family val="2"/>
        <charset val="238"/>
      </rPr>
      <t xml:space="preserve">1) </t>
    </r>
  </si>
  <si>
    <r>
      <t>Tablica 14: Bruto mirovinski doprinosi uplaćeni ODMF-ovima</t>
    </r>
    <r>
      <rPr>
        <b/>
        <vertAlign val="superscript"/>
        <sz val="10"/>
        <color theme="1"/>
        <rFont val="Arial"/>
        <family val="2"/>
        <charset val="238"/>
      </rPr>
      <t xml:space="preserve">1) </t>
    </r>
  </si>
  <si>
    <r>
      <t>Tablica 16: Vrijednosti obračunskih jedinica i prinosi</t>
    </r>
    <r>
      <rPr>
        <b/>
        <vertAlign val="superscript"/>
        <sz val="10"/>
        <color theme="1"/>
        <rFont val="Arial"/>
        <family val="2"/>
      </rPr>
      <t>1)</t>
    </r>
    <r>
      <rPr>
        <b/>
        <sz val="10"/>
        <color theme="1"/>
        <rFont val="Arial"/>
        <family val="2"/>
      </rPr>
      <t>ODMF-ova</t>
    </r>
  </si>
  <si>
    <r>
      <t>Tablica 18: Podaci o zatvorenim dobrovoljnim mirovinskim fondovima (ZDMF-ovima)</t>
    </r>
    <r>
      <rPr>
        <b/>
        <vertAlign val="superscript"/>
        <sz val="9"/>
        <color theme="1"/>
        <rFont val="Arial"/>
        <family val="2"/>
        <charset val="238"/>
      </rPr>
      <t>1</t>
    </r>
  </si>
  <si>
    <r>
      <t xml:space="preserve">Kvartalni podaci
</t>
    </r>
    <r>
      <rPr>
        <b/>
        <i/>
        <sz val="10"/>
        <color rgb="FF0000FF"/>
        <rFont val="Arial"/>
        <family val="2"/>
      </rPr>
      <t>Quarterly data</t>
    </r>
  </si>
  <si>
    <t>30.6.2013.</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</si>
  <si>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</si>
  <si>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t>I.-VII.2012</t>
  </si>
  <si>
    <t>I.-VII.2013</t>
  </si>
  <si>
    <t>Tablica 25: Zaračunata bruto premija osiguranja za period od 1. siječnja do 31. srpnja 2013.</t>
  </si>
  <si>
    <t>Table 25: Written premium for the period 1 January - 31 July 2013</t>
  </si>
  <si>
    <t>Tablica 26: Podaci o osiguranju za period od 1. siječnja do 31. srpnja 2013.</t>
  </si>
  <si>
    <t>Table 26: Insurance data for the period 1 January - 31 July 2013</t>
  </si>
  <si>
    <t>Grafikon 18: Udio zaračunate bruto premije i likvidiranih šteta po društvima za osiguranje po vrstama osiguranja za period od 1. siječnja do 31. srpnja 2013.</t>
  </si>
  <si>
    <t>Chart 18: Share of written premium and claims settled per line of insurances for the period 1 January  - 31 July 2013</t>
  </si>
  <si>
    <r>
      <t xml:space="preserve">VRIJEDNOST UDJELA  U KN  NA DAN 31.7.2013. 
</t>
    </r>
    <r>
      <rPr>
        <b/>
        <i/>
        <sz val="8"/>
        <color rgb="FF0000FF"/>
        <rFont val="Arial"/>
        <family val="2"/>
      </rPr>
      <t>UNIT VALUE  IN HRK AS  AT 31 July 2013</t>
    </r>
  </si>
  <si>
    <t>Srpanj 2013.</t>
  </si>
  <si>
    <t>July 2013</t>
  </si>
  <si>
    <t>HT-R-A</t>
  </si>
  <si>
    <t>KORF-R-A</t>
  </si>
  <si>
    <t>ERNT-R-A</t>
  </si>
  <si>
    <t>ADRS-P-A</t>
  </si>
  <si>
    <t>ADRS-R-A</t>
  </si>
  <si>
    <t>LEDO-R-A</t>
  </si>
  <si>
    <t>INA-R-A</t>
  </si>
  <si>
    <t>PTKM-R-A</t>
  </si>
  <si>
    <t>ZVZD-R-A</t>
  </si>
  <si>
    <t>ADPL-R-A</t>
  </si>
  <si>
    <t>RHMF-O-247E</t>
  </si>
  <si>
    <t>RIBA-O-177A</t>
  </si>
  <si>
    <t>HOTR-O-173A</t>
  </si>
  <si>
    <t>RHMF-O-187A</t>
  </si>
  <si>
    <t>RHMF-O-203A</t>
  </si>
  <si>
    <t>MTEL-O-137A</t>
  </si>
  <si>
    <t>RHMF-O-15CA</t>
  </si>
  <si>
    <t>FNOI-D-141A</t>
  </si>
  <si>
    <t>FNOI-D-147A</t>
  </si>
  <si>
    <t>FNOI-D-151A</t>
  </si>
  <si>
    <t>RHMF-O-157A</t>
  </si>
  <si>
    <t>RHMF-O-142A</t>
  </si>
  <si>
    <t>RHMF-O-203E</t>
  </si>
  <si>
    <t>RHMF-O-137A</t>
  </si>
  <si>
    <t>RHMF-O-227E</t>
  </si>
  <si>
    <t>RHMF-T-406A</t>
  </si>
  <si>
    <t>RHMF-T-336A</t>
  </si>
  <si>
    <t>MTEL-M-418E</t>
  </si>
  <si>
    <t>0,00%</t>
  </si>
  <si>
    <t>Grafikon 2: Dobna i spolna struktura članova OMF-a na dan 31.07.2013.</t>
  </si>
  <si>
    <t>Chart 2: OMF members age and sex structure as at 31 July 2013</t>
  </si>
  <si>
    <r>
      <t xml:space="preserve">Plaćeni troškovi budućeg razdoblja i nedospjela naplata prihoda  
</t>
    </r>
    <r>
      <rPr>
        <i/>
        <sz val="8"/>
        <color rgb="FF0000FF"/>
        <rFont val="Arial"/>
        <family val="2"/>
      </rPr>
      <t>Prepayments and accrued income</t>
    </r>
  </si>
  <si>
    <t xml:space="preserve">Tablica 42: Broj registriranih leasing društava na dan </t>
  </si>
  <si>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</si>
  <si>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</si>
  <si>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</si>
  <si>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t>Agram životno osiguranje d.d.</t>
  </si>
  <si>
    <t>-</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</si>
  <si>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</si>
  <si>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</si>
  <si>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</si>
  <si>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</si>
  <si>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</si>
  <si>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</si>
  <si>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</si>
  <si>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</si>
  <si>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</si>
  <si>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</si>
  <si>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</si>
  <si>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</si>
  <si>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</si>
  <si>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</si>
  <si>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</si>
  <si>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</si>
  <si>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</si>
  <si>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</si>
  <si>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</si>
  <si>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</si>
  <si>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</si>
  <si>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</si>
  <si>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</si>
  <si>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</si>
  <si>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</si>
  <si>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</si>
  <si>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30.06.2012.</t>
  </si>
  <si>
    <t>30.09.2012.</t>
  </si>
  <si>
    <t>30.06.2013.</t>
  </si>
  <si>
    <r>
      <t>30.06.2012.</t>
    </r>
    <r>
      <rPr>
        <b/>
        <vertAlign val="superscript"/>
        <sz val="9"/>
        <rFont val="Arial"/>
        <family val="2"/>
      </rPr>
      <t>3</t>
    </r>
  </si>
  <si>
    <r>
      <t xml:space="preserve">3)  Podaci dostavljeni u izvještajima sa stanjem na dan 30.06.2013. godine.
     </t>
    </r>
    <r>
      <rPr>
        <i/>
        <sz val="8"/>
        <color indexed="12"/>
        <rFont val="Arial"/>
        <family val="2"/>
      </rPr>
      <t xml:space="preserve">Data delivered in reports containing the balance as at 30 June 2013. </t>
    </r>
  </si>
  <si>
    <r>
      <t>01.01. - 30.06.2012.</t>
    </r>
    <r>
      <rPr>
        <b/>
        <vertAlign val="superscript"/>
        <sz val="9"/>
        <rFont val="Arial"/>
        <family val="2"/>
        <charset val="238"/>
      </rPr>
      <t>3</t>
    </r>
  </si>
  <si>
    <t>01.01. - 30.06.2013.</t>
  </si>
  <si>
    <t>Grafikon 19: Udjel broja aktivnih ugovora u ukupnom broju ugovora na dan 30. lipnja 2013.</t>
  </si>
  <si>
    <t>Chart 19: Share of the number of active contracts in total number of contracts as at 30 June 2013</t>
  </si>
  <si>
    <t xml:space="preserve">Grafikon 20: Godišnja promjena vrijednosti aktivnih ugovora na dan 30. lipnja 2013. </t>
  </si>
  <si>
    <t>Chart 20: Annual change in value of active contracts as at 30 June 2013</t>
  </si>
  <si>
    <r>
      <t>30.06.2012.</t>
    </r>
    <r>
      <rPr>
        <b/>
        <vertAlign val="superscript"/>
        <sz val="8"/>
        <rFont val="Arial"/>
        <family val="2"/>
        <charset val="238"/>
      </rPr>
      <t>1</t>
    </r>
  </si>
  <si>
    <r>
      <t xml:space="preserve">1)  Podaci dostavljeni u izvještajima sa stanjem na dan 30.06.2013. godine.
     </t>
    </r>
    <r>
      <rPr>
        <i/>
        <sz val="8"/>
        <color rgb="FF0000FF"/>
        <rFont val="Arial"/>
        <family val="2"/>
      </rPr>
      <t xml:space="preserve">Data delivered in reports containing the balance as at 30 June 2013. </t>
    </r>
  </si>
  <si>
    <r>
      <t>30.06.2012.</t>
    </r>
    <r>
      <rPr>
        <b/>
        <vertAlign val="superscript"/>
        <sz val="9"/>
        <rFont val="Arial"/>
        <family val="2"/>
        <charset val="238"/>
      </rPr>
      <t>3</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</si>
  <si>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</si>
  <si>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</si>
  <si>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</si>
  <si>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</si>
  <si>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 xml:space="preserve">3)  Podaci dostavljeni u izvještajima sa stanjem na dan 30.06.2013. godine. /  </t>
    </r>
    <r>
      <rPr>
        <i/>
        <sz val="8"/>
        <color indexed="12"/>
        <rFont val="Arial"/>
        <family val="2"/>
      </rPr>
      <t xml:space="preserve">Data delivered in reports containing the balance as at 30 June 2013. </t>
    </r>
  </si>
  <si>
    <r>
      <t>01.01. - 30.06.2012.</t>
    </r>
    <r>
      <rPr>
        <b/>
        <vertAlign val="superscript"/>
        <sz val="9"/>
        <rFont val="Arial"/>
        <family val="2"/>
        <charset val="238"/>
      </rPr>
      <t>1</t>
    </r>
  </si>
  <si>
    <r>
      <t xml:space="preserve">1)  Podaci dostavljeni u izvještajima sa stanjem na dan 30.06.2013. godine.
     </t>
    </r>
    <r>
      <rPr>
        <i/>
        <sz val="8"/>
        <color indexed="12"/>
        <rFont val="Arial"/>
        <family val="2"/>
      </rPr>
      <t xml:space="preserve">Data delivered in reports containing the balance as at 30 June 2013. </t>
    </r>
  </si>
  <si>
    <r>
      <t>30.06.2013.</t>
    </r>
    <r>
      <rPr>
        <b/>
        <vertAlign val="superscript"/>
        <sz val="8"/>
        <rFont val="Arial"/>
        <family val="2"/>
        <charset val="238"/>
      </rPr>
      <t>2</t>
    </r>
  </si>
  <si>
    <r>
      <t>01.01. - 30.06.2012.</t>
    </r>
    <r>
      <rPr>
        <b/>
        <vertAlign val="superscript"/>
        <sz val="8"/>
        <rFont val="Arial"/>
        <family val="2"/>
        <charset val="238"/>
      </rPr>
      <t>1</t>
    </r>
  </si>
  <si>
    <r>
      <t>01.01. - 30.06.2013.</t>
    </r>
    <r>
      <rPr>
        <b/>
        <vertAlign val="superscript"/>
        <sz val="8"/>
        <rFont val="Arial"/>
        <family val="2"/>
        <charset val="238"/>
      </rPr>
      <t>2</t>
    </r>
  </si>
  <si>
    <r>
      <rPr>
        <vertAlign val="superscript"/>
        <sz val="8"/>
        <rFont val="Arial"/>
        <family val="2"/>
      </rPr>
      <t>1</t>
    </r>
    <r>
      <rPr>
        <sz val="8"/>
        <rFont val="Arial"/>
        <family val="2"/>
        <charset val="238"/>
      </rPr>
      <t xml:space="preserve">Podaci za 15 factoring društava / </t>
    </r>
    <r>
      <rPr>
        <i/>
        <sz val="8"/>
        <color indexed="12"/>
        <rFont val="Arial"/>
        <family val="2"/>
      </rPr>
      <t>Data for 15 factoring companies</t>
    </r>
  </si>
  <si>
    <r>
      <t xml:space="preserve">Broj / </t>
    </r>
    <r>
      <rPr>
        <i/>
        <sz val="10"/>
        <color rgb="FF0000FF"/>
        <rFont val="Arial"/>
        <family val="2"/>
      </rPr>
      <t>Number</t>
    </r>
    <r>
      <rPr>
        <sz val="10"/>
        <color theme="1"/>
        <rFont val="Arial"/>
        <family val="2"/>
        <charset val="238"/>
      </rPr>
      <t xml:space="preserve"> 8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    Zagreb, 19.08.2013.</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</si>
  <si>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</si>
  <si>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</si>
  <si>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r>
      <t xml:space="preserve">VELEBIT ZIF d.d. je brisan iz registra 12.07.2013. / </t>
    </r>
    <r>
      <rPr>
        <i/>
        <sz val="8"/>
        <color rgb="FF0000FF"/>
        <rFont val="Arial"/>
        <family val="2"/>
      </rPr>
      <t>The VELEBIT ZIF d.d. fund has been removed from Registry as at 12 July 2013</t>
    </r>
  </si>
  <si>
    <t xml:space="preserve">Tablica 45: Skraćeni izvještaj o agregiranom financijskom položaju leasing društava  </t>
  </si>
  <si>
    <t xml:space="preserve">Tablica 52: Skraćeni prikaz agregiranog volumena transakcija factoring društava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</si>
</sst>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s>
  <fonts count="187">
    <font>
      <sz val="11"/>
      <color theme="1"/>
      <name val="Calibri"/>
      <family val="2"/>
      <scheme val="minor"/>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i/>
      <sz val="10"/>
      <color rgb="FF0000FF"/>
      <name val="Arial"/>
      <family val="2"/>
    </font>
    <font>
      <b/>
      <i/>
      <sz val="10"/>
      <name val="Arial"/>
      <family val="2"/>
      <charset val="238"/>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8"/>
      <color rgb="FFFF0000"/>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9"/>
      <color indexed="10"/>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11"/>
      <color rgb="FF0000FF"/>
      <name val="Calibri"/>
      <family val="2"/>
      <scheme val="minor"/>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11"/>
      <color theme="1"/>
      <name val="Calibri"/>
      <family val="2"/>
      <scheme val="minor"/>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s>
  <fills count="1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0">
    <xf numFmtId="0" fontId="0" fillId="0" borderId="0"/>
    <xf numFmtId="165" fontId="2" fillId="0" borderId="0" applyFont="0" applyFill="0" applyBorder="0" applyAlignment="0" applyProtection="0"/>
    <xf numFmtId="0" fontId="14" fillId="0" borderId="0" applyNumberFormat="0" applyFill="0" applyBorder="0" applyAlignment="0" applyProtection="0">
      <alignment vertical="top"/>
      <protection locked="0"/>
    </xf>
    <xf numFmtId="0" fontId="18" fillId="0" borderId="0">
      <alignment vertical="top"/>
    </xf>
    <xf numFmtId="9" fontId="2"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165" fontId="70" fillId="0" borderId="0" applyFont="0" applyFill="0" applyBorder="0" applyAlignment="0" applyProtection="0"/>
    <xf numFmtId="0" fontId="70" fillId="0" borderId="0"/>
    <xf numFmtId="165" fontId="8" fillId="0" borderId="0" applyFont="0" applyFill="0" applyBorder="0" applyAlignment="0" applyProtection="0"/>
    <xf numFmtId="0" fontId="8" fillId="0" borderId="0"/>
    <xf numFmtId="165" fontId="9" fillId="0" borderId="0" applyFont="0" applyFill="0" applyBorder="0" applyAlignment="0" applyProtection="0"/>
    <xf numFmtId="0" fontId="71" fillId="0" borderId="0">
      <alignment vertical="top"/>
    </xf>
    <xf numFmtId="0" fontId="69" fillId="0" borderId="0"/>
    <xf numFmtId="165" fontId="8" fillId="0" borderId="0" applyFont="0" applyFill="0" applyBorder="0" applyAlignment="0" applyProtection="0"/>
    <xf numFmtId="0" fontId="70" fillId="0" borderId="0"/>
    <xf numFmtId="0" fontId="9" fillId="0" borderId="0"/>
    <xf numFmtId="0" fontId="70" fillId="0" borderId="0"/>
    <xf numFmtId="0" fontId="9" fillId="0" borderId="0"/>
    <xf numFmtId="0" fontId="8" fillId="0" borderId="0"/>
    <xf numFmtId="0" fontId="70" fillId="0" borderId="0"/>
    <xf numFmtId="0" fontId="70" fillId="0" borderId="0"/>
    <xf numFmtId="0" fontId="1" fillId="0" borderId="0"/>
    <xf numFmtId="0" fontId="130" fillId="0" borderId="0"/>
  </cellStyleXfs>
  <cellXfs count="781">
    <xf numFmtId="0" fontId="0" fillId="0" borderId="0" xfId="0"/>
    <xf numFmtId="0" fontId="12" fillId="0" borderId="0" xfId="0" applyFont="1" applyFill="1" applyBorder="1" applyAlignment="1">
      <alignment horizontal="center" vertical="center"/>
    </xf>
    <xf numFmtId="0" fontId="8" fillId="0" borderId="0" xfId="0" applyFont="1" applyFill="1" applyBorder="1" applyAlignment="1"/>
    <xf numFmtId="0" fontId="9" fillId="0" borderId="0" xfId="0" applyFont="1" applyFill="1" applyBorder="1"/>
    <xf numFmtId="0" fontId="17" fillId="0" borderId="0" xfId="0" applyFont="1" applyFill="1" applyBorder="1" applyAlignment="1">
      <alignment vertical="center"/>
    </xf>
    <xf numFmtId="0" fontId="13" fillId="0" borderId="0" xfId="0" applyFont="1" applyFill="1" applyBorder="1" applyAlignment="1">
      <alignment horizontal="center"/>
    </xf>
    <xf numFmtId="0" fontId="8" fillId="0" borderId="0" xfId="0" applyFont="1" applyFill="1" applyBorder="1" applyAlignment="1">
      <alignment horizontal="center"/>
    </xf>
    <xf numFmtId="0" fontId="22" fillId="0" borderId="0" xfId="0" applyFont="1" applyFill="1" applyBorder="1" applyAlignment="1">
      <alignment horizontal="left" vertical="center"/>
    </xf>
    <xf numFmtId="0" fontId="26" fillId="0" borderId="0" xfId="0" applyFont="1" applyFill="1" applyAlignment="1">
      <alignment horizontal="left"/>
    </xf>
    <xf numFmtId="0" fontId="24" fillId="0" borderId="0" xfId="0" applyFont="1" applyFill="1" applyAlignment="1">
      <alignment horizontal="center"/>
    </xf>
    <xf numFmtId="0" fontId="25" fillId="0" borderId="0" xfId="0" applyFont="1" applyFill="1" applyAlignment="1">
      <alignment horizontal="center"/>
    </xf>
    <xf numFmtId="0" fontId="21" fillId="0" borderId="0" xfId="0" applyFont="1" applyAlignment="1">
      <alignment horizontal="center"/>
    </xf>
    <xf numFmtId="0" fontId="12" fillId="0" borderId="0" xfId="0" applyFont="1" applyAlignment="1">
      <alignment horizontal="right"/>
    </xf>
    <xf numFmtId="0" fontId="12" fillId="0" borderId="0" xfId="0" applyFont="1" applyAlignment="1">
      <alignment horizontal="left"/>
    </xf>
    <xf numFmtId="0" fontId="12" fillId="0" borderId="0" xfId="0" applyFont="1" applyAlignment="1">
      <alignment horizontal="right" vertical="center"/>
    </xf>
    <xf numFmtId="0" fontId="27" fillId="0" borderId="0" xfId="0" applyFont="1" applyAlignment="1">
      <alignment horizontal="left" vertical="center"/>
    </xf>
    <xf numFmtId="0" fontId="29" fillId="0" borderId="0" xfId="0" applyFont="1" applyAlignment="1">
      <alignment horizontal="center"/>
    </xf>
    <xf numFmtId="0" fontId="27" fillId="0" borderId="0" xfId="0" applyFont="1" applyAlignment="1">
      <alignment horizontal="right"/>
    </xf>
    <xf numFmtId="0" fontId="27" fillId="0" borderId="0" xfId="0" applyFont="1" applyAlignment="1">
      <alignment horizontal="left"/>
    </xf>
    <xf numFmtId="0" fontId="27" fillId="0" borderId="0" xfId="0" applyFont="1" applyAlignment="1">
      <alignment horizontal="right" vertical="center"/>
    </xf>
    <xf numFmtId="0" fontId="36" fillId="0" borderId="0" xfId="0" applyFont="1" applyAlignment="1">
      <alignment horizontal="left" vertical="center"/>
    </xf>
    <xf numFmtId="0" fontId="32" fillId="0" borderId="0" xfId="0" applyFont="1" applyAlignment="1">
      <alignment horizontal="right" vertical="center"/>
    </xf>
    <xf numFmtId="0" fontId="22" fillId="0" borderId="0" xfId="0" applyFont="1" applyFill="1" applyBorder="1" applyAlignment="1">
      <alignment horizontal="left"/>
    </xf>
    <xf numFmtId="0" fontId="45" fillId="0" borderId="0" xfId="0" applyFont="1"/>
    <xf numFmtId="0" fontId="32" fillId="0" borderId="0" xfId="0" applyFont="1" applyAlignment="1">
      <alignment horizontal="right"/>
    </xf>
    <xf numFmtId="0" fontId="27" fillId="0" borderId="0" xfId="0" applyFont="1" applyFill="1" applyAlignment="1">
      <alignment horizontal="left" vertical="center"/>
    </xf>
    <xf numFmtId="0" fontId="48" fillId="0" borderId="0" xfId="0" applyFont="1" applyFill="1" applyAlignment="1">
      <alignment horizontal="left" vertical="center"/>
    </xf>
    <xf numFmtId="0" fontId="45" fillId="0" borderId="0" xfId="0" applyFont="1" applyFill="1" applyBorder="1" applyAlignment="1">
      <alignment horizontal="left" vertical="center"/>
    </xf>
    <xf numFmtId="0" fontId="45" fillId="0" borderId="0" xfId="0" applyFont="1" applyFill="1" applyBorder="1" applyAlignment="1">
      <alignment vertical="center"/>
    </xf>
    <xf numFmtId="0" fontId="45" fillId="0" borderId="0" xfId="0" applyFont="1" applyFill="1" applyBorder="1" applyAlignment="1">
      <alignment vertical="center" wrapText="1"/>
    </xf>
    <xf numFmtId="0" fontId="32" fillId="0" borderId="0" xfId="0" applyFont="1"/>
    <xf numFmtId="0" fontId="32" fillId="0" borderId="0" xfId="0" applyFont="1" applyAlignment="1"/>
    <xf numFmtId="0" fontId="45" fillId="0" borderId="0" xfId="0" applyFont="1" applyFill="1" applyBorder="1"/>
    <xf numFmtId="0" fontId="52" fillId="0" borderId="0" xfId="0" applyFont="1"/>
    <xf numFmtId="0" fontId="35" fillId="0" borderId="0" xfId="0" applyFont="1" applyFill="1" applyBorder="1" applyAlignment="1">
      <alignment horizontal="left"/>
    </xf>
    <xf numFmtId="0" fontId="19" fillId="0" borderId="0" xfId="3" applyFont="1" applyFill="1" applyBorder="1" applyAlignment="1"/>
    <xf numFmtId="0" fontId="45" fillId="0" borderId="0" xfId="0" applyFont="1" applyAlignment="1">
      <alignment horizontal="left" vertical="center"/>
    </xf>
    <xf numFmtId="0" fontId="57" fillId="0" borderId="0" xfId="0" applyFont="1" applyBorder="1" applyAlignment="1">
      <alignment horizontal="left" vertical="center"/>
    </xf>
    <xf numFmtId="0" fontId="12" fillId="0" borderId="0" xfId="3" applyFont="1" applyAlignment="1">
      <alignment horizontal="left" vertical="center"/>
    </xf>
    <xf numFmtId="0" fontId="27" fillId="0" borderId="0" xfId="3" applyFont="1" applyAlignment="1">
      <alignment horizontal="left" vertical="center"/>
    </xf>
    <xf numFmtId="0" fontId="58" fillId="0" borderId="0" xfId="0" applyFont="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19" fillId="0" borderId="0" xfId="0" applyFont="1" applyFill="1" applyBorder="1" applyAlignment="1">
      <alignment horizontal="left" vertical="center"/>
    </xf>
    <xf numFmtId="0" fontId="32" fillId="0" borderId="0" xfId="0" applyFont="1" applyFill="1" applyAlignment="1">
      <alignment horizontal="right" vertical="center"/>
    </xf>
    <xf numFmtId="0" fontId="32" fillId="0" borderId="0" xfId="0" applyFont="1" applyFill="1" applyAlignment="1">
      <alignment horizontal="right"/>
    </xf>
    <xf numFmtId="0" fontId="33" fillId="0" borderId="0" xfId="0" applyFont="1" applyAlignment="1">
      <alignment horizontal="left" vertical="center"/>
    </xf>
    <xf numFmtId="49" fontId="33" fillId="0" borderId="0" xfId="0" applyNumberFormat="1" applyFont="1" applyFill="1" applyAlignment="1">
      <alignment horizontal="left" vertical="top" wrapText="1"/>
    </xf>
    <xf numFmtId="0" fontId="33" fillId="0" borderId="0" xfId="0" applyFont="1"/>
    <xf numFmtId="0" fontId="33" fillId="0" borderId="0" xfId="0" applyFont="1" applyFill="1" applyAlignment="1">
      <alignment horizontal="justify" vertical="top" wrapText="1"/>
    </xf>
    <xf numFmtId="0" fontId="32" fillId="0" borderId="0" xfId="0" applyFont="1" applyAlignment="1">
      <alignment horizontal="left" vertical="center"/>
    </xf>
    <xf numFmtId="0" fontId="58" fillId="0" borderId="0" xfId="0" applyFont="1" applyAlignment="1">
      <alignment horizontal="left" vertical="center"/>
    </xf>
    <xf numFmtId="0" fontId="27" fillId="0" borderId="0" xfId="3" applyFont="1" applyFill="1" applyBorder="1" applyAlignment="1">
      <alignment horizontal="left" vertical="center"/>
    </xf>
    <xf numFmtId="0" fontId="32" fillId="0" borderId="0" xfId="3" applyFont="1" applyAlignment="1">
      <alignment horizontal="right" vertical="center"/>
    </xf>
    <xf numFmtId="0" fontId="58" fillId="0" borderId="0" xfId="16" applyFont="1"/>
    <xf numFmtId="0" fontId="32" fillId="0" borderId="0" xfId="18" applyFont="1" applyAlignment="1"/>
    <xf numFmtId="0" fontId="82" fillId="0" borderId="0" xfId="18" applyFont="1" applyAlignment="1"/>
    <xf numFmtId="0" fontId="32"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7" fillId="0" borderId="0" xfId="3" applyFont="1" applyFill="1">
      <alignment vertical="top"/>
    </xf>
    <xf numFmtId="166" fontId="33" fillId="0" borderId="0" xfId="1" applyNumberFormat="1" applyFont="1" applyFill="1" applyAlignment="1">
      <alignment horizontal="center" vertical="center"/>
    </xf>
    <xf numFmtId="0" fontId="33" fillId="0" borderId="0" xfId="3" applyFont="1">
      <alignment vertical="top"/>
    </xf>
    <xf numFmtId="0" fontId="32" fillId="0" borderId="0" xfId="3" applyFont="1" applyFill="1" applyAlignment="1">
      <alignment horizontal="left" vertical="center"/>
    </xf>
    <xf numFmtId="0" fontId="32" fillId="0" borderId="0" xfId="3" applyFont="1" applyAlignment="1">
      <alignment vertical="center"/>
    </xf>
    <xf numFmtId="14" fontId="27" fillId="0" borderId="0" xfId="0" applyNumberFormat="1" applyFont="1" applyAlignment="1">
      <alignment horizontal="right" vertical="center"/>
    </xf>
    <xf numFmtId="0" fontId="32" fillId="0" borderId="0" xfId="0" applyFont="1" applyAlignment="1">
      <alignment horizontal="right"/>
    </xf>
    <xf numFmtId="0" fontId="58" fillId="0" borderId="0" xfId="0" applyFont="1" applyAlignment="1">
      <alignment horizontal="right"/>
    </xf>
    <xf numFmtId="0" fontId="58" fillId="0" borderId="0" xfId="0" applyFont="1" applyFill="1" applyBorder="1" applyAlignment="1">
      <alignment horizontal="left" vertical="center"/>
    </xf>
    <xf numFmtId="0" fontId="27" fillId="0" borderId="0" xfId="3" applyFont="1" applyFill="1" applyAlignment="1">
      <alignment horizontal="left" vertical="center"/>
    </xf>
    <xf numFmtId="0" fontId="66" fillId="0" borderId="0" xfId="3" applyFont="1" applyFill="1">
      <alignment vertical="top"/>
    </xf>
    <xf numFmtId="0" fontId="66" fillId="0" borderId="0" xfId="0" applyNumberFormat="1" applyFont="1" applyAlignment="1">
      <alignment horizontal="right" vertical="center"/>
    </xf>
    <xf numFmtId="0" fontId="57" fillId="0" borderId="0" xfId="0" applyFont="1"/>
    <xf numFmtId="0" fontId="97" fillId="0" borderId="0" xfId="0" applyFont="1"/>
    <xf numFmtId="0" fontId="98" fillId="0" borderId="0" xfId="0" applyFont="1"/>
    <xf numFmtId="0" fontId="32" fillId="0" borderId="0" xfId="26" applyFont="1" applyFill="1" applyBorder="1" applyAlignment="1">
      <alignment horizontal="left" vertical="center"/>
    </xf>
    <xf numFmtId="0" fontId="23" fillId="0" borderId="0" xfId="3" applyFont="1" applyFill="1" applyBorder="1" applyAlignment="1">
      <alignment horizontal="left" vertical="center"/>
    </xf>
    <xf numFmtId="0" fontId="8" fillId="5" borderId="0" xfId="0" applyFont="1" applyFill="1" applyBorder="1" applyAlignment="1">
      <alignment horizontal="center" vertical="center" wrapText="1"/>
    </xf>
    <xf numFmtId="0" fontId="105" fillId="0" borderId="0" xfId="2" applyFont="1" applyAlignment="1" applyProtection="1">
      <alignment horizontal="left" vertical="center"/>
    </xf>
    <xf numFmtId="0" fontId="15" fillId="0" borderId="0" xfId="2" applyFont="1" applyAlignment="1" applyProtection="1">
      <alignment horizontal="left" vertical="center"/>
    </xf>
    <xf numFmtId="0" fontId="106" fillId="0" borderId="0" xfId="2" applyFont="1" applyAlignment="1" applyProtection="1"/>
    <xf numFmtId="0" fontId="107" fillId="0" borderId="0" xfId="2" applyFont="1" applyAlignment="1" applyProtection="1"/>
    <xf numFmtId="0" fontId="107" fillId="0" borderId="0" xfId="2" applyFont="1" applyAlignment="1" applyProtection="1">
      <alignment vertical="center"/>
    </xf>
    <xf numFmtId="0" fontId="107" fillId="0" borderId="0" xfId="2" applyFont="1" applyAlignment="1" applyProtection="1">
      <alignment horizontal="left" vertical="center"/>
    </xf>
    <xf numFmtId="0" fontId="32" fillId="0" borderId="0" xfId="0" applyFont="1" applyAlignment="1">
      <alignment horizontal="right"/>
    </xf>
    <xf numFmtId="0" fontId="108" fillId="0" borderId="0" xfId="0" applyFont="1"/>
    <xf numFmtId="166" fontId="0" fillId="0" borderId="0" xfId="0" applyNumberFormat="1"/>
    <xf numFmtId="0" fontId="113" fillId="0" borderId="0" xfId="0" applyFont="1" applyFill="1" applyBorder="1" applyAlignment="1">
      <alignment horizontal="left" vertical="center"/>
    </xf>
    <xf numFmtId="0" fontId="65" fillId="0" borderId="0" xfId="3" applyFont="1" applyAlignment="1">
      <alignment horizontal="left" vertical="center"/>
    </xf>
    <xf numFmtId="175" fontId="0" fillId="0" borderId="0" xfId="0" applyNumberFormat="1"/>
    <xf numFmtId="176" fontId="0" fillId="0" borderId="0" xfId="0" applyNumberFormat="1"/>
    <xf numFmtId="0" fontId="111" fillId="0" borderId="0" xfId="0" applyFont="1"/>
    <xf numFmtId="0" fontId="111" fillId="0" borderId="0" xfId="0" applyFont="1" applyAlignment="1">
      <alignment vertical="top" wrapText="1"/>
    </xf>
    <xf numFmtId="0" fontId="61" fillId="0" borderId="0" xfId="0" applyFont="1" applyAlignment="1">
      <alignment vertical="top" wrapText="1"/>
    </xf>
    <xf numFmtId="0" fontId="61" fillId="0" borderId="0" xfId="0" applyFont="1"/>
    <xf numFmtId="0" fontId="36" fillId="0" borderId="0" xfId="0" applyFont="1" applyFill="1" applyBorder="1" applyAlignment="1">
      <alignment wrapText="1"/>
    </xf>
    <xf numFmtId="0" fontId="57" fillId="0" borderId="0" xfId="0" applyFont="1" applyBorder="1" applyAlignment="1">
      <alignment horizontal="center" vertical="center"/>
    </xf>
    <xf numFmtId="0" fontId="108" fillId="0" borderId="0" xfId="0" applyFont="1" applyAlignment="1">
      <alignment vertical="center"/>
    </xf>
    <xf numFmtId="0" fontId="45" fillId="0" borderId="0" xfId="0" applyFont="1" applyFill="1" applyBorder="1" applyAlignment="1">
      <alignment horizontal="right"/>
    </xf>
    <xf numFmtId="0" fontId="57" fillId="0" borderId="0" xfId="0" applyFont="1" applyBorder="1" applyAlignment="1">
      <alignment horizontal="left" vertical="center" indent="3"/>
    </xf>
    <xf numFmtId="0" fontId="61" fillId="0" borderId="0" xfId="0" applyFont="1" applyAlignment="1">
      <alignment vertical="center"/>
    </xf>
    <xf numFmtId="0" fontId="66" fillId="0" borderId="0" xfId="0" applyFont="1" applyAlignment="1">
      <alignment horizontal="right" vertical="center"/>
    </xf>
    <xf numFmtId="0" fontId="121" fillId="0" borderId="0" xfId="0" applyFont="1"/>
    <xf numFmtId="0" fontId="121" fillId="0" borderId="0" xfId="0" applyFont="1" applyAlignment="1">
      <alignment vertical="center"/>
    </xf>
    <xf numFmtId="0" fontId="15" fillId="0" borderId="0" xfId="2" applyFont="1" applyAlignment="1" applyProtection="1"/>
    <xf numFmtId="0" fontId="105" fillId="0" borderId="0" xfId="2" applyFont="1" applyAlignment="1" applyProtection="1"/>
    <xf numFmtId="0" fontId="123" fillId="0" borderId="0" xfId="0" applyFont="1" applyAlignment="1">
      <alignment vertical="center"/>
    </xf>
    <xf numFmtId="0" fontId="110" fillId="0" borderId="0" xfId="0" applyFont="1" applyAlignment="1">
      <alignment vertical="center"/>
    </xf>
    <xf numFmtId="0" fontId="58" fillId="0" borderId="0" xfId="0" applyFont="1" applyAlignment="1">
      <alignment vertical="top"/>
    </xf>
    <xf numFmtId="0" fontId="111" fillId="0" borderId="0" xfId="0" applyFont="1" applyAlignment="1">
      <alignment vertical="center"/>
    </xf>
    <xf numFmtId="0" fontId="81" fillId="0" borderId="0" xfId="0" applyFont="1" applyAlignment="1">
      <alignment vertical="top"/>
    </xf>
    <xf numFmtId="0" fontId="46" fillId="0" borderId="0" xfId="0" applyFont="1" applyAlignment="1">
      <alignment vertical="top"/>
    </xf>
    <xf numFmtId="0" fontId="110" fillId="0" borderId="0" xfId="28" applyFont="1" applyAlignment="1">
      <alignment vertical="center"/>
    </xf>
    <xf numFmtId="0" fontId="88" fillId="0" borderId="0" xfId="28" applyFont="1" applyAlignment="1">
      <alignment vertical="center"/>
    </xf>
    <xf numFmtId="0" fontId="12" fillId="0" borderId="0" xfId="28" applyFont="1" applyFill="1" applyBorder="1" applyAlignment="1">
      <alignment horizontal="right" vertical="center"/>
    </xf>
    <xf numFmtId="0" fontId="122" fillId="0" borderId="0" xfId="28" applyFont="1" applyAlignment="1">
      <alignment vertical="center"/>
    </xf>
    <xf numFmtId="0" fontId="22" fillId="0" borderId="0" xfId="28" applyFont="1" applyFill="1" applyBorder="1" applyAlignment="1">
      <alignment horizontal="right" vertical="center"/>
    </xf>
    <xf numFmtId="0" fontId="58" fillId="0" borderId="0" xfId="28" applyFont="1" applyAlignment="1">
      <alignment horizontal="right" vertical="center"/>
    </xf>
    <xf numFmtId="0" fontId="105" fillId="0" borderId="0" xfId="2" applyFont="1" applyAlignment="1" applyProtection="1">
      <alignment horizontal="left" vertical="center" wrapText="1"/>
    </xf>
    <xf numFmtId="0" fontId="128" fillId="0" borderId="0" xfId="2" applyFont="1" applyAlignment="1" applyProtection="1">
      <alignment horizontal="left" vertical="center"/>
    </xf>
    <xf numFmtId="0" fontId="129" fillId="0" borderId="0" xfId="2" applyFont="1" applyAlignment="1" applyProtection="1">
      <alignment horizontal="left" vertical="center"/>
    </xf>
    <xf numFmtId="0" fontId="105" fillId="0" borderId="0" xfId="2" applyFont="1" applyFill="1" applyBorder="1" applyAlignment="1" applyProtection="1">
      <alignment horizontal="left" vertical="center"/>
    </xf>
    <xf numFmtId="0" fontId="58" fillId="0" borderId="0" xfId="29" applyFont="1" applyFill="1" applyBorder="1" applyAlignment="1">
      <alignment horizontal="left" vertical="center"/>
    </xf>
    <xf numFmtId="0" fontId="14" fillId="0" borderId="0" xfId="2" applyFill="1" applyBorder="1" applyAlignment="1" applyProtection="1">
      <alignment horizontal="left" vertical="center"/>
    </xf>
    <xf numFmtId="0" fontId="0" fillId="0" borderId="0" xfId="0" applyAlignment="1">
      <alignment vertical="center"/>
    </xf>
    <xf numFmtId="0" fontId="32" fillId="0" borderId="0" xfId="0" applyFont="1" applyBorder="1" applyAlignment="1">
      <alignment horizontal="right" vertical="center"/>
    </xf>
    <xf numFmtId="0" fontId="12" fillId="5" borderId="0" xfId="0" applyFont="1" applyFill="1" applyBorder="1" applyAlignment="1">
      <alignment horizontal="center" vertical="center"/>
    </xf>
    <xf numFmtId="0" fontId="105" fillId="0" borderId="0" xfId="2" applyFont="1" applyAlignment="1" applyProtection="1">
      <alignment vertical="center"/>
    </xf>
    <xf numFmtId="0" fontId="15" fillId="0" borderId="0" xfId="2" applyFont="1" applyAlignment="1" applyProtection="1">
      <alignment vertical="center"/>
    </xf>
    <xf numFmtId="0" fontId="131" fillId="0" borderId="0" xfId="2" applyFont="1" applyAlignment="1" applyProtection="1">
      <alignment horizontal="left"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0" xfId="0" applyFont="1" applyFill="1" applyAlignment="1">
      <alignment horizontal="left" vertical="center"/>
    </xf>
    <xf numFmtId="0" fontId="22" fillId="0" borderId="0" xfId="0" applyFont="1" applyAlignment="1">
      <alignment vertical="center"/>
    </xf>
    <xf numFmtId="0" fontId="122" fillId="0" borderId="0" xfId="0" applyFont="1" applyAlignment="1">
      <alignment horizontal="left" vertical="center"/>
    </xf>
    <xf numFmtId="0" fontId="58" fillId="0" borderId="0" xfId="0" applyFont="1" applyAlignment="1">
      <alignment horizontal="center" vertical="center"/>
    </xf>
    <xf numFmtId="0" fontId="147" fillId="4" borderId="0" xfId="0" applyFont="1" applyFill="1" applyAlignment="1">
      <alignment vertical="center" wrapText="1"/>
    </xf>
    <xf numFmtId="3" fontId="147" fillId="4" borderId="0" xfId="1" applyNumberFormat="1" applyFont="1" applyFill="1" applyAlignment="1">
      <alignment horizontal="right" vertical="center"/>
    </xf>
    <xf numFmtId="0" fontId="13" fillId="0" borderId="0" xfId="0" applyFont="1" applyFill="1" applyAlignment="1">
      <alignment horizontal="left" vertical="center"/>
    </xf>
    <xf numFmtId="0" fontId="22" fillId="0" borderId="0" xfId="0" applyFont="1" applyAlignment="1">
      <alignment horizontal="left"/>
    </xf>
    <xf numFmtId="0" fontId="22" fillId="0" borderId="0" xfId="0" applyFont="1" applyFill="1" applyAlignment="1">
      <alignment horizontal="left"/>
    </xf>
    <xf numFmtId="0" fontId="122" fillId="0" borderId="0" xfId="0" applyFont="1" applyFill="1" applyAlignment="1">
      <alignment horizontal="left" vertical="center"/>
    </xf>
    <xf numFmtId="0" fontId="22" fillId="0" borderId="0" xfId="3" applyFont="1" applyAlignment="1">
      <alignment horizontal="left" vertical="center"/>
    </xf>
    <xf numFmtId="0" fontId="22" fillId="0" borderId="0" xfId="3" applyFont="1" applyFill="1" applyBorder="1" applyAlignment="1">
      <alignment horizontal="left" vertical="center"/>
    </xf>
    <xf numFmtId="0" fontId="122" fillId="0" borderId="0" xfId="3" applyFont="1" applyFill="1" applyBorder="1" applyAlignment="1">
      <alignment horizontal="left" vertical="center"/>
    </xf>
    <xf numFmtId="0" fontId="140" fillId="0" borderId="0" xfId="18" applyFont="1" applyAlignment="1"/>
    <xf numFmtId="0" fontId="140" fillId="0" borderId="0" xfId="19" applyFont="1"/>
    <xf numFmtId="0" fontId="153" fillId="4" borderId="0" xfId="3" applyFont="1" applyFill="1" applyAlignment="1">
      <alignment horizontal="left" vertical="center"/>
    </xf>
    <xf numFmtId="0" fontId="153" fillId="4" borderId="0" xfId="3" applyFont="1" applyFill="1" applyAlignment="1">
      <alignment horizontal="center" vertical="center" wrapText="1"/>
    </xf>
    <xf numFmtId="0" fontId="13" fillId="0" borderId="0" xfId="3" applyFont="1" applyAlignment="1">
      <alignment horizontal="left" vertical="center"/>
    </xf>
    <xf numFmtId="0" fontId="45" fillId="0" borderId="0" xfId="0" applyFont="1" applyFill="1" applyBorder="1" applyAlignment="1">
      <alignment horizontal="right" vertical="center"/>
    </xf>
    <xf numFmtId="0" fontId="131"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2" fillId="0" borderId="0" xfId="0" applyFont="1" applyAlignment="1">
      <alignment vertical="center"/>
    </xf>
    <xf numFmtId="0" fontId="32" fillId="0" borderId="0" xfId="0" applyFont="1" applyBorder="1" applyAlignment="1">
      <alignment vertical="center"/>
    </xf>
    <xf numFmtId="0" fontId="131" fillId="0" borderId="0" xfId="2" applyFont="1" applyAlignment="1" applyProtection="1">
      <alignment vertical="center"/>
    </xf>
    <xf numFmtId="0" fontId="131" fillId="0" borderId="0" xfId="2" applyFont="1" applyAlignment="1" applyProtection="1">
      <alignment horizontal="left" vertical="center" wrapText="1"/>
    </xf>
    <xf numFmtId="0" fontId="122" fillId="0" borderId="0" xfId="28" applyFont="1" applyAlignment="1">
      <alignment vertical="center" wrapText="1"/>
    </xf>
    <xf numFmtId="0" fontId="66" fillId="0" borderId="0" xfId="28" applyFont="1" applyAlignment="1">
      <alignment horizontal="right" vertical="center"/>
    </xf>
    <xf numFmtId="0" fontId="45" fillId="0" borderId="0" xfId="0" applyFont="1" applyFill="1" applyBorder="1" applyAlignment="1">
      <alignment horizontal="right" vertical="center" indent="4"/>
    </xf>
    <xf numFmtId="166" fontId="163" fillId="2" borderId="0" xfId="1" applyNumberFormat="1" applyFont="1" applyFill="1" applyBorder="1" applyAlignment="1">
      <alignment horizontal="left" vertical="center"/>
    </xf>
    <xf numFmtId="10" fontId="163" fillId="2" borderId="0" xfId="4" applyNumberFormat="1" applyFont="1" applyFill="1" applyBorder="1" applyAlignment="1">
      <alignment horizontal="left" vertical="center"/>
    </xf>
    <xf numFmtId="10" fontId="163" fillId="2" borderId="0" xfId="4" applyNumberFormat="1" applyFont="1" applyFill="1" applyBorder="1" applyAlignment="1">
      <alignment horizontal="right" vertical="center"/>
    </xf>
    <xf numFmtId="10" fontId="0" fillId="0" borderId="0" xfId="0" applyNumberFormat="1"/>
    <xf numFmtId="0" fontId="32" fillId="6" borderId="0" xfId="0" applyFont="1" applyFill="1" applyAlignment="1">
      <alignment vertical="center" wrapText="1"/>
    </xf>
    <xf numFmtId="166" fontId="32" fillId="7" borderId="0" xfId="1" applyNumberFormat="1" applyFont="1" applyFill="1" applyBorder="1" applyAlignment="1">
      <alignment vertical="center"/>
    </xf>
    <xf numFmtId="166" fontId="32" fillId="7" borderId="0" xfId="1" applyNumberFormat="1" applyFont="1" applyFill="1" applyBorder="1" applyAlignment="1">
      <alignment horizontal="center" vertical="center"/>
    </xf>
    <xf numFmtId="0" fontId="42" fillId="6" borderId="0" xfId="0" applyFont="1" applyFill="1" applyBorder="1" applyAlignment="1">
      <alignment horizontal="center" vertical="center"/>
    </xf>
    <xf numFmtId="3" fontId="42" fillId="6" borderId="0" xfId="0" applyNumberFormat="1" applyFont="1" applyFill="1" applyBorder="1" applyAlignment="1">
      <alignment horizontal="right" vertical="center"/>
    </xf>
    <xf numFmtId="3" fontId="43" fillId="6" borderId="0" xfId="0" applyNumberFormat="1" applyFont="1" applyFill="1" applyBorder="1" applyAlignment="1">
      <alignment horizontal="right" vertical="center"/>
    </xf>
    <xf numFmtId="10" fontId="42" fillId="6" borderId="0" xfId="0" applyNumberFormat="1" applyFont="1" applyFill="1" applyBorder="1" applyAlignment="1">
      <alignment horizontal="right" vertical="center"/>
    </xf>
    <xf numFmtId="1" fontId="42" fillId="6" borderId="0" xfId="0" applyNumberFormat="1" applyFont="1" applyFill="1" applyBorder="1" applyAlignment="1">
      <alignment horizontal="right" vertical="center"/>
    </xf>
    <xf numFmtId="0" fontId="47" fillId="6" borderId="0" xfId="0" applyFont="1" applyFill="1" applyBorder="1" applyAlignment="1">
      <alignment horizontal="center" vertical="center" wrapText="1"/>
    </xf>
    <xf numFmtId="0" fontId="34" fillId="6" borderId="0" xfId="0" applyFont="1" applyFill="1" applyBorder="1" applyAlignment="1">
      <alignment horizontal="center" vertical="center" wrapText="1"/>
    </xf>
    <xf numFmtId="166" fontId="32" fillId="6" borderId="0" xfId="5" applyNumberFormat="1" applyFont="1" applyFill="1" applyBorder="1" applyAlignment="1" applyProtection="1">
      <alignment horizontal="right" vertical="center" wrapText="1"/>
    </xf>
    <xf numFmtId="166" fontId="32" fillId="6" borderId="0" xfId="5" applyNumberFormat="1" applyFont="1" applyFill="1" applyBorder="1" applyAlignment="1" applyProtection="1">
      <alignment horizontal="left" vertical="center" wrapText="1" indent="1"/>
    </xf>
    <xf numFmtId="14" fontId="33" fillId="6" borderId="0" xfId="0" applyNumberFormat="1" applyFont="1" applyFill="1" applyBorder="1" applyAlignment="1">
      <alignment horizontal="center" vertical="center" wrapText="1"/>
    </xf>
    <xf numFmtId="14" fontId="34" fillId="6" borderId="0" xfId="0" applyNumberFormat="1" applyFont="1" applyFill="1" applyBorder="1" applyAlignment="1">
      <alignment horizontal="center" vertical="center" wrapText="1"/>
    </xf>
    <xf numFmtId="10" fontId="32" fillId="6" borderId="0" xfId="4" applyNumberFormat="1" applyFont="1" applyFill="1" applyBorder="1" applyAlignment="1" applyProtection="1">
      <alignment horizontal="right" vertical="center" wrapText="1"/>
    </xf>
    <xf numFmtId="167" fontId="32" fillId="6" borderId="0" xfId="4" applyNumberFormat="1" applyFont="1" applyFill="1" applyBorder="1" applyAlignment="1" applyProtection="1">
      <alignment horizontal="left" vertical="center" wrapText="1" indent="1"/>
    </xf>
    <xf numFmtId="0" fontId="33" fillId="6" borderId="0" xfId="0" applyFont="1" applyFill="1" applyBorder="1" applyAlignment="1">
      <alignment horizontal="center" vertical="center" wrapText="1"/>
    </xf>
    <xf numFmtId="3" fontId="32" fillId="6" borderId="0" xfId="6" applyNumberFormat="1" applyFont="1" applyFill="1" applyBorder="1" applyAlignment="1" applyProtection="1">
      <alignment vertical="center"/>
    </xf>
    <xf numFmtId="4" fontId="32" fillId="6" borderId="0" xfId="6" applyNumberFormat="1" applyFont="1" applyFill="1" applyBorder="1" applyAlignment="1" applyProtection="1">
      <alignment vertical="center"/>
    </xf>
    <xf numFmtId="0" fontId="33" fillId="6" borderId="0" xfId="0" applyFont="1" applyFill="1" applyBorder="1" applyAlignment="1">
      <alignment horizontal="left" vertical="center" wrapText="1"/>
    </xf>
    <xf numFmtId="0" fontId="34" fillId="6" borderId="0" xfId="0" applyFont="1" applyFill="1" applyBorder="1" applyAlignment="1">
      <alignment horizontal="left" vertical="center" wrapText="1"/>
    </xf>
    <xf numFmtId="3" fontId="32" fillId="6" borderId="0" xfId="7" applyNumberFormat="1" applyFont="1" applyFill="1" applyBorder="1" applyAlignment="1" applyProtection="1">
      <alignment horizontal="center" vertical="center"/>
    </xf>
    <xf numFmtId="14" fontId="33" fillId="6" borderId="0" xfId="0" applyNumberFormat="1" applyFont="1" applyFill="1" applyBorder="1" applyAlignment="1">
      <alignment horizontal="left" vertical="center" wrapText="1"/>
    </xf>
    <xf numFmtId="14" fontId="34" fillId="6" borderId="0" xfId="0" applyNumberFormat="1" applyFont="1" applyFill="1" applyBorder="1" applyAlignment="1">
      <alignment horizontal="left" vertical="center" wrapText="1"/>
    </xf>
    <xf numFmtId="10" fontId="32" fillId="6" borderId="0" xfId="4" applyNumberFormat="1" applyFont="1" applyFill="1" applyBorder="1" applyAlignment="1" applyProtection="1">
      <alignment horizontal="center" vertical="center" wrapText="1"/>
    </xf>
    <xf numFmtId="10" fontId="32" fillId="6" borderId="0" xfId="4" applyNumberFormat="1" applyFont="1" applyFill="1" applyBorder="1" applyAlignment="1" applyProtection="1">
      <alignment horizontal="center" vertical="center"/>
    </xf>
    <xf numFmtId="0" fontId="32" fillId="6" borderId="0" xfId="0" applyFont="1" applyFill="1" applyBorder="1" applyAlignment="1">
      <alignment horizontal="left" vertical="center" wrapText="1"/>
    </xf>
    <xf numFmtId="3" fontId="32" fillId="6" borderId="0" xfId="8" applyNumberFormat="1" applyFont="1" applyFill="1" applyBorder="1" applyAlignment="1" applyProtection="1">
      <alignment horizontal="center" vertical="center"/>
    </xf>
    <xf numFmtId="0" fontId="42" fillId="6" borderId="0" xfId="0" applyFont="1" applyFill="1" applyBorder="1" applyAlignment="1">
      <alignment vertical="center" wrapText="1"/>
    </xf>
    <xf numFmtId="0" fontId="42" fillId="6" borderId="0" xfId="0" applyFont="1" applyFill="1" applyBorder="1" applyAlignment="1">
      <alignment vertical="center"/>
    </xf>
    <xf numFmtId="167" fontId="42" fillId="6" borderId="0" xfId="1" applyNumberFormat="1" applyFont="1" applyFill="1" applyBorder="1" applyAlignment="1">
      <alignment horizontal="center" vertical="center"/>
    </xf>
    <xf numFmtId="167" fontId="42" fillId="6" borderId="0" xfId="1" applyNumberFormat="1" applyFont="1" applyFill="1" applyBorder="1" applyAlignment="1">
      <alignment horizontal="left" vertical="center" indent="1"/>
    </xf>
    <xf numFmtId="169" fontId="42"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horizontal="center" vertical="center"/>
    </xf>
    <xf numFmtId="0" fontId="33" fillId="6" borderId="0" xfId="0" applyFont="1" applyFill="1" applyBorder="1" applyAlignment="1">
      <alignment vertical="center" wrapText="1"/>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3" fontId="65" fillId="6" borderId="0" xfId="10" applyNumberFormat="1" applyFont="1" applyFill="1" applyBorder="1" applyAlignment="1" applyProtection="1">
      <alignment vertical="center"/>
    </xf>
    <xf numFmtId="10" fontId="65" fillId="6" borderId="0" xfId="10" applyNumberFormat="1" applyFont="1" applyFill="1" applyBorder="1" applyAlignment="1" applyProtection="1">
      <alignment vertical="center"/>
    </xf>
    <xf numFmtId="0" fontId="36" fillId="6" borderId="0" xfId="0" applyFont="1" applyFill="1" applyBorder="1" applyAlignment="1">
      <alignment vertical="center" wrapText="1"/>
    </xf>
    <xf numFmtId="0" fontId="62" fillId="6" borderId="0" xfId="0" applyFont="1" applyFill="1" applyBorder="1" applyAlignment="1">
      <alignment vertical="center" wrapText="1"/>
    </xf>
    <xf numFmtId="10" fontId="65" fillId="6" borderId="0" xfId="10" applyNumberFormat="1" applyFont="1" applyFill="1" applyBorder="1" applyAlignment="1" applyProtection="1">
      <alignment horizontal="left" vertical="center" indent="1"/>
    </xf>
    <xf numFmtId="3" fontId="32" fillId="6" borderId="0" xfId="1" applyNumberFormat="1" applyFont="1" applyFill="1" applyBorder="1" applyAlignment="1">
      <alignment horizontal="right" vertical="center" wrapText="1"/>
    </xf>
    <xf numFmtId="3" fontId="32" fillId="6" borderId="0" xfId="1" applyNumberFormat="1" applyFont="1" applyFill="1" applyAlignment="1">
      <alignment horizontal="right" vertical="center"/>
    </xf>
    <xf numFmtId="0" fontId="42" fillId="6" borderId="0" xfId="0" applyFont="1" applyFill="1" applyAlignment="1">
      <alignment horizontal="left" vertical="center" wrapText="1"/>
    </xf>
    <xf numFmtId="166" fontId="42" fillId="6" borderId="0" xfId="1" applyNumberFormat="1" applyFont="1" applyFill="1" applyBorder="1" applyAlignment="1">
      <alignment horizontal="center" vertical="center"/>
    </xf>
    <xf numFmtId="10" fontId="42" fillId="6" borderId="0" xfId="4" applyNumberFormat="1" applyFont="1" applyFill="1" applyBorder="1" applyAlignment="1">
      <alignment horizontal="center" vertical="center"/>
    </xf>
    <xf numFmtId="164" fontId="42" fillId="6" borderId="0" xfId="1" applyNumberFormat="1" applyFont="1" applyFill="1" applyBorder="1" applyAlignment="1">
      <alignment horizontal="center" vertical="center"/>
    </xf>
    <xf numFmtId="10" fontId="42" fillId="6" borderId="0" xfId="1" applyNumberFormat="1" applyFont="1" applyFill="1" applyBorder="1" applyAlignment="1">
      <alignment horizontal="center" vertical="center"/>
    </xf>
    <xf numFmtId="171" fontId="42" fillId="6" borderId="0" xfId="0" applyNumberFormat="1" applyFont="1" applyFill="1" applyAlignment="1">
      <alignment horizontal="left" vertical="center" wrapText="1"/>
    </xf>
    <xf numFmtId="164" fontId="42" fillId="6" borderId="0" xfId="0" applyNumberFormat="1" applyFont="1" applyFill="1" applyBorder="1" applyAlignment="1">
      <alignment horizontal="center" vertical="center"/>
    </xf>
    <xf numFmtId="164" fontId="42" fillId="6" borderId="0" xfId="11" applyNumberFormat="1" applyFont="1" applyFill="1" applyAlignment="1">
      <alignment horizontal="right" vertical="center" indent="1"/>
    </xf>
    <xf numFmtId="10" fontId="42" fillId="6" borderId="0" xfId="4" applyNumberFormat="1" applyFont="1" applyFill="1" applyAlignment="1">
      <alignment horizontal="right" vertical="center" indent="1"/>
    </xf>
    <xf numFmtId="10" fontId="42" fillId="6" borderId="0" xfId="4" applyNumberFormat="1" applyFont="1" applyFill="1" applyBorder="1" applyAlignment="1">
      <alignment horizontal="right" vertical="center" indent="1"/>
    </xf>
    <xf numFmtId="3" fontId="42" fillId="6" borderId="0" xfId="12" applyNumberFormat="1" applyFont="1" applyFill="1" applyBorder="1" applyAlignment="1">
      <alignment horizontal="right" vertical="center" indent="1"/>
    </xf>
    <xf numFmtId="164" fontId="42" fillId="6" borderId="0" xfId="11" applyNumberFormat="1" applyFont="1" applyFill="1" applyBorder="1" applyAlignment="1">
      <alignment horizontal="right" vertical="center"/>
    </xf>
    <xf numFmtId="164" fontId="42" fillId="6" borderId="0" xfId="11" applyNumberFormat="1" applyFont="1" applyFill="1" applyBorder="1" applyAlignment="1">
      <alignment horizontal="right" vertical="center" indent="1"/>
    </xf>
    <xf numFmtId="0" fontId="32"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4" fillId="6" borderId="0" xfId="0" applyFont="1" applyFill="1" applyBorder="1" applyAlignment="1">
      <alignment vertical="center" wrapText="1"/>
    </xf>
    <xf numFmtId="3" fontId="64" fillId="6" borderId="0" xfId="0" applyNumberFormat="1" applyFont="1" applyFill="1" applyBorder="1" applyAlignment="1">
      <alignment horizontal="right" vertical="center"/>
    </xf>
    <xf numFmtId="10" fontId="64" fillId="6" borderId="0" xfId="0" applyNumberFormat="1" applyFont="1" applyFill="1" applyBorder="1" applyAlignment="1">
      <alignment horizontal="right" vertical="center"/>
    </xf>
    <xf numFmtId="10" fontId="64" fillId="6" borderId="0" xfId="0" applyNumberFormat="1" applyFont="1" applyFill="1" applyBorder="1" applyAlignment="1" applyProtection="1">
      <alignment horizontal="right" vertical="center"/>
    </xf>
    <xf numFmtId="3" fontId="64" fillId="6" borderId="0" xfId="0" applyNumberFormat="1" applyFont="1" applyFill="1" applyBorder="1" applyAlignment="1" applyProtection="1">
      <alignment horizontal="right" vertical="center"/>
    </xf>
    <xf numFmtId="0" fontId="65" fillId="6" borderId="0" xfId="0" applyFont="1" applyFill="1" applyBorder="1" applyAlignment="1">
      <alignment vertical="center" wrapText="1"/>
    </xf>
    <xf numFmtId="3" fontId="65" fillId="6" borderId="0" xfId="0" applyNumberFormat="1" applyFont="1" applyFill="1" applyBorder="1" applyAlignment="1">
      <alignment horizontal="right" vertical="center"/>
    </xf>
    <xf numFmtId="10" fontId="65" fillId="6" borderId="0" xfId="0" applyNumberFormat="1" applyFont="1" applyFill="1" applyBorder="1" applyAlignment="1">
      <alignment horizontal="right" vertical="center"/>
    </xf>
    <xf numFmtId="10" fontId="65" fillId="6" borderId="0" xfId="0" applyNumberFormat="1" applyFont="1" applyFill="1" applyBorder="1" applyAlignment="1" applyProtection="1">
      <alignment horizontal="right" vertical="center"/>
    </xf>
    <xf numFmtId="3" fontId="159" fillId="6" borderId="0" xfId="0" applyNumberFormat="1" applyFont="1" applyFill="1" applyAlignment="1">
      <alignment horizontal="center" vertical="center"/>
    </xf>
    <xf numFmtId="10" fontId="159"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2" fillId="6" borderId="0" xfId="15" applyNumberFormat="1" applyFont="1" applyFill="1" applyBorder="1" applyAlignment="1" applyProtection="1">
      <alignment horizontal="center" vertical="center"/>
    </xf>
    <xf numFmtId="14" fontId="32"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10" fillId="6" borderId="0" xfId="28" applyFont="1" applyFill="1" applyAlignment="1">
      <alignment horizontal="center" vertical="center"/>
    </xf>
    <xf numFmtId="3" fontId="110" fillId="6" borderId="0" xfId="28" applyNumberFormat="1" applyFont="1" applyFill="1" applyAlignment="1">
      <alignment vertical="center"/>
    </xf>
    <xf numFmtId="177" fontId="110" fillId="6" borderId="0" xfId="28" applyNumberFormat="1" applyFont="1" applyFill="1" applyAlignment="1">
      <alignment horizontal="right" vertical="center"/>
    </xf>
    <xf numFmtId="0" fontId="43" fillId="6" borderId="0" xfId="3" applyFont="1" applyFill="1" applyBorder="1" applyAlignment="1">
      <alignment horizontal="left" vertical="center" wrapText="1"/>
    </xf>
    <xf numFmtId="166" fontId="43" fillId="6" borderId="0" xfId="3" applyNumberFormat="1" applyFont="1" applyFill="1" applyBorder="1" applyAlignment="1">
      <alignment horizontal="right" vertical="center" wrapText="1"/>
    </xf>
    <xf numFmtId="2" fontId="42" fillId="6" borderId="0" xfId="17" applyNumberFormat="1" applyFont="1" applyFill="1" applyBorder="1" applyAlignment="1">
      <alignment horizontal="center" vertical="center" wrapText="1"/>
    </xf>
    <xf numFmtId="10" fontId="42" fillId="6" borderId="0" xfId="17" applyNumberFormat="1" applyFont="1" applyFill="1" applyBorder="1" applyAlignment="1">
      <alignment horizontal="center" vertical="center" wrapText="1"/>
    </xf>
    <xf numFmtId="10" fontId="42" fillId="6" borderId="0" xfId="4" applyNumberFormat="1" applyFont="1" applyFill="1" applyAlignment="1">
      <alignment horizontal="center" vertical="center" wrapText="1"/>
    </xf>
    <xf numFmtId="4" fontId="42" fillId="6" borderId="0" xfId="3" applyNumberFormat="1" applyFont="1" applyFill="1" applyBorder="1" applyAlignment="1">
      <alignment horizontal="center" vertical="center" wrapText="1"/>
    </xf>
    <xf numFmtId="10" fontId="42" fillId="6" borderId="0" xfId="3" applyNumberFormat="1" applyFont="1" applyFill="1" applyBorder="1" applyAlignment="1">
      <alignment horizontal="center" vertical="center" wrapText="1"/>
    </xf>
    <xf numFmtId="173" fontId="54" fillId="6" borderId="0" xfId="3" applyNumberFormat="1" applyFont="1" applyFill="1" applyAlignment="1">
      <alignment horizontal="center" vertical="center"/>
    </xf>
    <xf numFmtId="0" fontId="54" fillId="8" borderId="0" xfId="3" applyFont="1" applyFill="1" applyBorder="1" applyAlignment="1">
      <alignment horizontal="left" vertical="center" wrapText="1"/>
    </xf>
    <xf numFmtId="166" fontId="54" fillId="8" borderId="0" xfId="17" applyNumberFormat="1" applyFont="1" applyFill="1" applyBorder="1" applyAlignment="1">
      <alignment horizontal="center" vertical="center"/>
    </xf>
    <xf numFmtId="0" fontId="79" fillId="8" borderId="0" xfId="3" applyFont="1" applyFill="1" applyBorder="1" applyAlignment="1">
      <alignment horizontal="left" vertical="center" wrapText="1"/>
    </xf>
    <xf numFmtId="0" fontId="9" fillId="6" borderId="0" xfId="3" applyFont="1" applyFill="1" applyAlignment="1">
      <alignment horizontal="left" vertical="center"/>
    </xf>
    <xf numFmtId="0" fontId="18" fillId="6" borderId="0" xfId="3" applyFill="1">
      <alignment vertical="top"/>
    </xf>
    <xf numFmtId="166" fontId="8" fillId="7" borderId="0" xfId="1" applyNumberFormat="1" applyFont="1" applyFill="1" applyBorder="1" applyAlignment="1">
      <alignment horizontal="center" vertical="center"/>
    </xf>
    <xf numFmtId="10" fontId="8" fillId="7" borderId="0" xfId="4" applyNumberFormat="1" applyFont="1" applyFill="1" applyBorder="1" applyAlignment="1">
      <alignment vertical="center"/>
    </xf>
    <xf numFmtId="0" fontId="9" fillId="6" borderId="0" xfId="3" applyFont="1" applyFill="1" applyAlignment="1">
      <alignment horizontal="left" vertical="center" indent="1"/>
    </xf>
    <xf numFmtId="166" fontId="8" fillId="7" borderId="0" xfId="1" applyNumberFormat="1" applyFont="1" applyFill="1" applyBorder="1" applyAlignment="1">
      <alignment horizontal="right" vertical="center"/>
    </xf>
    <xf numFmtId="10" fontId="8" fillId="7" borderId="0" xfId="4" applyNumberFormat="1" applyFont="1" applyFill="1" applyBorder="1" applyAlignment="1">
      <alignment horizontal="right" vertical="center"/>
    </xf>
    <xf numFmtId="0" fontId="8" fillId="6" borderId="0" xfId="3" applyFont="1" applyFill="1" applyAlignment="1">
      <alignment vertical="center"/>
    </xf>
    <xf numFmtId="0" fontId="18" fillId="6" borderId="0" xfId="3" applyFill="1" applyAlignment="1">
      <alignment horizontal="left" vertical="center"/>
    </xf>
    <xf numFmtId="174" fontId="8" fillId="7" borderId="0" xfId="1" applyNumberFormat="1" applyFont="1" applyFill="1" applyBorder="1" applyAlignment="1">
      <alignment horizontal="right" vertical="center" indent="2"/>
    </xf>
    <xf numFmtId="0" fontId="8" fillId="6" borderId="0" xfId="3" applyFont="1" applyFill="1" applyAlignment="1">
      <alignment horizontal="left" vertical="center"/>
    </xf>
    <xf numFmtId="0" fontId="43" fillId="6" borderId="0" xfId="3" applyFont="1" applyFill="1" applyAlignment="1">
      <alignment horizontal="left" vertical="center"/>
    </xf>
    <xf numFmtId="166" fontId="42" fillId="6" borderId="0" xfId="20" applyNumberFormat="1" applyFont="1" applyFill="1" applyAlignment="1">
      <alignment horizontal="center" vertical="center"/>
    </xf>
    <xf numFmtId="10" fontId="43" fillId="6" borderId="0" xfId="3" applyNumberFormat="1" applyFont="1" applyFill="1" applyAlignment="1">
      <alignment horizontal="right" vertical="center" indent="2"/>
    </xf>
    <xf numFmtId="165" fontId="42" fillId="6" borderId="0" xfId="20" applyFont="1" applyFill="1" applyAlignment="1">
      <alignment horizontal="center" vertical="center"/>
    </xf>
    <xf numFmtId="10" fontId="43" fillId="6" borderId="0" xfId="3" applyNumberFormat="1" applyFont="1" applyFill="1" applyAlignment="1">
      <alignment horizontal="center" vertical="center"/>
    </xf>
    <xf numFmtId="0" fontId="88" fillId="6" borderId="0" xfId="3" applyFont="1" applyFill="1" applyAlignment="1">
      <alignment horizontal="left" vertical="center"/>
    </xf>
    <xf numFmtId="0" fontId="13" fillId="7" borderId="0" xfId="3" applyFont="1" applyFill="1" applyBorder="1" applyAlignment="1">
      <alignment horizontal="center" vertical="center"/>
    </xf>
    <xf numFmtId="0" fontId="13" fillId="7" borderId="0" xfId="3" applyFont="1" applyFill="1" applyBorder="1" applyAlignment="1">
      <alignment horizontal="center" vertical="center" wrapText="1"/>
    </xf>
    <xf numFmtId="0" fontId="42"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8" fillId="6" borderId="0" xfId="3" applyFont="1" applyFill="1" applyAlignment="1">
      <alignment horizontal="left" vertical="center"/>
    </xf>
    <xf numFmtId="166" fontId="91" fillId="6" borderId="0" xfId="20" applyNumberFormat="1" applyFont="1" applyFill="1" applyAlignment="1">
      <alignment horizontal="center" vertical="center"/>
    </xf>
    <xf numFmtId="0" fontId="110" fillId="6" borderId="0" xfId="3" applyFont="1" applyFill="1" applyAlignment="1">
      <alignment horizontal="left" vertical="center"/>
    </xf>
    <xf numFmtId="0" fontId="90" fillId="7" borderId="0" xfId="3" applyFont="1" applyFill="1" applyBorder="1" applyAlignment="1">
      <alignment horizontal="left" vertical="center"/>
    </xf>
    <xf numFmtId="0" fontId="99" fillId="6" borderId="0" xfId="3" applyFont="1" applyFill="1" applyAlignment="1">
      <alignment horizontal="left" vertical="center" wrapText="1"/>
    </xf>
    <xf numFmtId="0" fontId="71" fillId="6" borderId="0" xfId="3" applyFont="1" applyFill="1" applyAlignment="1">
      <alignment horizontal="left" vertical="center"/>
    </xf>
    <xf numFmtId="2" fontId="18" fillId="6" borderId="0" xfId="3" applyNumberFormat="1" applyFill="1" applyAlignment="1">
      <alignment horizontal="center" vertical="center"/>
    </xf>
    <xf numFmtId="3" fontId="18" fillId="6" borderId="0" xfId="3" applyNumberFormat="1" applyFill="1" applyAlignment="1">
      <alignment horizontal="right" vertical="center"/>
    </xf>
    <xf numFmtId="2" fontId="92" fillId="6" borderId="0" xfId="3" applyNumberFormat="1" applyFont="1" applyFill="1" applyAlignment="1">
      <alignment horizontal="center" vertical="center"/>
    </xf>
    <xf numFmtId="3" fontId="92" fillId="6" borderId="0" xfId="3" applyNumberFormat="1" applyFont="1" applyFill="1" applyAlignment="1">
      <alignment horizontal="right" vertical="center"/>
    </xf>
    <xf numFmtId="0" fontId="114" fillId="7" borderId="0" xfId="0" applyFont="1" applyFill="1" applyBorder="1" applyAlignment="1">
      <alignment horizontal="left" vertical="center"/>
    </xf>
    <xf numFmtId="0" fontId="32" fillId="7" borderId="0" xfId="0" applyFont="1" applyFill="1" applyBorder="1" applyAlignment="1">
      <alignment horizontal="left" vertical="center"/>
    </xf>
    <xf numFmtId="0" fontId="32" fillId="7" borderId="0" xfId="0" applyFont="1" applyFill="1" applyBorder="1" applyAlignment="1">
      <alignment horizontal="center" vertical="center"/>
    </xf>
    <xf numFmtId="175" fontId="114" fillId="7" borderId="0" xfId="0" applyNumberFormat="1" applyFont="1" applyFill="1" applyBorder="1" applyAlignment="1">
      <alignment horizontal="right" vertical="center"/>
    </xf>
    <xf numFmtId="176" fontId="114" fillId="7" borderId="0" xfId="0" applyNumberFormat="1" applyFont="1" applyFill="1" applyBorder="1" applyAlignment="1">
      <alignment horizontal="right" vertical="center"/>
    </xf>
    <xf numFmtId="3" fontId="32" fillId="7" borderId="0" xfId="0" applyNumberFormat="1" applyFont="1" applyFill="1" applyBorder="1" applyAlignment="1">
      <alignment horizontal="right" vertical="center"/>
    </xf>
    <xf numFmtId="170" fontId="32" fillId="7" borderId="0" xfId="0" applyNumberFormat="1" applyFont="1" applyFill="1" applyBorder="1" applyAlignment="1">
      <alignment horizontal="right" vertical="center"/>
    </xf>
    <xf numFmtId="10" fontId="32" fillId="7" borderId="0" xfId="0" applyNumberFormat="1" applyFont="1" applyFill="1" applyBorder="1" applyAlignment="1">
      <alignment horizontal="right" vertical="center"/>
    </xf>
    <xf numFmtId="175" fontId="32" fillId="7" borderId="0" xfId="0" applyNumberFormat="1" applyFont="1" applyFill="1" applyBorder="1" applyAlignment="1">
      <alignment horizontal="right" vertical="center"/>
    </xf>
    <xf numFmtId="176" fontId="32" fillId="7" borderId="0" xfId="0" applyNumberFormat="1" applyFont="1" applyFill="1" applyBorder="1" applyAlignment="1">
      <alignment horizontal="right" vertical="center"/>
    </xf>
    <xf numFmtId="175" fontId="32" fillId="7" borderId="0" xfId="0" applyNumberFormat="1" applyFont="1" applyFill="1" applyBorder="1" applyAlignment="1" applyProtection="1">
      <alignment horizontal="right" vertical="center"/>
    </xf>
    <xf numFmtId="176" fontId="32" fillId="7" borderId="0" xfId="0" applyNumberFormat="1" applyFont="1" applyFill="1" applyBorder="1" applyAlignment="1" applyProtection="1">
      <alignment horizontal="right" vertical="center"/>
    </xf>
    <xf numFmtId="3" fontId="32" fillId="7" borderId="0" xfId="0" applyNumberFormat="1" applyFont="1" applyFill="1" applyBorder="1" applyAlignment="1" applyProtection="1">
      <alignment horizontal="right" vertical="center"/>
    </xf>
    <xf numFmtId="170" fontId="32" fillId="7" borderId="0" xfId="0" applyNumberFormat="1" applyFont="1" applyFill="1" applyBorder="1" applyAlignment="1" applyProtection="1">
      <alignment horizontal="right" vertical="center"/>
    </xf>
    <xf numFmtId="0" fontId="32" fillId="7" borderId="0" xfId="21" applyFont="1" applyFill="1" applyBorder="1" applyAlignment="1">
      <alignment horizontal="left" vertical="center"/>
    </xf>
    <xf numFmtId="175" fontId="114" fillId="7" borderId="0" xfId="0" applyNumberFormat="1" applyFont="1" applyFill="1" applyBorder="1" applyAlignment="1" applyProtection="1">
      <alignment horizontal="right" vertical="center"/>
    </xf>
    <xf numFmtId="176" fontId="114" fillId="7" borderId="0" xfId="0" applyNumberFormat="1" applyFont="1" applyFill="1" applyBorder="1" applyAlignment="1" applyProtection="1">
      <alignment horizontal="right" vertical="center"/>
    </xf>
    <xf numFmtId="0" fontId="117" fillId="7" borderId="0" xfId="0" applyFont="1" applyFill="1" applyBorder="1" applyAlignment="1">
      <alignment horizontal="left" vertical="center"/>
    </xf>
    <xf numFmtId="3" fontId="118" fillId="7" borderId="0" xfId="0" applyNumberFormat="1" applyFont="1" applyFill="1" applyBorder="1" applyAlignment="1" applyProtection="1">
      <alignment horizontal="right" vertical="center"/>
    </xf>
    <xf numFmtId="0" fontId="114" fillId="7" borderId="0" xfId="0" applyFont="1" applyFill="1" applyBorder="1" applyAlignment="1">
      <alignment horizontal="center" vertical="center"/>
    </xf>
    <xf numFmtId="3" fontId="114" fillId="7" borderId="0" xfId="0" applyNumberFormat="1" applyFont="1" applyFill="1" applyBorder="1" applyAlignment="1" applyProtection="1">
      <alignment horizontal="right" vertical="center"/>
    </xf>
    <xf numFmtId="170" fontId="114" fillId="7" borderId="0" xfId="0" applyNumberFormat="1" applyFont="1" applyFill="1" applyBorder="1" applyAlignment="1" applyProtection="1">
      <alignment horizontal="right" vertical="center"/>
    </xf>
    <xf numFmtId="49" fontId="114" fillId="7" borderId="0" xfId="22" applyNumberFormat="1" applyFont="1" applyFill="1" applyBorder="1" applyAlignment="1">
      <alignment horizontal="left" vertical="center"/>
    </xf>
    <xf numFmtId="49" fontId="114" fillId="7" borderId="0" xfId="22" applyNumberFormat="1" applyFont="1" applyFill="1" applyBorder="1" applyAlignment="1">
      <alignment horizontal="center" vertical="center"/>
    </xf>
    <xf numFmtId="0" fontId="32" fillId="7" borderId="0" xfId="3" applyFont="1" applyFill="1" applyBorder="1" applyAlignment="1">
      <alignment horizontal="center" vertical="center"/>
    </xf>
    <xf numFmtId="175" fontId="118" fillId="7" borderId="0" xfId="0" applyNumberFormat="1" applyFont="1" applyFill="1" applyBorder="1" applyAlignment="1" applyProtection="1">
      <alignment horizontal="right" vertical="center"/>
    </xf>
    <xf numFmtId="176" fontId="118" fillId="7" borderId="0" xfId="0" applyNumberFormat="1" applyFont="1" applyFill="1" applyBorder="1" applyAlignment="1" applyProtection="1">
      <alignment horizontal="right" vertical="center"/>
    </xf>
    <xf numFmtId="170" fontId="118" fillId="7" borderId="0" xfId="0" applyNumberFormat="1" applyFont="1" applyFill="1" applyBorder="1" applyAlignment="1" applyProtection="1">
      <alignment horizontal="right" vertical="center"/>
    </xf>
    <xf numFmtId="0" fontId="58" fillId="6" borderId="0" xfId="0" applyFont="1" applyFill="1" applyBorder="1" applyAlignment="1">
      <alignment vertical="center"/>
    </xf>
    <xf numFmtId="170" fontId="30" fillId="6" borderId="0" xfId="0" applyNumberFormat="1" applyFont="1" applyFill="1" applyBorder="1" applyAlignment="1">
      <alignment vertical="center"/>
    </xf>
    <xf numFmtId="14" fontId="57" fillId="6" borderId="0" xfId="0" applyNumberFormat="1" applyFont="1" applyFill="1" applyBorder="1" applyAlignment="1">
      <alignment vertical="center"/>
    </xf>
    <xf numFmtId="14" fontId="45" fillId="6" borderId="0" xfId="0" applyNumberFormat="1" applyFont="1" applyFill="1" applyBorder="1" applyAlignment="1">
      <alignment vertical="center"/>
    </xf>
    <xf numFmtId="0" fontId="32" fillId="6" borderId="0" xfId="0" applyFont="1" applyFill="1" applyBorder="1" applyAlignment="1">
      <alignment vertical="center"/>
    </xf>
    <xf numFmtId="170" fontId="30" fillId="6" borderId="0" xfId="0" applyNumberFormat="1" applyFont="1" applyFill="1" applyBorder="1" applyAlignment="1">
      <alignment horizontal="right" vertical="center"/>
    </xf>
    <xf numFmtId="3" fontId="62" fillId="6" borderId="0" xfId="23" applyNumberFormat="1" applyFont="1" applyFill="1" applyAlignment="1">
      <alignment vertical="center"/>
    </xf>
    <xf numFmtId="10" fontId="62" fillId="6" borderId="0" xfId="23" applyNumberFormat="1" applyFont="1" applyFill="1" applyAlignment="1">
      <alignment vertical="center"/>
    </xf>
    <xf numFmtId="0" fontId="65" fillId="6" borderId="0" xfId="0" applyFont="1" applyFill="1" applyBorder="1" applyAlignment="1">
      <alignment wrapText="1"/>
    </xf>
    <xf numFmtId="3" fontId="33" fillId="6" borderId="0" xfId="23" applyNumberFormat="1" applyFont="1" applyFill="1" applyAlignment="1">
      <alignment vertical="center"/>
    </xf>
    <xf numFmtId="10" fontId="33" fillId="6" borderId="0" xfId="23" applyNumberFormat="1" applyFont="1" applyFill="1" applyAlignment="1">
      <alignment vertical="center"/>
    </xf>
    <xf numFmtId="3" fontId="62" fillId="6" borderId="0" xfId="23" applyNumberFormat="1" applyFont="1" applyFill="1"/>
    <xf numFmtId="10" fontId="62" fillId="6" borderId="0" xfId="23" applyNumberFormat="1" applyFont="1" applyFill="1"/>
    <xf numFmtId="0" fontId="62" fillId="6" borderId="0" xfId="23" applyFont="1" applyFill="1" applyBorder="1" applyAlignment="1">
      <alignment vertical="center"/>
    </xf>
    <xf numFmtId="0" fontId="32" fillId="6" borderId="0" xfId="24" applyFont="1" applyFill="1" applyBorder="1" applyAlignment="1">
      <alignment horizontal="left" vertical="center" wrapText="1"/>
    </xf>
    <xf numFmtId="175" fontId="32" fillId="6" borderId="0" xfId="25" applyNumberFormat="1" applyFont="1" applyFill="1" applyAlignment="1">
      <alignment horizontal="right" vertical="center"/>
    </xf>
    <xf numFmtId="4" fontId="32" fillId="6" borderId="0" xfId="0" applyNumberFormat="1" applyFont="1" applyFill="1" applyBorder="1" applyAlignment="1">
      <alignment horizontal="right" vertical="center"/>
    </xf>
    <xf numFmtId="0" fontId="32" fillId="6" borderId="0" xfId="22" applyFont="1" applyFill="1" applyBorder="1" applyAlignment="1">
      <alignment horizontal="left" vertical="center" wrapText="1"/>
    </xf>
    <xf numFmtId="0" fontId="54" fillId="6" borderId="0" xfId="3" applyFont="1" applyFill="1" applyBorder="1" applyAlignment="1">
      <alignment horizontal="left" vertical="center" wrapText="1"/>
    </xf>
    <xf numFmtId="0" fontId="32" fillId="6" borderId="0" xfId="3" applyFont="1" applyFill="1" applyBorder="1" applyAlignment="1">
      <alignment horizontal="left" vertical="center"/>
    </xf>
    <xf numFmtId="3" fontId="32" fillId="6" borderId="0" xfId="3" applyNumberFormat="1" applyFont="1" applyFill="1" applyBorder="1" applyAlignment="1">
      <alignment horizontal="right" vertical="center"/>
    </xf>
    <xf numFmtId="0" fontId="58" fillId="6" borderId="0" xfId="24" applyFont="1" applyFill="1" applyBorder="1" applyAlignment="1">
      <alignment horizontal="left" vertical="center" wrapText="1"/>
    </xf>
    <xf numFmtId="175" fontId="58" fillId="6" borderId="0" xfId="25"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2" applyFont="1" applyFill="1" applyBorder="1" applyAlignment="1">
      <alignment horizontal="left" vertical="center" wrapText="1"/>
    </xf>
    <xf numFmtId="3" fontId="58" fillId="6" borderId="0" xfId="24" applyNumberFormat="1" applyFont="1" applyFill="1" applyBorder="1" applyAlignment="1">
      <alignment horizontal="right" vertical="center" wrapText="1"/>
    </xf>
    <xf numFmtId="175" fontId="58" fillId="6" borderId="0" xfId="25" applyNumberFormat="1" applyFont="1" applyFill="1" applyAlignment="1">
      <alignment vertical="center"/>
    </xf>
    <xf numFmtId="176" fontId="58" fillId="6" borderId="0" xfId="0" applyNumberFormat="1" applyFont="1" applyFill="1" applyBorder="1" applyAlignment="1">
      <alignment vertical="center"/>
    </xf>
    <xf numFmtId="3" fontId="58" fillId="6" borderId="0" xfId="22" applyNumberFormat="1" applyFont="1" applyFill="1" applyBorder="1" applyAlignment="1">
      <alignment horizontal="right" vertical="center" wrapText="1"/>
    </xf>
    <xf numFmtId="0" fontId="99" fillId="6" borderId="0" xfId="0" applyFont="1" applyFill="1" applyBorder="1" applyAlignment="1">
      <alignment horizontal="center" vertical="center"/>
    </xf>
    <xf numFmtId="0" fontId="54" fillId="6" borderId="0" xfId="0" applyFont="1" applyFill="1" applyBorder="1" applyAlignment="1">
      <alignment horizontal="right" vertical="center"/>
    </xf>
    <xf numFmtId="0" fontId="54" fillId="6" borderId="0" xfId="0" applyFont="1" applyFill="1" applyBorder="1" applyAlignment="1">
      <alignment horizontal="center" vertical="center"/>
    </xf>
    <xf numFmtId="14" fontId="42" fillId="6" borderId="0" xfId="3" applyNumberFormat="1" applyFont="1" applyFill="1" applyBorder="1" applyAlignment="1">
      <alignment horizontal="center" vertical="center" wrapText="1"/>
    </xf>
    <xf numFmtId="0" fontId="32" fillId="6" borderId="0" xfId="26" applyFont="1" applyFill="1" applyBorder="1" applyAlignment="1">
      <alignment horizontal="left" vertical="center"/>
    </xf>
    <xf numFmtId="3" fontId="42" fillId="6" borderId="0" xfId="26" applyNumberFormat="1" applyFont="1" applyFill="1" applyBorder="1" applyAlignment="1">
      <alignment horizontal="right" vertical="center" indent="1"/>
    </xf>
    <xf numFmtId="10" fontId="42" fillId="6" borderId="0" xfId="26"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0" fontId="30" fillId="6" borderId="0" xfId="26" applyFont="1" applyFill="1" applyBorder="1" applyAlignment="1">
      <alignment horizontal="left" vertical="center"/>
    </xf>
    <xf numFmtId="3" fontId="41" fillId="6" borderId="0" xfId="26" applyNumberFormat="1" applyFont="1" applyFill="1" applyBorder="1" applyAlignment="1">
      <alignment horizontal="right" vertical="center" indent="1"/>
    </xf>
    <xf numFmtId="10" fontId="41" fillId="6" borderId="0" xfId="26" applyNumberFormat="1" applyFont="1" applyFill="1" applyBorder="1" applyAlignment="1">
      <alignment horizontal="right" vertical="center" indent="2"/>
    </xf>
    <xf numFmtId="10" fontId="41" fillId="6" borderId="0" xfId="0" applyNumberFormat="1" applyFont="1" applyFill="1" applyBorder="1" applyAlignment="1">
      <alignment horizontal="right" indent="1"/>
    </xf>
    <xf numFmtId="10" fontId="42" fillId="6" borderId="0" xfId="26" applyNumberFormat="1" applyFont="1" applyFill="1" applyBorder="1" applyAlignment="1">
      <alignment horizontal="right" vertical="center" indent="1"/>
    </xf>
    <xf numFmtId="10" fontId="41" fillId="6" borderId="0" xfId="26" applyNumberFormat="1" applyFont="1" applyFill="1" applyBorder="1" applyAlignment="1">
      <alignment horizontal="right" vertical="center" indent="1"/>
    </xf>
    <xf numFmtId="0" fontId="124" fillId="6" borderId="0" xfId="0" applyFont="1" applyFill="1" applyAlignment="1">
      <alignment vertical="center"/>
    </xf>
    <xf numFmtId="3" fontId="93" fillId="6" borderId="0" xfId="27" quotePrefix="1" applyNumberFormat="1" applyFont="1" applyFill="1" applyBorder="1" applyAlignment="1" applyProtection="1">
      <alignment vertical="center"/>
      <protection hidden="1"/>
    </xf>
    <xf numFmtId="10" fontId="93" fillId="6" borderId="0" xfId="27" quotePrefix="1" applyNumberFormat="1" applyFont="1" applyFill="1" applyBorder="1" applyAlignment="1" applyProtection="1">
      <alignment vertical="center"/>
      <protection hidden="1"/>
    </xf>
    <xf numFmtId="0" fontId="111" fillId="6" borderId="0" xfId="0" applyFont="1" applyFill="1" applyAlignment="1">
      <alignment vertical="center"/>
    </xf>
    <xf numFmtId="3" fontId="58" fillId="6" borderId="0" xfId="27" quotePrefix="1" applyNumberFormat="1" applyFont="1" applyFill="1" applyBorder="1" applyAlignment="1" applyProtection="1">
      <alignment vertical="center"/>
      <protection hidden="1"/>
    </xf>
    <xf numFmtId="10" fontId="58" fillId="6" borderId="0" xfId="27" quotePrefix="1" applyNumberFormat="1" applyFont="1" applyFill="1" applyBorder="1" applyAlignment="1" applyProtection="1">
      <alignment vertical="center"/>
      <protection hidden="1"/>
    </xf>
    <xf numFmtId="0" fontId="111" fillId="6" borderId="0" xfId="0" applyFont="1" applyFill="1" applyAlignment="1">
      <alignment vertical="center" wrapText="1"/>
    </xf>
    <xf numFmtId="0" fontId="126" fillId="6" borderId="0" xfId="0" applyFont="1" applyFill="1" applyAlignment="1">
      <alignment vertical="center"/>
    </xf>
    <xf numFmtId="0" fontId="124" fillId="6" borderId="0" xfId="0" applyFont="1" applyFill="1" applyAlignment="1">
      <alignment vertical="center" wrapText="1"/>
    </xf>
    <xf numFmtId="0" fontId="33" fillId="6" borderId="0" xfId="27" quotePrefix="1" applyNumberFormat="1" applyFont="1" applyFill="1" applyBorder="1" applyAlignment="1">
      <alignment vertical="center"/>
    </xf>
    <xf numFmtId="3" fontId="54" fillId="9" borderId="0" xfId="0" applyNumberFormat="1" applyFont="1" applyFill="1" applyBorder="1" applyAlignment="1">
      <alignment horizontal="right" vertical="center" wrapText="1" indent="1"/>
    </xf>
    <xf numFmtId="10" fontId="54" fillId="6" borderId="0" xfId="0" applyNumberFormat="1" applyFont="1" applyFill="1" applyBorder="1" applyAlignment="1">
      <alignment horizontal="center" vertical="center"/>
    </xf>
    <xf numFmtId="3" fontId="54" fillId="6" borderId="0" xfId="0" applyNumberFormat="1" applyFont="1" applyFill="1" applyBorder="1" applyAlignment="1">
      <alignment horizontal="right" vertical="center" indent="1"/>
    </xf>
    <xf numFmtId="0" fontId="33" fillId="6" borderId="0" xfId="27" quotePrefix="1" applyNumberFormat="1" applyFont="1" applyFill="1" applyBorder="1" applyAlignment="1">
      <alignment vertical="center" wrapText="1"/>
    </xf>
    <xf numFmtId="0" fontId="33" fillId="6" borderId="0" xfId="27" applyNumberFormat="1" applyFont="1" applyFill="1" applyBorder="1" applyAlignment="1">
      <alignment vertical="center"/>
    </xf>
    <xf numFmtId="0" fontId="87" fillId="9" borderId="0" xfId="0" applyFont="1" applyFill="1" applyBorder="1" applyAlignment="1">
      <alignment vertical="center" wrapText="1"/>
    </xf>
    <xf numFmtId="3" fontId="87" fillId="9" borderId="0" xfId="0" applyNumberFormat="1" applyFont="1" applyFill="1" applyBorder="1" applyAlignment="1">
      <alignment horizontal="right" vertical="center" wrapText="1" indent="1"/>
    </xf>
    <xf numFmtId="10" fontId="80" fillId="6" borderId="0" xfId="0" applyNumberFormat="1" applyFont="1" applyFill="1" applyBorder="1" applyAlignment="1">
      <alignment horizontal="center" vertical="center"/>
    </xf>
    <xf numFmtId="3" fontId="80" fillId="9" borderId="0" xfId="0" applyNumberFormat="1" applyFont="1" applyFill="1" applyBorder="1" applyAlignment="1">
      <alignment horizontal="right" vertical="center" wrapText="1" indent="1"/>
    </xf>
    <xf numFmtId="0" fontId="60" fillId="6" borderId="0" xfId="26" applyFont="1" applyFill="1" applyBorder="1" applyAlignment="1">
      <alignment horizontal="left" vertical="center" wrapText="1"/>
    </xf>
    <xf numFmtId="3" fontId="60" fillId="6" borderId="0" xfId="26" applyNumberFormat="1" applyFont="1" applyFill="1" applyBorder="1" applyAlignment="1">
      <alignment horizontal="right" vertical="center" indent="1"/>
    </xf>
    <xf numFmtId="3" fontId="42" fillId="7" borderId="0" xfId="27" quotePrefix="1" applyNumberFormat="1" applyFont="1" applyFill="1" applyBorder="1" applyAlignment="1" applyProtection="1">
      <alignment vertical="center"/>
      <protection hidden="1"/>
    </xf>
    <xf numFmtId="10" fontId="42" fillId="7" borderId="0" xfId="27" quotePrefix="1" applyNumberFormat="1" applyFont="1" applyFill="1" applyBorder="1" applyAlignment="1" applyProtection="1">
      <alignment vertical="center"/>
      <protection hidden="1"/>
    </xf>
    <xf numFmtId="0" fontId="93" fillId="6" borderId="0" xfId="0" applyFont="1" applyFill="1" applyBorder="1" applyAlignment="1">
      <alignment vertical="center" wrapText="1"/>
    </xf>
    <xf numFmtId="3" fontId="41" fillId="7" borderId="0" xfId="27" quotePrefix="1" applyNumberFormat="1" applyFont="1" applyFill="1" applyBorder="1" applyAlignment="1" applyProtection="1">
      <alignment vertical="center"/>
      <protection hidden="1"/>
    </xf>
    <xf numFmtId="10" fontId="91" fillId="7" borderId="0" xfId="27" quotePrefix="1" applyNumberFormat="1" applyFont="1" applyFill="1" applyBorder="1" applyAlignment="1" applyProtection="1">
      <alignment vertical="center"/>
      <protection hidden="1"/>
    </xf>
    <xf numFmtId="3" fontId="91" fillId="7" borderId="0" xfId="27" quotePrefix="1" applyNumberFormat="1" applyFont="1" applyFill="1" applyBorder="1" applyAlignment="1" applyProtection="1">
      <alignment vertical="center"/>
      <protection hidden="1"/>
    </xf>
    <xf numFmtId="3" fontId="58" fillId="7" borderId="0" xfId="27" quotePrefix="1" applyNumberFormat="1" applyFont="1" applyFill="1" applyBorder="1" applyAlignment="1" applyProtection="1">
      <alignment vertical="center"/>
      <protection hidden="1"/>
    </xf>
    <xf numFmtId="3" fontId="93" fillId="7" borderId="0" xfId="27"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11" fillId="6" borderId="0" xfId="0" applyNumberFormat="1" applyFont="1" applyFill="1" applyAlignment="1">
      <alignment vertical="center"/>
    </xf>
    <xf numFmtId="0" fontId="93" fillId="6" borderId="0" xfId="0" applyFont="1" applyFill="1" applyAlignment="1">
      <alignment horizontal="left" vertical="center"/>
    </xf>
    <xf numFmtId="3" fontId="124" fillId="6" borderId="0" xfId="0" applyNumberFormat="1" applyFont="1" applyFill="1" applyAlignment="1">
      <alignment vertical="center"/>
    </xf>
    <xf numFmtId="10" fontId="87" fillId="6" borderId="0" xfId="0" applyNumberFormat="1" applyFont="1" applyFill="1" applyBorder="1" applyAlignment="1">
      <alignment horizontal="center" vertical="center"/>
    </xf>
    <xf numFmtId="174" fontId="43" fillId="6" borderId="0" xfId="3" applyNumberFormat="1" applyFont="1" applyFill="1" applyAlignment="1">
      <alignment horizontal="right" vertical="center" indent="3"/>
    </xf>
    <xf numFmtId="174" fontId="42" fillId="6" borderId="0" xfId="3" applyNumberFormat="1" applyFont="1" applyFill="1" applyAlignment="1">
      <alignment horizontal="right" vertical="center" indent="3"/>
    </xf>
    <xf numFmtId="0" fontId="45" fillId="0" borderId="0" xfId="0" applyFont="1" applyAlignment="1">
      <alignment horizontal="left" vertical="center" indent="2"/>
    </xf>
    <xf numFmtId="3" fontId="0" fillId="0" borderId="0" xfId="0" applyNumberFormat="1"/>
    <xf numFmtId="10" fontId="42" fillId="10" borderId="0" xfId="1" applyNumberFormat="1" applyFont="1" applyFill="1" applyBorder="1" applyAlignment="1" applyProtection="1">
      <alignment horizontal="right" vertical="center" indent="3"/>
      <protection hidden="1"/>
    </xf>
    <xf numFmtId="0" fontId="42" fillId="10" borderId="0" xfId="0" applyFont="1" applyFill="1" applyBorder="1" applyAlignment="1">
      <alignment vertical="center"/>
    </xf>
    <xf numFmtId="0" fontId="118" fillId="7" borderId="0" xfId="0" applyFont="1" applyFill="1" applyBorder="1" applyAlignment="1">
      <alignment horizontal="left" vertical="center"/>
    </xf>
    <xf numFmtId="10" fontId="8" fillId="7" borderId="0" xfId="1" applyNumberFormat="1" applyFont="1" applyFill="1" applyBorder="1" applyAlignment="1">
      <alignment horizontal="righ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6" fillId="0" borderId="0" xfId="0" applyFont="1"/>
    <xf numFmtId="0" fontId="46" fillId="0" borderId="0" xfId="0" quotePrefix="1" applyFont="1"/>
    <xf numFmtId="0" fontId="165" fillId="0" borderId="0" xfId="0" applyFont="1"/>
    <xf numFmtId="0" fontId="20" fillId="11" borderId="0" xfId="16" applyFont="1" applyFill="1" applyAlignment="1"/>
    <xf numFmtId="0" fontId="0" fillId="11" borderId="0" xfId="0" applyFill="1"/>
    <xf numFmtId="0" fontId="66" fillId="11" borderId="0" xfId="16" applyFont="1" applyFill="1" applyAlignment="1">
      <alignment horizontal="left" vertical="center"/>
    </xf>
    <xf numFmtId="0" fontId="32" fillId="11" borderId="0" xfId="0" applyFont="1" applyFill="1" applyAlignment="1">
      <alignment vertical="center" wrapText="1"/>
    </xf>
    <xf numFmtId="3" fontId="32" fillId="11" borderId="0" xfId="1" applyNumberFormat="1" applyFont="1" applyFill="1" applyAlignment="1">
      <alignment horizontal="right" vertical="center"/>
    </xf>
    <xf numFmtId="0" fontId="3" fillId="12" borderId="0" xfId="0" applyFont="1" applyFill="1" applyBorder="1" applyAlignment="1">
      <alignment horizontal="center" vertical="center"/>
    </xf>
    <xf numFmtId="0" fontId="3" fillId="12" borderId="0" xfId="0" applyFont="1" applyFill="1" applyBorder="1" applyAlignment="1">
      <alignment horizontal="center"/>
    </xf>
    <xf numFmtId="0" fontId="5"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9" fillId="12" borderId="0" xfId="0" applyFont="1" applyFill="1" applyBorder="1" applyAlignment="1"/>
    <xf numFmtId="0" fontId="9" fillId="12" borderId="0" xfId="0" applyFont="1" applyFill="1" applyBorder="1"/>
    <xf numFmtId="0" fontId="10" fillId="12" borderId="0" xfId="0" applyFont="1" applyFill="1" applyBorder="1" applyAlignment="1">
      <alignment horizontal="center"/>
    </xf>
    <xf numFmtId="0" fontId="4" fillId="12" borderId="0" xfId="0" applyFont="1" applyFill="1" applyBorder="1" applyAlignment="1">
      <alignment horizontal="center" vertical="top" wrapText="1"/>
    </xf>
    <xf numFmtId="0" fontId="11" fillId="12" borderId="0" xfId="0" applyFont="1" applyFill="1" applyBorder="1" applyAlignment="1">
      <alignment horizontal="center"/>
    </xf>
    <xf numFmtId="0" fontId="9" fillId="12" borderId="0" xfId="0" applyFont="1" applyFill="1" applyBorder="1" applyAlignment="1">
      <alignment horizontal="center" vertical="center" wrapText="1"/>
    </xf>
    <xf numFmtId="0" fontId="172" fillId="0" borderId="0" xfId="0" applyFont="1" applyAlignment="1">
      <alignment horizontal="left" vertical="center"/>
    </xf>
    <xf numFmtId="0" fontId="172" fillId="0" borderId="0" xfId="0" applyFont="1" applyAlignment="1">
      <alignment horizontal="right" vertical="center"/>
    </xf>
    <xf numFmtId="0" fontId="32" fillId="13" borderId="0" xfId="0" applyFont="1" applyFill="1" applyBorder="1"/>
    <xf numFmtId="14" fontId="41" fillId="13" borderId="0" xfId="0" applyNumberFormat="1" applyFont="1" applyFill="1" applyBorder="1" applyAlignment="1">
      <alignment horizontal="center" vertical="center"/>
    </xf>
    <xf numFmtId="14" fontId="32" fillId="13" borderId="0" xfId="0" applyNumberFormat="1" applyFont="1" applyFill="1" applyBorder="1" applyAlignment="1">
      <alignment horizontal="center" vertical="center"/>
    </xf>
    <xf numFmtId="14" fontId="27" fillId="13" borderId="0" xfId="0" applyNumberFormat="1" applyFont="1" applyFill="1" applyBorder="1" applyAlignment="1">
      <alignment horizontal="center" vertical="center"/>
    </xf>
    <xf numFmtId="0" fontId="40" fillId="13" borderId="0" xfId="0" applyFont="1" applyFill="1" applyAlignment="1">
      <alignment horizontal="center" vertical="center" wrapText="1"/>
    </xf>
    <xf numFmtId="0" fontId="30" fillId="13" borderId="0" xfId="0" applyFont="1" applyFill="1" applyBorder="1" applyAlignment="1">
      <alignment horizontal="center" vertical="center" wrapText="1"/>
    </xf>
    <xf numFmtId="0" fontId="41" fillId="13" borderId="0" xfId="0" applyFont="1" applyFill="1" applyBorder="1" applyAlignment="1">
      <alignment horizontal="left" vertical="center" wrapText="1" indent="2"/>
    </xf>
    <xf numFmtId="3" fontId="41" fillId="13" borderId="0" xfId="0" applyNumberFormat="1" applyFont="1" applyFill="1" applyBorder="1" applyAlignment="1">
      <alignment horizontal="right" vertical="center"/>
    </xf>
    <xf numFmtId="10" fontId="41" fillId="13" borderId="0" xfId="0" applyNumberFormat="1" applyFont="1" applyFill="1" applyBorder="1" applyAlignment="1">
      <alignment horizontal="right" vertical="center"/>
    </xf>
    <xf numFmtId="0" fontId="33" fillId="13" borderId="0" xfId="0" applyFont="1" applyFill="1"/>
    <xf numFmtId="0" fontId="33" fillId="13" borderId="0" xfId="0" applyFont="1" applyFill="1" applyBorder="1" applyAlignment="1">
      <alignment horizontal="center" vertical="center" wrapText="1"/>
    </xf>
    <xf numFmtId="166" fontId="30" fillId="13" borderId="0" xfId="5" applyNumberFormat="1" applyFont="1" applyFill="1" applyBorder="1" applyAlignment="1" applyProtection="1">
      <alignment horizontal="right" vertical="center" wrapText="1"/>
    </xf>
    <xf numFmtId="166" fontId="30" fillId="13" borderId="0" xfId="5" applyNumberFormat="1" applyFont="1" applyFill="1" applyBorder="1" applyAlignment="1" applyProtection="1">
      <alignment horizontal="left" vertical="center" wrapText="1" indent="1"/>
    </xf>
    <xf numFmtId="3" fontId="30" fillId="13" borderId="0" xfId="6" applyNumberFormat="1" applyFont="1" applyFill="1" applyAlignment="1" applyProtection="1">
      <alignment horizontal="right" vertical="center"/>
    </xf>
    <xf numFmtId="4" fontId="30" fillId="13" borderId="0" xfId="6" applyNumberFormat="1" applyFont="1" applyFill="1" applyAlignment="1" applyProtection="1">
      <alignment horizontal="right" vertical="center"/>
    </xf>
    <xf numFmtId="3" fontId="30" fillId="13" borderId="0" xfId="7" applyNumberFormat="1" applyFont="1" applyFill="1" applyBorder="1" applyAlignment="1" applyProtection="1">
      <alignment horizontal="center" vertical="center"/>
    </xf>
    <xf numFmtId="0" fontId="32" fillId="13" borderId="0" xfId="0" applyFont="1" applyFill="1" applyBorder="1" applyAlignment="1">
      <alignment horizontal="center" vertical="center" wrapText="1"/>
    </xf>
    <xf numFmtId="49" fontId="32" fillId="13" borderId="0" xfId="0" applyNumberFormat="1" applyFont="1" applyFill="1" applyBorder="1" applyAlignment="1">
      <alignment horizontal="center" vertical="center" wrapText="1"/>
    </xf>
    <xf numFmtId="14" fontId="32" fillId="13" borderId="0" xfId="0" applyNumberFormat="1" applyFont="1" applyFill="1" applyBorder="1" applyAlignment="1">
      <alignment horizontal="center" vertical="center" wrapText="1"/>
    </xf>
    <xf numFmtId="0" fontId="140" fillId="13" borderId="0" xfId="0" applyFont="1" applyFill="1" applyBorder="1" applyAlignment="1">
      <alignment horizontal="center" vertical="center" wrapText="1"/>
    </xf>
    <xf numFmtId="14" fontId="140" fillId="13" borderId="0" xfId="0" applyNumberFormat="1" applyFont="1" applyFill="1" applyBorder="1" applyAlignment="1">
      <alignment horizontal="center" vertical="center" wrapText="1"/>
    </xf>
    <xf numFmtId="0" fontId="141" fillId="13" borderId="0" xfId="0" applyFont="1" applyFill="1" applyBorder="1" applyAlignment="1">
      <alignment horizontal="center" vertical="center" wrapText="1"/>
    </xf>
    <xf numFmtId="0" fontId="30" fillId="13" borderId="0" xfId="0" applyFont="1" applyFill="1" applyBorder="1" applyAlignment="1">
      <alignment horizontal="left" vertical="center" wrapText="1"/>
    </xf>
    <xf numFmtId="3" fontId="30" fillId="13" borderId="0" xfId="8" applyNumberFormat="1" applyFont="1" applyFill="1" applyBorder="1" applyAlignment="1" applyProtection="1">
      <alignment horizontal="center" vertical="center"/>
    </xf>
    <xf numFmtId="10" fontId="30" fillId="13" borderId="0" xfId="4" applyNumberFormat="1" applyFont="1" applyFill="1" applyBorder="1" applyAlignment="1" applyProtection="1">
      <alignment horizontal="center" vertical="center"/>
    </xf>
    <xf numFmtId="0" fontId="32" fillId="13" borderId="0" xfId="0" applyFont="1" applyFill="1" applyBorder="1" applyAlignment="1">
      <alignment horizontal="center" vertical="center"/>
    </xf>
    <xf numFmtId="0" fontId="140" fillId="13" borderId="0" xfId="0" applyFont="1" applyFill="1" applyBorder="1" applyAlignment="1">
      <alignment horizontal="center" vertical="center"/>
    </xf>
    <xf numFmtId="0" fontId="41" fillId="13" borderId="0" xfId="0" applyFont="1" applyFill="1" applyBorder="1" applyAlignment="1">
      <alignment vertical="center" wrapText="1"/>
    </xf>
    <xf numFmtId="0" fontId="54" fillId="13" borderId="0" xfId="0" applyFont="1" applyFill="1" applyBorder="1" applyAlignment="1">
      <alignment horizontal="center" wrapText="1"/>
    </xf>
    <xf numFmtId="14" fontId="32" fillId="13" borderId="0" xfId="0" applyNumberFormat="1" applyFont="1" applyFill="1" applyBorder="1" applyAlignment="1">
      <alignment horizontal="center"/>
    </xf>
    <xf numFmtId="0" fontId="32" fillId="13" borderId="0" xfId="0" applyFont="1" applyFill="1" applyBorder="1" applyAlignment="1">
      <alignment horizontal="center"/>
    </xf>
    <xf numFmtId="0" fontId="141" fillId="13" borderId="0" xfId="0" applyFont="1" applyFill="1" applyBorder="1" applyAlignment="1">
      <alignment horizontal="center" vertical="top" wrapText="1"/>
    </xf>
    <xf numFmtId="14" fontId="140"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0" fontId="55" fillId="13" borderId="0" xfId="0" applyFont="1" applyFill="1" applyBorder="1" applyAlignment="1">
      <alignment vertical="center"/>
    </xf>
    <xf numFmtId="170" fontId="41" fillId="13" borderId="0" xfId="1" applyNumberFormat="1" applyFont="1" applyFill="1" applyBorder="1" applyAlignment="1">
      <alignment horizontal="center" vertical="center"/>
    </xf>
    <xf numFmtId="169" fontId="41" fillId="13" borderId="0" xfId="1" applyNumberFormat="1" applyFont="1" applyFill="1" applyBorder="1" applyAlignment="1">
      <alignment horizontal="center" vertical="center" wrapText="1"/>
    </xf>
    <xf numFmtId="14" fontId="87" fillId="13" borderId="0" xfId="0" applyNumberFormat="1" applyFont="1" applyFill="1" applyBorder="1" applyAlignment="1" applyProtection="1">
      <alignment horizontal="center" vertical="center" wrapText="1"/>
      <protection hidden="1"/>
    </xf>
    <xf numFmtId="14" fontId="141" fillId="13" borderId="0" xfId="0" applyNumberFormat="1" applyFont="1" applyFill="1" applyBorder="1" applyAlignment="1">
      <alignment horizontal="center" vertical="center" wrapText="1"/>
    </xf>
    <xf numFmtId="0" fontId="164" fillId="13" borderId="0" xfId="0" applyFont="1" applyFill="1" applyBorder="1" applyAlignment="1">
      <alignment horizontal="center" vertical="center" wrapText="1"/>
    </xf>
    <xf numFmtId="14" fontId="39" fillId="13" borderId="0" xfId="0" applyNumberFormat="1" applyFont="1" applyFill="1" applyBorder="1" applyAlignment="1">
      <alignment horizontal="center" vertical="center"/>
    </xf>
    <xf numFmtId="0" fontId="67" fillId="13" borderId="0" xfId="0" applyFont="1" applyFill="1" applyBorder="1" applyAlignment="1">
      <alignment horizontal="left" vertical="center"/>
    </xf>
    <xf numFmtId="10" fontId="41" fillId="13" borderId="0" xfId="1" applyNumberFormat="1" applyFont="1" applyFill="1" applyBorder="1" applyAlignment="1" applyProtection="1">
      <alignment horizontal="right" vertical="center" indent="3"/>
      <protection hidden="1"/>
    </xf>
    <xf numFmtId="0" fontId="62" fillId="13" borderId="0" xfId="0" applyFont="1" applyFill="1" applyBorder="1" applyAlignment="1">
      <alignment horizontal="center" wrapText="1"/>
    </xf>
    <xf numFmtId="0" fontId="146" fillId="13" borderId="0" xfId="0" applyFont="1" applyFill="1" applyBorder="1" applyAlignment="1">
      <alignment horizontal="center" vertical="top" wrapText="1"/>
    </xf>
    <xf numFmtId="0" fontId="30" fillId="13" borderId="0" xfId="0" applyFont="1" applyFill="1" applyBorder="1" applyAlignment="1">
      <alignment vertical="center" wrapText="1"/>
    </xf>
    <xf numFmtId="3" fontId="30" fillId="13" borderId="0" xfId="10" applyNumberFormat="1" applyFont="1" applyFill="1" applyBorder="1" applyAlignment="1" applyProtection="1">
      <alignment horizontal="right" vertical="center"/>
    </xf>
    <xf numFmtId="3" fontId="30" fillId="13" borderId="0" xfId="10" applyNumberFormat="1" applyFont="1" applyFill="1" applyBorder="1" applyAlignment="1" applyProtection="1">
      <alignment vertical="center"/>
    </xf>
    <xf numFmtId="0" fontId="30" fillId="13" borderId="0" xfId="10" applyFont="1" applyFill="1" applyBorder="1" applyAlignment="1" applyProtection="1">
      <alignment vertical="center"/>
    </xf>
    <xf numFmtId="0" fontId="30" fillId="13" borderId="0" xfId="0" applyFont="1" applyFill="1" applyAlignment="1">
      <alignment horizontal="left" vertical="center" wrapText="1"/>
    </xf>
    <xf numFmtId="0" fontId="30" fillId="13" borderId="0" xfId="0" applyFont="1" applyFill="1" applyAlignment="1">
      <alignment horizontal="center" vertical="center" wrapText="1"/>
    </xf>
    <xf numFmtId="0" fontId="32" fillId="13" borderId="0" xfId="0" applyFont="1" applyFill="1" applyAlignment="1">
      <alignment vertical="center" wrapText="1"/>
    </xf>
    <xf numFmtId="3" fontId="32" fillId="13" borderId="0" xfId="1" applyNumberFormat="1" applyFont="1" applyFill="1" applyAlignment="1">
      <alignment horizontal="right" vertical="center"/>
    </xf>
    <xf numFmtId="10" fontId="32" fillId="13" borderId="0" xfId="1" applyNumberFormat="1" applyFont="1" applyFill="1" applyAlignment="1">
      <alignment horizontal="right" vertical="center" wrapText="1"/>
    </xf>
    <xf numFmtId="10" fontId="32" fillId="13" borderId="0" xfId="1" applyNumberFormat="1" applyFont="1" applyFill="1" applyAlignment="1">
      <alignment horizontal="right" vertical="center"/>
    </xf>
    <xf numFmtId="0" fontId="30" fillId="13" borderId="0" xfId="0" applyFont="1" applyFill="1" applyAlignment="1">
      <alignment vertical="center" wrapText="1"/>
    </xf>
    <xf numFmtId="10" fontId="30" fillId="13" borderId="0" xfId="1" applyNumberFormat="1" applyFont="1" applyFill="1" applyAlignment="1">
      <alignment horizontal="right" vertical="center" wrapText="1"/>
    </xf>
    <xf numFmtId="14" fontId="22" fillId="13" borderId="0" xfId="0" applyNumberFormat="1" applyFont="1" applyFill="1" applyBorder="1" applyAlignment="1">
      <alignment horizontal="center" vertical="center"/>
    </xf>
    <xf numFmtId="0" fontId="41" fillId="13" borderId="0" xfId="0" applyFont="1" applyFill="1" applyBorder="1" applyAlignment="1">
      <alignment horizontal="left" vertical="center" wrapText="1"/>
    </xf>
    <xf numFmtId="49" fontId="32" fillId="13" borderId="0" xfId="0" applyNumberFormat="1" applyFont="1" applyFill="1" applyAlignment="1">
      <alignment horizontal="center" vertical="center" wrapText="1"/>
    </xf>
    <xf numFmtId="0" fontId="32" fillId="13" borderId="0" xfId="0" applyFont="1" applyFill="1" applyAlignment="1">
      <alignment horizontal="center" wrapText="1"/>
    </xf>
    <xf numFmtId="0" fontId="140" fillId="13" borderId="0" xfId="0" applyFont="1" applyFill="1" applyAlignment="1">
      <alignment horizontal="center" vertical="center" wrapText="1"/>
    </xf>
    <xf numFmtId="0" fontId="41" fillId="13" borderId="0" xfId="0" applyFont="1" applyFill="1" applyAlignment="1">
      <alignment horizontal="left" vertical="center" wrapText="1"/>
    </xf>
    <xf numFmtId="166" fontId="41" fillId="13" borderId="0" xfId="1" applyNumberFormat="1" applyFont="1" applyFill="1" applyBorder="1" applyAlignment="1">
      <alignment horizontal="left" vertical="center"/>
    </xf>
    <xf numFmtId="166" fontId="41" fillId="13" borderId="0" xfId="1" applyNumberFormat="1" applyFont="1" applyFill="1" applyBorder="1" applyAlignment="1">
      <alignment horizontal="center" vertical="center"/>
    </xf>
    <xf numFmtId="10" fontId="41" fillId="13" borderId="0" xfId="4" applyNumberFormat="1" applyFont="1" applyFill="1" applyBorder="1" applyAlignment="1">
      <alignment horizontal="center" vertical="center"/>
    </xf>
    <xf numFmtId="164" fontId="41" fillId="13" borderId="0" xfId="0" applyNumberFormat="1" applyFont="1" applyFill="1" applyAlignment="1">
      <alignment horizontal="center" vertical="center"/>
    </xf>
    <xf numFmtId="0" fontId="41" fillId="13" borderId="0" xfId="0" applyFont="1" applyFill="1" applyBorder="1" applyAlignment="1">
      <alignment horizontal="left" vertical="center"/>
    </xf>
    <xf numFmtId="3" fontId="41" fillId="13" borderId="0" xfId="12" applyNumberFormat="1" applyFont="1" applyFill="1" applyBorder="1" applyAlignment="1">
      <alignment horizontal="right" vertical="center" indent="2"/>
    </xf>
    <xf numFmtId="10" fontId="41" fillId="13" borderId="0" xfId="4" applyNumberFormat="1" applyFont="1" applyFill="1" applyBorder="1" applyAlignment="1">
      <alignment horizontal="right" vertical="center" indent="1"/>
    </xf>
    <xf numFmtId="3" fontId="41" fillId="13" borderId="0" xfId="12" applyNumberFormat="1" applyFont="1" applyFill="1" applyBorder="1" applyAlignment="1">
      <alignment horizontal="right" vertical="center" indent="1"/>
    </xf>
    <xf numFmtId="0" fontId="32" fillId="13" borderId="0" xfId="0" applyFont="1" applyFill="1" applyAlignment="1">
      <alignment horizontal="center" vertical="center" wrapText="1"/>
    </xf>
    <xf numFmtId="0" fontId="33" fillId="13" borderId="0" xfId="0" applyFont="1" applyFill="1" applyBorder="1" applyAlignment="1">
      <alignment horizontal="center" wrapText="1"/>
    </xf>
    <xf numFmtId="0" fontId="135" fillId="13" borderId="0" xfId="0" applyFont="1" applyFill="1" applyBorder="1" applyAlignment="1">
      <alignment horizontal="center" vertical="top" wrapText="1"/>
    </xf>
    <xf numFmtId="0" fontId="62" fillId="13" borderId="0" xfId="0" applyFont="1" applyFill="1" applyBorder="1" applyAlignment="1">
      <alignment vertical="center" wrapText="1"/>
    </xf>
    <xf numFmtId="3"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vertical="center"/>
    </xf>
    <xf numFmtId="4" fontId="30" fillId="13" borderId="0" xfId="0" applyNumberFormat="1" applyFont="1" applyFill="1" applyBorder="1" applyAlignment="1" applyProtection="1">
      <alignment horizontal="right" vertical="center"/>
    </xf>
    <xf numFmtId="10"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xf>
    <xf numFmtId="0" fontId="30" fillId="13" borderId="0" xfId="0" applyFont="1" applyFill="1" applyBorder="1" applyAlignment="1">
      <alignment horizontal="right"/>
    </xf>
    <xf numFmtId="0" fontId="41" fillId="13" borderId="0" xfId="0" applyFont="1" applyFill="1" applyBorder="1" applyAlignment="1">
      <alignment horizontal="center" vertical="center" wrapText="1"/>
    </xf>
    <xf numFmtId="0" fontId="32" fillId="13" borderId="0" xfId="0" applyFont="1" applyFill="1" applyBorder="1" applyAlignment="1">
      <alignment horizontal="center" wrapText="1"/>
    </xf>
    <xf numFmtId="0" fontId="110" fillId="13" borderId="0" xfId="28" applyFont="1" applyFill="1" applyAlignment="1">
      <alignment horizontal="center" vertical="center" wrapText="1"/>
    </xf>
    <xf numFmtId="0" fontId="41" fillId="13" borderId="0" xfId="3" applyFont="1" applyFill="1" applyBorder="1" applyAlignment="1">
      <alignment horizontal="center" vertical="center"/>
    </xf>
    <xf numFmtId="0" fontId="41" fillId="13" borderId="0" xfId="3" applyFont="1" applyFill="1" applyBorder="1" applyAlignment="1">
      <alignment horizontal="center" vertical="center" wrapText="1"/>
    </xf>
    <xf numFmtId="0" fontId="77" fillId="14" borderId="0" xfId="3" applyFont="1" applyFill="1" applyBorder="1" applyAlignment="1">
      <alignment horizontal="left" vertical="center" indent="1"/>
    </xf>
    <xf numFmtId="166" fontId="41" fillId="13" borderId="0" xfId="17" applyNumberFormat="1" applyFont="1" applyFill="1" applyBorder="1" applyAlignment="1">
      <alignment horizontal="right" vertical="center" wrapText="1"/>
    </xf>
    <xf numFmtId="2" fontId="41" fillId="13" borderId="0" xfId="17" applyNumberFormat="1" applyFont="1" applyFill="1" applyBorder="1" applyAlignment="1">
      <alignment horizontal="center" vertical="center" wrapText="1"/>
    </xf>
    <xf numFmtId="10" fontId="41" fillId="13" borderId="0" xfId="17" applyNumberFormat="1" applyFont="1" applyFill="1" applyBorder="1" applyAlignment="1">
      <alignment horizontal="center" vertical="center" wrapText="1"/>
    </xf>
    <xf numFmtId="10" fontId="41" fillId="13" borderId="0" xfId="4" applyNumberFormat="1" applyFont="1" applyFill="1" applyAlignment="1">
      <alignment horizontal="center" vertical="center" wrapText="1"/>
    </xf>
    <xf numFmtId="166" fontId="41" fillId="13" borderId="0" xfId="4" applyNumberFormat="1" applyFont="1" applyFill="1" applyBorder="1" applyAlignment="1">
      <alignment horizontal="right" vertical="center" wrapText="1"/>
    </xf>
    <xf numFmtId="3" fontId="41" fillId="13" borderId="0" xfId="4" applyNumberFormat="1" applyFont="1" applyFill="1" applyBorder="1" applyAlignment="1">
      <alignment horizontal="right" vertical="center" wrapText="1"/>
    </xf>
    <xf numFmtId="3" fontId="41" fillId="13" borderId="0" xfId="17" applyNumberFormat="1" applyFont="1" applyFill="1" applyBorder="1" applyAlignment="1">
      <alignment horizontal="right" vertical="center" wrapText="1"/>
    </xf>
    <xf numFmtId="4" fontId="41" fillId="13" borderId="0" xfId="3" applyNumberFormat="1" applyFont="1" applyFill="1" applyBorder="1" applyAlignment="1">
      <alignment horizontal="center" vertical="center" wrapText="1"/>
    </xf>
    <xf numFmtId="10" fontId="41" fillId="13" borderId="0" xfId="3" applyNumberFormat="1" applyFont="1" applyFill="1" applyBorder="1" applyAlignment="1">
      <alignment horizontal="center" vertical="center" wrapText="1"/>
    </xf>
    <xf numFmtId="172" fontId="30" fillId="14" borderId="0" xfId="3" applyNumberFormat="1" applyFont="1" applyFill="1" applyBorder="1" applyAlignment="1">
      <alignment horizontal="center" vertical="center" wrapText="1"/>
    </xf>
    <xf numFmtId="173" fontId="54" fillId="13" borderId="0" xfId="3" applyNumberFormat="1" applyFont="1" applyFill="1" applyAlignment="1">
      <alignment horizontal="center" vertical="center"/>
    </xf>
    <xf numFmtId="0" fontId="54" fillId="13" borderId="0" xfId="3" applyFont="1" applyFill="1" applyBorder="1" applyAlignment="1">
      <alignment horizontal="left" vertical="center" wrapText="1"/>
    </xf>
    <xf numFmtId="166" fontId="79" fillId="14" borderId="0" xfId="17" applyNumberFormat="1" applyFont="1" applyFill="1" applyBorder="1" applyAlignment="1">
      <alignment horizontal="center" vertical="center"/>
    </xf>
    <xf numFmtId="0" fontId="30" fillId="13" borderId="0" xfId="3" applyFont="1" applyFill="1" applyBorder="1" applyAlignment="1">
      <alignment vertical="center"/>
    </xf>
    <xf numFmtId="166" fontId="80" fillId="14" borderId="0" xfId="17" applyNumberFormat="1" applyFont="1" applyFill="1" applyBorder="1" applyAlignment="1">
      <alignment horizontal="center" vertical="center"/>
    </xf>
    <xf numFmtId="0" fontId="12" fillId="13" borderId="0" xfId="3" applyFont="1" applyFill="1" applyAlignment="1">
      <alignment vertical="center"/>
    </xf>
    <xf numFmtId="0" fontId="18" fillId="13" borderId="0" xfId="3" applyFill="1">
      <alignment vertical="top"/>
    </xf>
    <xf numFmtId="166" fontId="12" fillId="12" borderId="0" xfId="1" applyNumberFormat="1" applyFont="1" applyFill="1" applyBorder="1" applyAlignment="1">
      <alignment horizontal="right" vertical="center"/>
    </xf>
    <xf numFmtId="10" fontId="35" fillId="12" borderId="0" xfId="4" applyNumberFormat="1" applyFont="1" applyFill="1" applyBorder="1" applyAlignment="1">
      <alignment horizontal="right" vertical="center"/>
    </xf>
    <xf numFmtId="166" fontId="84" fillId="12" borderId="0" xfId="1" applyNumberFormat="1" applyFont="1" applyFill="1" applyBorder="1" applyAlignment="1">
      <alignment horizontal="right" vertical="center"/>
    </xf>
    <xf numFmtId="0" fontId="30" fillId="13" borderId="0" xfId="3" applyFont="1" applyFill="1" applyAlignment="1">
      <alignment horizontal="center" vertical="center" wrapText="1"/>
    </xf>
    <xf numFmtId="2" fontId="75" fillId="13" borderId="0" xfId="3" applyNumberFormat="1" applyFont="1" applyFill="1" applyAlignment="1">
      <alignment horizontal="left" vertical="center"/>
    </xf>
    <xf numFmtId="166" fontId="41" fillId="13" borderId="0" xfId="1" applyNumberFormat="1" applyFont="1" applyFill="1" applyAlignment="1">
      <alignment horizontal="center" vertical="center"/>
    </xf>
    <xf numFmtId="10" fontId="87" fillId="13" borderId="0" xfId="3" applyNumberFormat="1" applyFont="1" applyFill="1" applyBorder="1" applyAlignment="1">
      <alignment horizontal="center" vertical="center"/>
    </xf>
    <xf numFmtId="0" fontId="54" fillId="13" borderId="0" xfId="3" applyFont="1" applyFill="1" applyBorder="1" applyAlignment="1">
      <alignment horizontal="center"/>
    </xf>
    <xf numFmtId="2" fontId="75" fillId="13" borderId="0" xfId="3" applyNumberFormat="1" applyFont="1" applyFill="1" applyAlignment="1">
      <alignment horizontal="left" vertical="center" wrapText="1"/>
    </xf>
    <xf numFmtId="166" fontId="41" fillId="12" borderId="0" xfId="1" applyNumberFormat="1" applyFont="1" applyFill="1" applyBorder="1" applyAlignment="1">
      <alignment horizontal="center" vertical="center"/>
    </xf>
    <xf numFmtId="10" fontId="89" fillId="12" borderId="0" xfId="3" applyNumberFormat="1" applyFont="1" applyFill="1" applyBorder="1" applyAlignment="1">
      <alignment horizontal="center"/>
    </xf>
    <xf numFmtId="0" fontId="89" fillId="12" borderId="0" xfId="3" applyFont="1" applyFill="1" applyBorder="1" applyAlignment="1">
      <alignment horizontal="center"/>
    </xf>
    <xf numFmtId="0" fontId="12" fillId="13" borderId="0" xfId="3" applyFont="1" applyFill="1" applyAlignment="1">
      <alignment horizontal="center"/>
    </xf>
    <xf numFmtId="0" fontId="13" fillId="13" borderId="0" xfId="3" applyFont="1" applyFill="1" applyAlignment="1">
      <alignment horizontal="center"/>
    </xf>
    <xf numFmtId="2" fontId="18" fillId="13" borderId="0" xfId="3" applyNumberFormat="1" applyFill="1" applyAlignment="1">
      <alignment horizontal="center" vertical="center"/>
    </xf>
    <xf numFmtId="3" fontId="75" fillId="13" borderId="0" xfId="3" applyNumberFormat="1" applyFont="1" applyFill="1" applyAlignment="1">
      <alignment horizontal="right" vertical="center"/>
    </xf>
    <xf numFmtId="2" fontId="92" fillId="13" borderId="0" xfId="3" applyNumberFormat="1" applyFont="1" applyFill="1" applyAlignment="1">
      <alignment horizontal="center" vertical="center"/>
    </xf>
    <xf numFmtId="0" fontId="172" fillId="0" borderId="0" xfId="3" applyFont="1" applyAlignment="1">
      <alignment horizontal="left" vertical="center"/>
    </xf>
    <xf numFmtId="0" fontId="174" fillId="0" borderId="0" xfId="3" applyFont="1" applyAlignment="1">
      <alignment horizontal="left" vertical="center"/>
    </xf>
    <xf numFmtId="0" fontId="39" fillId="14" borderId="0" xfId="3" applyFont="1" applyFill="1">
      <alignment vertical="top"/>
    </xf>
    <xf numFmtId="0" fontId="32" fillId="14" borderId="0" xfId="3" applyFont="1" applyFill="1">
      <alignment vertical="top"/>
    </xf>
    <xf numFmtId="0" fontId="30" fillId="13" borderId="0" xfId="3" applyFont="1" applyFill="1" applyAlignment="1">
      <alignment horizontal="left" vertical="center" wrapText="1"/>
    </xf>
    <xf numFmtId="0" fontId="157" fillId="13" borderId="0" xfId="3" applyFont="1" applyFill="1" applyBorder="1" applyAlignment="1">
      <alignment horizontal="left" vertical="center"/>
    </xf>
    <xf numFmtId="0" fontId="157" fillId="13" borderId="0" xfId="3" applyFont="1" applyFill="1" applyBorder="1" applyAlignment="1">
      <alignment horizontal="center" vertical="center"/>
    </xf>
    <xf numFmtId="0" fontId="41" fillId="13" borderId="0" xfId="3" applyFont="1" applyFill="1" applyAlignment="1">
      <alignment horizontal="left" vertical="center"/>
    </xf>
    <xf numFmtId="0" fontId="32" fillId="13" borderId="0" xfId="3" applyFont="1" applyFill="1" applyAlignment="1">
      <alignment horizontal="left" vertical="center"/>
    </xf>
    <xf numFmtId="0" fontId="32" fillId="13" borderId="0" xfId="3" applyFont="1" applyFill="1" applyAlignment="1">
      <alignment vertical="center"/>
    </xf>
    <xf numFmtId="3" fontId="30" fillId="13" borderId="0" xfId="3" applyNumberFormat="1" applyFont="1" applyFill="1" applyAlignment="1">
      <alignment horizontal="right" vertical="center"/>
    </xf>
    <xf numFmtId="0" fontId="32" fillId="13" borderId="0" xfId="3" applyFont="1" applyFill="1" applyAlignment="1">
      <alignment horizontal="right" vertical="center"/>
    </xf>
    <xf numFmtId="10" fontId="30" fillId="13" borderId="0" xfId="0" applyNumberFormat="1" applyFont="1" applyFill="1" applyAlignment="1">
      <alignment horizontal="right" vertical="center"/>
    </xf>
    <xf numFmtId="0" fontId="32" fillId="13" borderId="0" xfId="0" applyFont="1" applyFill="1"/>
    <xf numFmtId="0" fontId="88" fillId="0" borderId="0" xfId="0" applyFont="1" applyFill="1" applyAlignment="1">
      <alignment horizontal="left" vertical="center"/>
    </xf>
    <xf numFmtId="0" fontId="140" fillId="13" borderId="0" xfId="0" applyFont="1" applyFill="1" applyBorder="1" applyAlignment="1">
      <alignment horizontal="center" vertical="top" wrapText="1"/>
    </xf>
    <xf numFmtId="0" fontId="93" fillId="13" borderId="0" xfId="0" applyFont="1" applyFill="1" applyBorder="1" applyAlignment="1">
      <alignment vertical="center" wrapText="1"/>
    </xf>
    <xf numFmtId="3" fontId="30" fillId="13" borderId="0" xfId="23" applyNumberFormat="1" applyFont="1" applyFill="1" applyBorder="1" applyAlignment="1">
      <alignment horizontal="right" vertical="center"/>
    </xf>
    <xf numFmtId="10" fontId="30" fillId="13" borderId="0" xfId="23" applyNumberFormat="1" applyFont="1" applyFill="1" applyAlignment="1">
      <alignment vertical="center"/>
    </xf>
    <xf numFmtId="0" fontId="32" fillId="13" borderId="0" xfId="3" applyFont="1" applyFill="1" applyAlignment="1">
      <alignment horizontal="center" vertical="center" wrapText="1"/>
    </xf>
    <xf numFmtId="0" fontId="54" fillId="13" borderId="0" xfId="3" applyFont="1" applyFill="1" applyAlignment="1">
      <alignment horizontal="left" vertical="center" wrapText="1"/>
    </xf>
    <xf numFmtId="166" fontId="30" fillId="13" borderId="0" xfId="24" applyNumberFormat="1" applyFont="1" applyFill="1" applyBorder="1" applyAlignment="1">
      <alignment horizontal="right" vertical="center" wrapText="1"/>
    </xf>
    <xf numFmtId="0" fontId="54" fillId="13" borderId="0" xfId="3" applyFont="1" applyFill="1" applyAlignment="1">
      <alignment horizontal="center" vertical="center" wrapText="1"/>
    </xf>
    <xf numFmtId="0" fontId="176" fillId="0" borderId="0" xfId="3" applyFont="1" applyFill="1" applyAlignment="1">
      <alignment horizontal="left" vertical="center"/>
    </xf>
    <xf numFmtId="14" fontId="172" fillId="0" borderId="0" xfId="0" applyNumberFormat="1" applyFont="1" applyAlignment="1">
      <alignment horizontal="right" vertical="center"/>
    </xf>
    <xf numFmtId="0" fontId="172" fillId="0" borderId="0" xfId="3" applyFont="1" applyFill="1" applyAlignment="1">
      <alignment horizontal="left" vertical="center"/>
    </xf>
    <xf numFmtId="0" fontId="93" fillId="13" borderId="0" xfId="3" applyFont="1" applyFill="1" applyAlignment="1">
      <alignment horizontal="center" vertical="center" wrapText="1"/>
    </xf>
    <xf numFmtId="0" fontId="79" fillId="13" borderId="0" xfId="3" applyFont="1" applyFill="1" applyAlignment="1">
      <alignment horizontal="left" vertical="center" wrapText="1"/>
    </xf>
    <xf numFmtId="166" fontId="93" fillId="13" borderId="0" xfId="24" applyNumberFormat="1" applyFont="1" applyFill="1" applyBorder="1" applyAlignment="1">
      <alignment horizontal="right" vertical="center" wrapText="1"/>
    </xf>
    <xf numFmtId="0" fontId="79" fillId="13" borderId="0" xfId="3" applyFont="1" applyFill="1" applyAlignment="1">
      <alignment horizontal="center" vertical="center" wrapText="1"/>
    </xf>
    <xf numFmtId="0" fontId="80" fillId="13" borderId="0" xfId="3" applyFont="1" applyFill="1" applyAlignment="1">
      <alignment horizontal="left" vertical="center" wrapText="1"/>
    </xf>
    <xf numFmtId="3" fontId="80" fillId="13" borderId="0" xfId="3" applyNumberFormat="1" applyFont="1" applyFill="1" applyAlignment="1">
      <alignment horizontal="right" vertical="center" wrapText="1"/>
    </xf>
    <xf numFmtId="0" fontId="88" fillId="0" borderId="0" xfId="3" applyFont="1" applyFill="1" applyAlignment="1">
      <alignment horizontal="left" vertical="center"/>
    </xf>
    <xf numFmtId="0" fontId="177" fillId="0" borderId="0" xfId="0" applyFont="1" applyAlignment="1">
      <alignment horizontal="right" vertical="center"/>
    </xf>
    <xf numFmtId="0" fontId="88" fillId="0" borderId="0" xfId="0" applyNumberFormat="1" applyFont="1" applyAlignment="1">
      <alignment horizontal="right" vertical="center"/>
    </xf>
    <xf numFmtId="0" fontId="42" fillId="13" borderId="0" xfId="3" applyFont="1" applyFill="1" applyBorder="1" applyAlignment="1">
      <alignment horizontal="center" vertical="center" wrapText="1"/>
    </xf>
    <xf numFmtId="14" fontId="41" fillId="13" borderId="0" xfId="3" applyNumberFormat="1" applyFont="1" applyFill="1" applyBorder="1" applyAlignment="1">
      <alignment horizontal="center" vertical="center" wrapText="1"/>
    </xf>
    <xf numFmtId="0" fontId="88" fillId="0" borderId="0" xfId="3" applyFont="1" applyFill="1" applyBorder="1" applyAlignment="1">
      <alignment horizontal="left" vertical="center"/>
    </xf>
    <xf numFmtId="0" fontId="41" fillId="13" borderId="0" xfId="3" applyFont="1" applyFill="1" applyBorder="1" applyAlignment="1">
      <alignment horizontal="center" wrapText="1"/>
    </xf>
    <xf numFmtId="0" fontId="32" fillId="13" borderId="0" xfId="3" applyFont="1" applyFill="1" applyBorder="1" applyAlignment="1">
      <alignment horizontal="center" vertical="center" wrapText="1"/>
    </xf>
    <xf numFmtId="14" fontId="30" fillId="13" borderId="0" xfId="3" applyNumberFormat="1" applyFont="1" applyFill="1" applyBorder="1" applyAlignment="1" applyProtection="1">
      <alignment horizontal="center" vertical="center" wrapText="1"/>
      <protection hidden="1"/>
    </xf>
    <xf numFmtId="0" fontId="172" fillId="0" borderId="0" xfId="3" applyFont="1" applyFill="1" applyBorder="1" applyAlignment="1">
      <alignment horizontal="left" vertical="center"/>
    </xf>
    <xf numFmtId="0" fontId="32" fillId="13" borderId="0" xfId="3" applyFont="1" applyFill="1" applyBorder="1" applyAlignment="1">
      <alignment vertical="center" wrapText="1"/>
    </xf>
    <xf numFmtId="0" fontId="0" fillId="13" borderId="0" xfId="0" applyFill="1"/>
    <xf numFmtId="0" fontId="32" fillId="13" borderId="0" xfId="3" applyFont="1" applyFill="1" applyBorder="1" applyAlignment="1">
      <alignment horizontal="left" vertical="center" wrapText="1"/>
    </xf>
    <xf numFmtId="0" fontId="30" fillId="13" borderId="2" xfId="3" applyFont="1" applyFill="1" applyBorder="1" applyAlignment="1">
      <alignment horizontal="left" vertical="center" wrapText="1"/>
    </xf>
    <xf numFmtId="14" fontId="32" fillId="13" borderId="2" xfId="3" applyNumberFormat="1" applyFont="1" applyFill="1" applyBorder="1" applyAlignment="1">
      <alignment horizontal="right" vertical="center" wrapText="1"/>
    </xf>
    <xf numFmtId="0" fontId="32" fillId="13" borderId="2" xfId="3" applyFont="1" applyFill="1" applyBorder="1" applyAlignment="1">
      <alignment horizontal="left" vertical="center" wrapText="1"/>
    </xf>
    <xf numFmtId="0" fontId="30" fillId="13" borderId="0" xfId="3" applyFont="1" applyFill="1" applyBorder="1" applyAlignment="1">
      <alignment horizontal="left" vertical="center" wrapText="1"/>
    </xf>
    <xf numFmtId="0" fontId="30" fillId="13" borderId="0" xfId="3" applyFont="1" applyFill="1" applyBorder="1" applyAlignment="1">
      <alignment horizontal="right" vertical="center" wrapText="1" indent="1"/>
    </xf>
    <xf numFmtId="10" fontId="87" fillId="13" borderId="0" xfId="0" applyNumberFormat="1" applyFont="1" applyFill="1" applyBorder="1" applyAlignment="1">
      <alignment horizontal="center" vertical="center"/>
    </xf>
    <xf numFmtId="10" fontId="104" fillId="13" borderId="0" xfId="0" applyNumberFormat="1" applyFont="1" applyFill="1" applyBorder="1" applyAlignment="1">
      <alignment horizontal="center" vertical="center"/>
    </xf>
    <xf numFmtId="10" fontId="54" fillId="13" borderId="0" xfId="0" applyNumberFormat="1" applyFont="1" applyFill="1" applyBorder="1" applyAlignment="1">
      <alignment horizontal="center" vertical="center"/>
    </xf>
    <xf numFmtId="0" fontId="111" fillId="0" borderId="0" xfId="0" applyFont="1" applyAlignment="1">
      <alignment vertical="top"/>
    </xf>
    <xf numFmtId="0" fontId="127" fillId="15" borderId="0" xfId="3" applyFont="1" applyFill="1" applyBorder="1" applyAlignment="1">
      <alignment horizontal="left" vertical="center"/>
    </xf>
    <xf numFmtId="0" fontId="24" fillId="15" borderId="0" xfId="3" applyFont="1" applyFill="1" applyBorder="1" applyAlignment="1"/>
    <xf numFmtId="49" fontId="178" fillId="15" borderId="0" xfId="3" applyNumberFormat="1" applyFont="1" applyFill="1" applyBorder="1" applyAlignment="1">
      <alignment horizontal="right" vertical="center"/>
    </xf>
    <xf numFmtId="0" fontId="23" fillId="15" borderId="0" xfId="3" applyFont="1" applyFill="1" applyBorder="1" applyAlignment="1">
      <alignment horizontal="left" vertical="center"/>
    </xf>
    <xf numFmtId="0" fontId="23" fillId="15" borderId="0" xfId="3" applyFont="1" applyFill="1" applyBorder="1" applyAlignment="1">
      <alignment horizontal="right" vertical="center"/>
    </xf>
    <xf numFmtId="0" fontId="91" fillId="10" borderId="0" xfId="26" applyFont="1" applyFill="1" applyBorder="1" applyAlignment="1">
      <alignment horizontal="left" vertical="center"/>
    </xf>
    <xf numFmtId="3" fontId="91" fillId="10" borderId="0" xfId="26" applyNumberFormat="1" applyFont="1" applyFill="1" applyBorder="1" applyAlignment="1">
      <alignment horizontal="right" vertical="center" indent="1"/>
    </xf>
    <xf numFmtId="0" fontId="16" fillId="15" borderId="0" xfId="3" applyFont="1" applyFill="1" applyAlignment="1">
      <alignment horizontal="left" vertical="center"/>
    </xf>
    <xf numFmtId="0" fontId="16" fillId="15" borderId="0" xfId="3" applyFont="1" applyFill="1" applyAlignment="1"/>
    <xf numFmtId="0" fontId="16" fillId="15" borderId="0" xfId="3" applyFont="1" applyFill="1" applyAlignment="1">
      <alignment horizontal="center"/>
    </xf>
    <xf numFmtId="0" fontId="23" fillId="15" borderId="0" xfId="3" applyFont="1" applyFill="1" applyAlignment="1">
      <alignment horizontal="left" vertical="center"/>
    </xf>
    <xf numFmtId="0" fontId="23" fillId="15" borderId="0" xfId="3" applyFont="1" applyFill="1" applyAlignment="1">
      <alignment horizontal="center"/>
    </xf>
    <xf numFmtId="0" fontId="21" fillId="15" borderId="0" xfId="3" applyFont="1" applyFill="1" applyAlignment="1">
      <alignment horizontal="left" vertical="center"/>
    </xf>
    <xf numFmtId="0" fontId="0" fillId="15" borderId="0" xfId="0" applyFill="1"/>
    <xf numFmtId="0" fontId="16" fillId="15" borderId="0" xfId="0" applyFont="1" applyFill="1" applyAlignment="1">
      <alignment horizontal="left" vertical="center"/>
    </xf>
    <xf numFmtId="0" fontId="20" fillId="15" borderId="0" xfId="0" applyFont="1" applyFill="1" applyAlignment="1">
      <alignment horizontal="center"/>
    </xf>
    <xf numFmtId="0" fontId="13" fillId="15" borderId="0" xfId="0" applyFont="1" applyFill="1" applyAlignment="1">
      <alignment horizontal="left" vertical="center"/>
    </xf>
    <xf numFmtId="0" fontId="24" fillId="15" borderId="0" xfId="0" applyFont="1" applyFill="1" applyAlignment="1">
      <alignment horizontal="center"/>
    </xf>
    <xf numFmtId="0" fontId="25" fillId="15" borderId="0" xfId="0" applyFont="1" applyFill="1" applyAlignment="1">
      <alignment horizontal="center"/>
    </xf>
    <xf numFmtId="0" fontId="30" fillId="12" borderId="0" xfId="0" applyFont="1" applyFill="1" applyBorder="1" applyAlignment="1">
      <alignment horizontal="center" vertical="center" wrapText="1"/>
    </xf>
    <xf numFmtId="0" fontId="30" fillId="12" borderId="0" xfId="0" applyFont="1" applyFill="1" applyBorder="1" applyAlignment="1">
      <alignment horizontal="center" vertical="center"/>
    </xf>
    <xf numFmtId="0" fontId="31" fillId="2" borderId="0" xfId="0" applyFont="1" applyFill="1" applyBorder="1" applyAlignment="1">
      <alignment vertical="center" wrapText="1"/>
    </xf>
    <xf numFmtId="166" fontId="31" fillId="2" borderId="0" xfId="1" applyNumberFormat="1" applyFont="1" applyFill="1" applyBorder="1" applyAlignment="1">
      <alignment vertical="center"/>
    </xf>
    <xf numFmtId="0" fontId="30" fillId="16" borderId="0" xfId="0" applyFont="1" applyFill="1" applyAlignment="1">
      <alignment vertical="center" wrapText="1"/>
    </xf>
    <xf numFmtId="10" fontId="30" fillId="12" borderId="0" xfId="1" applyNumberFormat="1" applyFont="1" applyFill="1" applyBorder="1" applyAlignment="1">
      <alignment horizontal="center" vertical="center" wrapText="1"/>
    </xf>
    <xf numFmtId="166" fontId="30" fillId="12" borderId="0" xfId="1" applyNumberFormat="1" applyFont="1" applyFill="1" applyBorder="1" applyAlignment="1">
      <alignment horizontal="left" vertical="center" indent="1"/>
    </xf>
    <xf numFmtId="166" fontId="30" fillId="12" borderId="0" xfId="1" applyNumberFormat="1" applyFont="1" applyFill="1" applyBorder="1" applyAlignment="1">
      <alignment vertical="center"/>
    </xf>
    <xf numFmtId="166" fontId="30" fillId="12" borderId="0" xfId="1" applyNumberFormat="1" applyFont="1" applyFill="1" applyBorder="1" applyAlignment="1">
      <alignment horizontal="center" vertical="center"/>
    </xf>
    <xf numFmtId="166" fontId="31" fillId="2" borderId="0" xfId="1" applyNumberFormat="1" applyFont="1" applyFill="1" applyBorder="1" applyAlignment="1">
      <alignment horizontal="right" vertical="center"/>
    </xf>
    <xf numFmtId="166" fontId="31" fillId="2" borderId="0" xfId="1" applyNumberFormat="1" applyFont="1" applyFill="1" applyBorder="1" applyAlignment="1">
      <alignment horizontal="left" vertical="center"/>
    </xf>
    <xf numFmtId="166" fontId="31" fillId="2" borderId="0" xfId="1" applyNumberFormat="1" applyFont="1" applyFill="1" applyBorder="1" applyAlignment="1">
      <alignment horizontal="center" vertical="center"/>
    </xf>
    <xf numFmtId="10" fontId="30" fillId="12" borderId="0" xfId="1" applyNumberFormat="1" applyFont="1" applyFill="1" applyBorder="1" applyAlignment="1">
      <alignment horizontal="center" vertical="center"/>
    </xf>
    <xf numFmtId="0" fontId="45" fillId="0" borderId="0" xfId="0" applyFont="1" applyAlignment="1">
      <alignment horizontal="left" vertical="center" indent="8"/>
    </xf>
    <xf numFmtId="0" fontId="88" fillId="0" borderId="0" xfId="0" applyFont="1" applyFill="1" applyBorder="1" applyAlignment="1">
      <alignment horizontal="left" vertical="center"/>
    </xf>
    <xf numFmtId="1" fontId="30" fillId="12" borderId="0" xfId="1" applyNumberFormat="1" applyFont="1" applyFill="1" applyBorder="1" applyAlignment="1">
      <alignment horizontal="left" vertical="center" indent="4"/>
    </xf>
    <xf numFmtId="0" fontId="172" fillId="0" borderId="0" xfId="0" applyFont="1" applyFill="1" applyBorder="1" applyAlignment="1">
      <alignment horizontal="left" vertical="center"/>
    </xf>
    <xf numFmtId="0" fontId="172" fillId="0" borderId="0" xfId="0" applyFont="1" applyFill="1" applyAlignment="1">
      <alignment horizontal="left" vertical="center"/>
    </xf>
    <xf numFmtId="0" fontId="172" fillId="0" borderId="0" xfId="0" applyFont="1" applyAlignment="1">
      <alignment vertical="center"/>
    </xf>
    <xf numFmtId="0" fontId="88" fillId="0" borderId="0" xfId="0" applyFont="1" applyAlignment="1">
      <alignment horizontal="left" vertical="center"/>
    </xf>
    <xf numFmtId="0" fontId="88" fillId="0" borderId="0" xfId="0" applyFont="1"/>
    <xf numFmtId="0" fontId="183" fillId="0" borderId="0" xfId="0" applyFont="1" applyFill="1" applyAlignment="1">
      <alignment horizontal="left" vertical="center"/>
    </xf>
    <xf numFmtId="0" fontId="172" fillId="0" borderId="0" xfId="0" applyFont="1" applyBorder="1" applyAlignment="1">
      <alignment horizontal="left" vertical="center"/>
    </xf>
    <xf numFmtId="0" fontId="176" fillId="0" borderId="0" xfId="0" applyFont="1" applyFill="1" applyAlignment="1">
      <alignment horizontal="left" vertical="center"/>
    </xf>
    <xf numFmtId="0" fontId="127" fillId="11" borderId="0" xfId="16" applyFont="1" applyFill="1" applyAlignment="1">
      <alignment horizontal="left" vertical="center"/>
    </xf>
    <xf numFmtId="0" fontId="118" fillId="0" borderId="0" xfId="3" applyFont="1">
      <alignment vertical="top"/>
    </xf>
    <xf numFmtId="49" fontId="118" fillId="0" borderId="0" xfId="3" applyNumberFormat="1" applyFont="1" applyAlignment="1">
      <alignment vertical="top"/>
    </xf>
    <xf numFmtId="0" fontId="118" fillId="0" borderId="0" xfId="18" applyFont="1" applyAlignment="1"/>
    <xf numFmtId="49" fontId="73" fillId="15" borderId="0" xfId="3" applyNumberFormat="1" applyFont="1" applyFill="1" applyBorder="1" applyAlignment="1">
      <alignment horizontal="right"/>
    </xf>
    <xf numFmtId="0" fontId="23" fillId="15" borderId="0" xfId="3" applyFont="1" applyFill="1" applyBorder="1" applyAlignment="1">
      <alignment horizontal="right"/>
    </xf>
    <xf numFmtId="0" fontId="127" fillId="15" borderId="0" xfId="28" applyFont="1" applyFill="1" applyAlignment="1">
      <alignment vertical="center"/>
    </xf>
    <xf numFmtId="0" fontId="110" fillId="15" borderId="0" xfId="28" applyFont="1" applyFill="1" applyAlignment="1">
      <alignment vertical="center"/>
    </xf>
    <xf numFmtId="0" fontId="66" fillId="15" borderId="0" xfId="28" applyFont="1" applyFill="1" applyAlignment="1">
      <alignment vertical="center"/>
    </xf>
    <xf numFmtId="0" fontId="12" fillId="0" borderId="0" xfId="0" applyFont="1" applyAlignment="1">
      <alignment horizontal="left" vertical="center"/>
    </xf>
    <xf numFmtId="0" fontId="41" fillId="13" borderId="0" xfId="3" applyFont="1" applyFill="1" applyBorder="1" applyAlignment="1">
      <alignment horizontal="center" vertical="center"/>
    </xf>
    <xf numFmtId="10" fontId="42" fillId="6" borderId="0" xfId="4" applyNumberFormat="1" applyFont="1" applyFill="1" applyBorder="1" applyAlignment="1" applyProtection="1">
      <alignment horizontal="right" vertical="center" wrapText="1" indent="1"/>
    </xf>
    <xf numFmtId="10" fontId="41" fillId="13" borderId="0" xfId="4" applyNumberFormat="1" applyFont="1" applyFill="1" applyBorder="1" applyAlignment="1" applyProtection="1">
      <alignment horizontal="right" vertical="center" wrapText="1" indent="1"/>
    </xf>
    <xf numFmtId="3" fontId="42" fillId="6" borderId="0" xfId="9" applyNumberFormat="1" applyFont="1" applyFill="1" applyBorder="1" applyAlignment="1" applyProtection="1">
      <alignment horizontal="right" vertical="center" indent="1"/>
    </xf>
    <xf numFmtId="10" fontId="42" fillId="6" borderId="0" xfId="4" applyNumberFormat="1" applyFont="1" applyFill="1" applyBorder="1" applyAlignment="1" applyProtection="1">
      <alignment vertical="center" wrapText="1"/>
    </xf>
    <xf numFmtId="10" fontId="41" fillId="13" borderId="0" xfId="4" applyNumberFormat="1" applyFont="1" applyFill="1" applyBorder="1" applyAlignment="1" applyProtection="1">
      <alignment horizontal="right" vertical="center" wrapText="1"/>
    </xf>
    <xf numFmtId="168" fontId="41" fillId="13" borderId="0" xfId="9" applyNumberFormat="1" applyFont="1" applyFill="1" applyBorder="1" applyAlignment="1" applyProtection="1">
      <alignment horizontal="right" vertical="center" wrapText="1" indent="1"/>
    </xf>
    <xf numFmtId="14" fontId="41" fillId="16" borderId="0" xfId="3" applyNumberFormat="1" applyFont="1" applyFill="1" applyBorder="1" applyAlignment="1">
      <alignment horizontal="center" vertical="center" wrapText="1"/>
    </xf>
    <xf numFmtId="14" fontId="30" fillId="16" borderId="0" xfId="3" applyNumberFormat="1" applyFont="1" applyFill="1" applyBorder="1" applyAlignment="1" applyProtection="1">
      <alignment horizontal="center" vertical="center" wrapText="1"/>
      <protection hidden="1"/>
    </xf>
    <xf numFmtId="0" fontId="32" fillId="16" borderId="0" xfId="3" applyFont="1" applyFill="1" applyBorder="1" applyAlignment="1">
      <alignment horizontal="left" vertical="center" wrapText="1"/>
    </xf>
    <xf numFmtId="14" fontId="41" fillId="16" borderId="0" xfId="3" applyNumberFormat="1" applyFont="1" applyFill="1" applyBorder="1" applyAlignment="1" applyProtection="1">
      <alignment horizontal="center" vertical="center" wrapText="1"/>
      <protection hidden="1"/>
    </xf>
    <xf numFmtId="0" fontId="32" fillId="0" borderId="0" xfId="24" applyFont="1" applyFill="1" applyBorder="1" applyAlignment="1">
      <alignment horizontal="left" vertical="center"/>
    </xf>
    <xf numFmtId="0" fontId="171" fillId="12" borderId="0" xfId="0" applyFont="1" applyFill="1" applyBorder="1" applyAlignment="1">
      <alignment horizontal="center" vertical="center" wrapText="1"/>
    </xf>
    <xf numFmtId="0" fontId="12" fillId="12" borderId="0" xfId="0" applyFont="1" applyFill="1" applyBorder="1" applyAlignment="1">
      <alignment horizontal="center" vertical="center" wrapText="1"/>
    </xf>
    <xf numFmtId="0" fontId="172"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6" fillId="12" borderId="0" xfId="0" applyFont="1" applyFill="1" applyBorder="1" applyAlignment="1">
      <alignment horizontal="center" vertical="center"/>
    </xf>
    <xf numFmtId="0" fontId="167" fillId="12" borderId="0" xfId="0" applyFont="1" applyFill="1" applyBorder="1" applyAlignment="1">
      <alignment horizontal="center" vertical="center"/>
    </xf>
    <xf numFmtId="0" fontId="168" fillId="12" borderId="0" xfId="0" applyFont="1" applyFill="1" applyBorder="1" applyAlignment="1">
      <alignment horizontal="center" vertical="center" wrapText="1"/>
    </xf>
    <xf numFmtId="0" fontId="169" fillId="12" borderId="0" xfId="0" applyFont="1" applyFill="1" applyBorder="1" applyAlignment="1">
      <alignment horizontal="center" vertical="center"/>
    </xf>
    <xf numFmtId="0" fontId="166" fillId="12" borderId="0" xfId="0" applyFont="1" applyFill="1" applyBorder="1" applyAlignment="1">
      <alignment horizontal="center" vertical="center" wrapText="1"/>
    </xf>
    <xf numFmtId="0" fontId="170" fillId="12" borderId="0" xfId="0" applyFont="1" applyFill="1" applyBorder="1" applyAlignment="1">
      <alignment horizontal="center" vertical="center"/>
    </xf>
    <xf numFmtId="0" fontId="33" fillId="0" borderId="0" xfId="0" applyNumberFormat="1" applyFont="1" applyAlignment="1">
      <alignment horizontal="left" vertical="top" wrapText="1"/>
    </xf>
    <xf numFmtId="0" fontId="0" fillId="0" borderId="0" xfId="0" applyNumberFormat="1" applyAlignment="1">
      <alignment horizontal="left" vertical="top" wrapText="1"/>
    </xf>
    <xf numFmtId="0" fontId="135" fillId="0" borderId="0" xfId="0" applyFont="1" applyAlignment="1">
      <alignment horizontal="left" vertical="top" wrapText="1"/>
    </xf>
    <xf numFmtId="0" fontId="136" fillId="0" borderId="0" xfId="0" applyFont="1" applyAlignment="1">
      <alignment horizontal="left" vertical="top" wrapText="1"/>
    </xf>
    <xf numFmtId="0" fontId="137" fillId="0" borderId="0" xfId="0" applyFont="1" applyAlignment="1">
      <alignment horizontal="left" vertical="top" wrapText="1"/>
    </xf>
    <xf numFmtId="0" fontId="33" fillId="0" borderId="0" xfId="0" applyFont="1" applyAlignment="1">
      <alignment horizontal="left" vertical="center" wrapText="1"/>
    </xf>
    <xf numFmtId="0" fontId="135" fillId="0" borderId="0" xfId="0" applyFont="1" applyFill="1" applyAlignment="1">
      <alignment horizontal="left" vertical="top" wrapText="1"/>
    </xf>
    <xf numFmtId="0" fontId="12" fillId="13" borderId="0" xfId="0" applyFont="1" applyFill="1" applyBorder="1" applyAlignment="1">
      <alignment horizontal="center" vertical="center" wrapText="1"/>
    </xf>
    <xf numFmtId="0" fontId="8" fillId="13" borderId="0" xfId="0" applyFont="1" applyFill="1" applyAlignment="1">
      <alignment horizontal="center" vertical="center"/>
    </xf>
    <xf numFmtId="0" fontId="30" fillId="13" borderId="0" xfId="0" applyFont="1" applyFill="1" applyAlignment="1">
      <alignment horizontal="center" vertical="center"/>
    </xf>
    <xf numFmtId="0" fontId="33" fillId="6" borderId="0" xfId="0" applyFont="1" applyFill="1" applyBorder="1" applyAlignment="1">
      <alignment horizontal="left" vertical="center" wrapText="1"/>
    </xf>
    <xf numFmtId="3" fontId="30" fillId="13" borderId="0" xfId="0" applyNumberFormat="1" applyFont="1" applyFill="1" applyBorder="1" applyAlignment="1">
      <alignment horizontal="center" vertical="center" wrapText="1"/>
    </xf>
    <xf numFmtId="0" fontId="32" fillId="0" borderId="0" xfId="0" applyFont="1" applyBorder="1" applyAlignment="1">
      <alignment horizontal="right"/>
    </xf>
    <xf numFmtId="0" fontId="181" fillId="0" borderId="0" xfId="0" applyFont="1" applyFill="1" applyBorder="1" applyAlignment="1">
      <alignment horizontal="left" vertical="center" wrapText="1"/>
    </xf>
    <xf numFmtId="0" fontId="33" fillId="13" borderId="0" xfId="0" applyFont="1" applyFill="1" applyBorder="1" applyAlignment="1">
      <alignment horizontal="center" vertical="center" wrapText="1"/>
    </xf>
    <xf numFmtId="0" fontId="30" fillId="13"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0" fillId="13" borderId="0" xfId="0" applyFill="1" applyAlignment="1">
      <alignment horizontal="center" vertical="center" wrapText="1"/>
    </xf>
    <xf numFmtId="0" fontId="47" fillId="13" borderId="0" xfId="0" applyFont="1" applyFill="1" applyBorder="1" applyAlignment="1">
      <alignment horizontal="center" vertical="center" wrapText="1"/>
    </xf>
    <xf numFmtId="3" fontId="30" fillId="13" borderId="0" xfId="0" applyNumberFormat="1" applyFont="1" applyFill="1" applyBorder="1" applyAlignment="1">
      <alignment horizontal="left" vertical="center" wrapText="1"/>
    </xf>
    <xf numFmtId="0" fontId="33" fillId="13" borderId="0" xfId="0" applyFont="1" applyFill="1" applyAlignment="1">
      <alignment horizontal="center" vertical="center" wrapText="1"/>
    </xf>
    <xf numFmtId="0" fontId="181" fillId="0" borderId="0" xfId="0" applyFont="1" applyFill="1" applyAlignment="1">
      <alignment vertical="top" wrapText="1"/>
    </xf>
    <xf numFmtId="0" fontId="34" fillId="0" borderId="0" xfId="0" applyFont="1" applyFill="1" applyAlignment="1">
      <alignment vertical="top" wrapText="1"/>
    </xf>
    <xf numFmtId="0" fontId="118" fillId="0" borderId="0" xfId="0" applyFont="1" applyAlignment="1">
      <alignment vertical="top" wrapText="1"/>
    </xf>
    <xf numFmtId="0" fontId="140" fillId="0" borderId="0" xfId="0" applyFont="1" applyAlignment="1">
      <alignment wrapText="1"/>
    </xf>
    <xf numFmtId="0" fontId="137" fillId="0" borderId="0" xfId="0" applyFont="1" applyAlignment="1">
      <alignment wrapText="1"/>
    </xf>
    <xf numFmtId="0" fontId="181" fillId="3" borderId="0" xfId="0" applyFont="1" applyFill="1" applyBorder="1" applyAlignment="1">
      <alignment horizontal="left" vertical="distributed" wrapText="1"/>
    </xf>
    <xf numFmtId="0" fontId="135" fillId="0" borderId="0" xfId="0" applyNumberFormat="1" applyFont="1" applyFill="1" applyBorder="1" applyAlignment="1">
      <alignment vertical="center" wrapText="1"/>
    </xf>
    <xf numFmtId="0" fontId="32" fillId="0" borderId="0" xfId="0" applyFont="1" applyAlignment="1">
      <alignment horizontal="right"/>
    </xf>
    <xf numFmtId="0" fontId="32" fillId="13" borderId="0" xfId="0" applyFont="1" applyFill="1" applyBorder="1" applyAlignment="1">
      <alignment horizontal="center" vertical="center" wrapText="1"/>
    </xf>
    <xf numFmtId="0" fontId="41" fillId="13" borderId="0" xfId="0" applyFont="1" applyFill="1" applyBorder="1" applyAlignment="1">
      <alignment horizontal="center" vertical="center"/>
    </xf>
    <xf numFmtId="0" fontId="140" fillId="13" borderId="0" xfId="0" applyFont="1" applyFill="1" applyBorder="1" applyAlignment="1">
      <alignment horizontal="center" vertical="center"/>
    </xf>
    <xf numFmtId="14" fontId="140" fillId="13" borderId="0" xfId="0" applyNumberFormat="1" applyFont="1" applyFill="1" applyBorder="1" applyAlignment="1">
      <alignment horizontal="center" vertical="center"/>
    </xf>
    <xf numFmtId="0" fontId="140" fillId="13" borderId="0" xfId="0" applyFont="1" applyFill="1" applyAlignment="1">
      <alignment horizontal="center" vertical="center" wrapText="1"/>
    </xf>
    <xf numFmtId="0" fontId="32" fillId="13" borderId="0" xfId="0" applyFont="1" applyFill="1" applyBorder="1" applyAlignment="1">
      <alignment horizontal="center" vertical="center"/>
    </xf>
    <xf numFmtId="14" fontId="32" fillId="13" borderId="0" xfId="0" applyNumberFormat="1" applyFont="1" applyFill="1" applyBorder="1" applyAlignment="1">
      <alignment horizontal="center" vertical="center"/>
    </xf>
    <xf numFmtId="0" fontId="32" fillId="13" borderId="0" xfId="0" applyFont="1" applyFill="1" applyAlignment="1">
      <alignment horizontal="center" vertical="center" wrapText="1"/>
    </xf>
    <xf numFmtId="0" fontId="182" fillId="0" borderId="0" xfId="0" applyFont="1" applyFill="1" applyBorder="1" applyAlignment="1">
      <alignment horizontal="justify" vertical="top" wrapText="1"/>
    </xf>
    <xf numFmtId="0" fontId="139"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0" fillId="0" borderId="0" xfId="0" applyAlignment="1">
      <alignment horizontal="right"/>
    </xf>
    <xf numFmtId="0" fontId="62" fillId="6" borderId="0" xfId="0" applyFont="1" applyFill="1" applyBorder="1" applyAlignment="1">
      <alignment vertical="center" wrapText="1"/>
    </xf>
    <xf numFmtId="2" fontId="62" fillId="13" borderId="0" xfId="0" applyNumberFormat="1" applyFont="1" applyFill="1" applyBorder="1" applyAlignment="1">
      <alignment horizontal="center" vertical="center" wrapText="1"/>
    </xf>
    <xf numFmtId="0" fontId="135" fillId="0" borderId="0" xfId="0" applyFont="1" applyFill="1" applyAlignment="1">
      <alignment horizontal="justify" vertical="top" wrapText="1"/>
    </xf>
    <xf numFmtId="0" fontId="136" fillId="0" borderId="0" xfId="0" applyFont="1" applyAlignment="1">
      <alignment horizontal="justify" vertical="top" wrapText="1"/>
    </xf>
    <xf numFmtId="0" fontId="33" fillId="0" borderId="0" xfId="0" applyFont="1" applyFill="1" applyAlignment="1">
      <alignment horizontal="justify" vertical="top" wrapText="1"/>
    </xf>
    <xf numFmtId="0" fontId="0" fillId="0" borderId="0" xfId="0" applyAlignment="1">
      <alignment horizontal="justify" vertical="top" wrapText="1"/>
    </xf>
    <xf numFmtId="0" fontId="41" fillId="13" borderId="0" xfId="0" applyFont="1" applyFill="1" applyAlignment="1">
      <alignment horizontal="center" vertical="center"/>
    </xf>
    <xf numFmtId="0" fontId="181" fillId="0" borderId="0" xfId="0" applyNumberFormat="1" applyFont="1" applyFill="1" applyAlignment="1">
      <alignment horizontal="left" vertical="top" wrapText="1"/>
    </xf>
    <xf numFmtId="0" fontId="32" fillId="13" borderId="0" xfId="0" applyFont="1" applyFill="1" applyAlignment="1">
      <alignment horizontal="center" wrapText="1"/>
    </xf>
    <xf numFmtId="0" fontId="150" fillId="13" borderId="0" xfId="0" applyFont="1" applyFill="1" applyAlignment="1">
      <alignment horizontal="center" vertical="center"/>
    </xf>
    <xf numFmtId="14" fontId="141" fillId="13" borderId="0" xfId="0" applyNumberFormat="1" applyFont="1" applyFill="1" applyBorder="1" applyAlignment="1">
      <alignment horizontal="center" vertical="center"/>
    </xf>
    <xf numFmtId="0" fontId="140" fillId="13" borderId="0" xfId="0" applyFont="1" applyFill="1" applyAlignment="1">
      <alignment horizontal="center" vertical="top" wrapText="1"/>
    </xf>
    <xf numFmtId="0" fontId="135" fillId="0" borderId="0" xfId="0" applyFont="1" applyFill="1" applyBorder="1" applyAlignment="1">
      <alignment vertical="top" wrapText="1"/>
    </xf>
    <xf numFmtId="0" fontId="41" fillId="13" borderId="0" xfId="0" applyFont="1" applyFill="1" applyBorder="1" applyAlignment="1">
      <alignment horizontal="center" vertical="center" wrapText="1"/>
    </xf>
    <xf numFmtId="0" fontId="185" fillId="0" borderId="0" xfId="0" applyFont="1" applyFill="1" applyBorder="1" applyAlignment="1">
      <alignment horizontal="justify" vertical="top" wrapText="1"/>
    </xf>
    <xf numFmtId="2" fontId="32" fillId="13" borderId="0" xfId="0" applyNumberFormat="1" applyFont="1" applyFill="1" applyBorder="1" applyAlignment="1">
      <alignment horizontal="center" vertical="center" wrapText="1"/>
    </xf>
    <xf numFmtId="0" fontId="30" fillId="13" borderId="0" xfId="0" applyFont="1" applyFill="1" applyBorder="1" applyAlignment="1">
      <alignment horizontal="center" vertical="center"/>
    </xf>
    <xf numFmtId="0" fontId="0" fillId="13" borderId="0" xfId="0" applyFill="1" applyAlignment="1">
      <alignment horizontal="center" vertical="center"/>
    </xf>
    <xf numFmtId="0" fontId="30" fillId="13" borderId="0" xfId="0" applyFont="1" applyFill="1" applyAlignment="1">
      <alignment horizontal="center" vertical="center" wrapText="1"/>
    </xf>
    <xf numFmtId="0" fontId="0" fillId="13" borderId="0" xfId="0" applyFill="1" applyAlignment="1">
      <alignment wrapText="1"/>
    </xf>
    <xf numFmtId="0" fontId="8" fillId="13" borderId="0" xfId="0" applyFont="1" applyFill="1" applyAlignment="1">
      <alignment horizontal="center" vertical="center" wrapText="1"/>
    </xf>
    <xf numFmtId="0" fontId="111" fillId="0" borderId="0" xfId="0" applyFont="1" applyAlignment="1">
      <alignment horizontal="left" vertical="top" wrapText="1"/>
    </xf>
    <xf numFmtId="0" fontId="61" fillId="0" borderId="0" xfId="0" applyFont="1" applyAlignment="1">
      <alignment horizontal="left" vertical="top" wrapText="1"/>
    </xf>
    <xf numFmtId="0" fontId="122" fillId="0" borderId="0" xfId="28" applyFont="1" applyAlignment="1">
      <alignment horizontal="left" vertical="center" wrapText="1"/>
    </xf>
    <xf numFmtId="0" fontId="88" fillId="0" borderId="0" xfId="28" applyFont="1" applyAlignment="1">
      <alignment horizontal="left" vertical="center" wrapText="1"/>
    </xf>
    <xf numFmtId="0" fontId="88" fillId="0" borderId="0" xfId="28" applyFont="1" applyAlignment="1">
      <alignment horizontal="right" vertical="center" wrapText="1"/>
    </xf>
    <xf numFmtId="0" fontId="58" fillId="0" borderId="0" xfId="0" applyFont="1" applyAlignment="1">
      <alignment horizontal="right"/>
    </xf>
    <xf numFmtId="0" fontId="0" fillId="0" borderId="0" xfId="0" applyAlignment="1"/>
    <xf numFmtId="0" fontId="41" fillId="13" borderId="0" xfId="3" applyFont="1" applyFill="1" applyBorder="1" applyAlignment="1">
      <alignment horizontal="center" vertical="center" wrapText="1"/>
    </xf>
    <xf numFmtId="0" fontId="41" fillId="13" borderId="0" xfId="3" applyFont="1" applyFill="1" applyBorder="1" applyAlignment="1">
      <alignment horizontal="center" vertical="center"/>
    </xf>
    <xf numFmtId="0" fontId="12" fillId="13" borderId="0" xfId="3" applyFont="1" applyFill="1" applyBorder="1" applyAlignment="1">
      <alignment horizontal="center" vertical="center" wrapText="1"/>
    </xf>
    <xf numFmtId="0" fontId="30" fillId="14" borderId="0" xfId="3" applyFont="1" applyFill="1" applyBorder="1" applyAlignment="1">
      <alignment horizontal="center" vertical="center" wrapText="1"/>
    </xf>
    <xf numFmtId="172" fontId="41" fillId="14" borderId="0" xfId="3" applyNumberFormat="1" applyFont="1" applyFill="1" applyBorder="1" applyAlignment="1">
      <alignment horizontal="center" vertical="center"/>
    </xf>
    <xf numFmtId="0" fontId="32" fillId="0" borderId="0" xfId="3" applyFont="1" applyAlignment="1">
      <alignment horizontal="left" vertical="center" wrapText="1"/>
    </xf>
    <xf numFmtId="0" fontId="30" fillId="14" borderId="0" xfId="3" applyFont="1" applyFill="1" applyBorder="1" applyAlignment="1">
      <alignment horizontal="center"/>
    </xf>
    <xf numFmtId="0" fontId="30" fillId="13" borderId="0" xfId="0" applyFont="1" applyFill="1" applyBorder="1" applyAlignment="1">
      <alignment horizontal="center"/>
    </xf>
    <xf numFmtId="0" fontId="175" fillId="0" borderId="0" xfId="0" applyFont="1" applyAlignment="1">
      <alignment horizontal="center" vertical="center"/>
    </xf>
    <xf numFmtId="0" fontId="156" fillId="0" borderId="0" xfId="0" applyFont="1" applyAlignment="1">
      <alignment horizontal="center" vertical="center"/>
    </xf>
    <xf numFmtId="14" fontId="175" fillId="0" borderId="0" xfId="0" applyNumberFormat="1" applyFont="1" applyAlignment="1">
      <alignment horizontal="center" vertical="center"/>
    </xf>
    <xf numFmtId="14" fontId="156" fillId="0" borderId="0" xfId="0" applyNumberFormat="1" applyFont="1" applyAlignment="1">
      <alignment horizontal="center" vertical="center"/>
    </xf>
    <xf numFmtId="0" fontId="30" fillId="13" borderId="0" xfId="0" applyFont="1" applyFill="1" applyBorder="1" applyAlignment="1">
      <alignment wrapText="1"/>
    </xf>
    <xf numFmtId="2" fontId="32" fillId="13" borderId="0" xfId="0" applyNumberFormat="1" applyFont="1" applyFill="1" applyBorder="1" applyAlignment="1">
      <alignment horizontal="left" vertical="center" wrapText="1"/>
    </xf>
    <xf numFmtId="0" fontId="30" fillId="13" borderId="0" xfId="0" applyFont="1" applyFill="1" applyBorder="1" applyAlignment="1" applyProtection="1">
      <alignment horizontal="center" vertical="center"/>
      <protection locked="0"/>
    </xf>
    <xf numFmtId="0" fontId="42" fillId="13" borderId="0" xfId="3" applyFont="1" applyFill="1" applyBorder="1" applyAlignment="1">
      <alignment horizontal="center" vertical="center" wrapText="1"/>
    </xf>
    <xf numFmtId="0" fontId="42" fillId="13" borderId="0" xfId="0" applyFont="1" applyFill="1" applyAlignment="1">
      <alignment wrapText="1"/>
    </xf>
    <xf numFmtId="0" fontId="32" fillId="0" borderId="0" xfId="0" applyFont="1" applyBorder="1" applyAlignment="1">
      <alignment horizontal="center" vertical="center"/>
    </xf>
    <xf numFmtId="0" fontId="32" fillId="0" borderId="0" xfId="0" applyFont="1" applyAlignment="1">
      <alignment horizontal="left" vertical="center" wrapText="1"/>
    </xf>
    <xf numFmtId="0" fontId="32" fillId="0" borderId="0" xfId="0" applyFont="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2" fillId="0" borderId="0" xfId="0" applyFont="1" applyAlignment="1">
      <alignment vertical="center" wrapText="1"/>
    </xf>
    <xf numFmtId="0" fontId="42" fillId="13" borderId="0" xfId="0" applyFont="1" applyFill="1" applyAlignment="1">
      <alignment horizontal="center" vertical="center" wrapText="1"/>
    </xf>
    <xf numFmtId="0" fontId="32" fillId="13" borderId="0" xfId="3" applyFont="1" applyFill="1" applyBorder="1" applyAlignment="1">
      <alignment horizontal="center" vertical="center" wrapText="1"/>
    </xf>
    <xf numFmtId="0" fontId="0" fillId="0" borderId="0" xfId="0" applyAlignment="1">
      <alignment vertical="top" wrapText="1"/>
    </xf>
  </cellXfs>
  <cellStyles count="30">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8"/>
    <cellStyle name="Normal 3" xfId="29"/>
    <cellStyle name="Normal_12 Tablica 14-Grafikon 4" xfId="11"/>
    <cellStyle name="Normal_22 Tablica 24" xfId="21"/>
    <cellStyle name="Normal_4 Tablice 2,3" xfId="6"/>
    <cellStyle name="Normal_47 Tablica 25" xfId="23"/>
    <cellStyle name="Normal_48 Tablice 26,27,28" xfId="25"/>
    <cellStyle name="Normal_5 Tablice 4,5" xfId="7"/>
    <cellStyle name="Normal_6 Tablice 6,7" xfId="8"/>
    <cellStyle name="Normal_7 Tablica-Grafikon 2" xfId="9"/>
    <cellStyle name="Normal_9 Tablica 11" xfId="10"/>
    <cellStyle name="Normal_agbilanca_311206" xfId="27"/>
    <cellStyle name="Normal_mi predložak" xfId="16"/>
    <cellStyle name="Normal_mi07_09" xfId="19"/>
    <cellStyle name="Normal_Mjesecni_zbrojni_06_09" xfId="18"/>
    <cellStyle name="Normal_novozami1" xfId="3"/>
    <cellStyle name="Normal_Sheet1" xfId="24"/>
    <cellStyle name="Normal_Sheet2" xfId="22"/>
    <cellStyle name="Normal_Sheet2_13 Tablica 15" xfId="14"/>
    <cellStyle name="Normal_ugovori" xfId="26"/>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676275</xdr:colOff>
      <xdr:row>29</xdr:row>
      <xdr:rowOff>9525</xdr:rowOff>
    </xdr:from>
    <xdr:to>
      <xdr:col>4</xdr:col>
      <xdr:colOff>625618</xdr:colOff>
      <xdr:row>46</xdr:row>
      <xdr:rowOff>238</xdr:rowOff>
    </xdr:to>
    <xdr:pic>
      <xdr:nvPicPr>
        <xdr:cNvPr id="3" name="Picture 2"/>
        <xdr:cNvPicPr>
          <a:picLocks noChangeAspect="1"/>
        </xdr:cNvPicPr>
      </xdr:nvPicPr>
      <xdr:blipFill>
        <a:blip xmlns:r="http://schemas.openxmlformats.org/officeDocument/2006/relationships" r:embed="rId1"/>
        <a:stretch>
          <a:fillRect/>
        </a:stretch>
      </xdr:blipFill>
      <xdr:spPr>
        <a:xfrm>
          <a:off x="676275" y="6934200"/>
          <a:ext cx="4578493" cy="27434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10</xdr:col>
      <xdr:colOff>46044</xdr:colOff>
      <xdr:row>65</xdr:row>
      <xdr:rowOff>77023</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686550"/>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238123</xdr:colOff>
      <xdr:row>9</xdr:row>
      <xdr:rowOff>0</xdr:rowOff>
    </xdr:from>
    <xdr:to>
      <xdr:col>9</xdr:col>
      <xdr:colOff>57149</xdr:colOff>
      <xdr:row>22</xdr:row>
      <xdr:rowOff>46302</xdr:rowOff>
    </xdr:to>
    <xdr:pic>
      <xdr:nvPicPr>
        <xdr:cNvPr id="3" name="Picture 2"/>
        <xdr:cNvPicPr>
          <a:picLocks noChangeAspect="1"/>
        </xdr:cNvPicPr>
      </xdr:nvPicPr>
      <xdr:blipFill>
        <a:blip xmlns:r="http://schemas.openxmlformats.org/officeDocument/2006/relationships" r:embed="rId1"/>
        <a:stretch>
          <a:fillRect/>
        </a:stretch>
      </xdr:blipFill>
      <xdr:spPr>
        <a:xfrm>
          <a:off x="2409823" y="1847850"/>
          <a:ext cx="3867151" cy="2322777"/>
        </a:xfrm>
        <a:prstGeom prst="rect">
          <a:avLst/>
        </a:prstGeom>
      </xdr:spPr>
    </xdr:pic>
    <xdr:clientData/>
  </xdr:twoCellAnchor>
  <xdr:twoCellAnchor editAs="oneCell">
    <xdr:from>
      <xdr:col>4</xdr:col>
      <xdr:colOff>0</xdr:colOff>
      <xdr:row>27</xdr:row>
      <xdr:rowOff>0</xdr:rowOff>
    </xdr:from>
    <xdr:to>
      <xdr:col>8</xdr:col>
      <xdr:colOff>616014</xdr:colOff>
      <xdr:row>39</xdr:row>
      <xdr:rowOff>27252</xdr:rowOff>
    </xdr:to>
    <xdr:pic>
      <xdr:nvPicPr>
        <xdr:cNvPr id="4" name="Picture 3"/>
        <xdr:cNvPicPr>
          <a:picLocks noChangeAspect="1"/>
        </xdr:cNvPicPr>
      </xdr:nvPicPr>
      <xdr:blipFill>
        <a:blip xmlns:r="http://schemas.openxmlformats.org/officeDocument/2006/relationships" r:embed="rId2"/>
        <a:stretch>
          <a:fillRect/>
        </a:stretch>
      </xdr:blipFill>
      <xdr:spPr>
        <a:xfrm>
          <a:off x="2409825" y="5334000"/>
          <a:ext cx="3664014" cy="232277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238124</xdr:colOff>
      <xdr:row>6</xdr:row>
      <xdr:rowOff>0</xdr:rowOff>
    </xdr:from>
    <xdr:to>
      <xdr:col>9</xdr:col>
      <xdr:colOff>28574</xdr:colOff>
      <xdr:row>19</xdr:row>
      <xdr:rowOff>47625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249" y="1333500"/>
          <a:ext cx="3838575" cy="2324100"/>
        </a:xfrm>
        <a:prstGeom prst="rect">
          <a:avLst/>
        </a:prstGeom>
      </xdr:spPr>
    </xdr:pic>
    <xdr:clientData/>
  </xdr:twoCellAnchor>
  <xdr:twoCellAnchor editAs="oneCell">
    <xdr:from>
      <xdr:col>4</xdr:col>
      <xdr:colOff>0</xdr:colOff>
      <xdr:row>24</xdr:row>
      <xdr:rowOff>0</xdr:rowOff>
    </xdr:from>
    <xdr:to>
      <xdr:col>8</xdr:col>
      <xdr:colOff>573338</xdr:colOff>
      <xdr:row>35</xdr:row>
      <xdr:rowOff>187270</xdr:rowOff>
    </xdr:to>
    <xdr:pic>
      <xdr:nvPicPr>
        <xdr:cNvPr id="4" name="Picture 3"/>
        <xdr:cNvPicPr>
          <a:picLocks noChangeAspect="1"/>
        </xdr:cNvPicPr>
      </xdr:nvPicPr>
      <xdr:blipFill>
        <a:blip xmlns:r="http://schemas.openxmlformats.org/officeDocument/2006/relationships" r:embed="rId2"/>
        <a:stretch>
          <a:fillRect/>
        </a:stretch>
      </xdr:blipFill>
      <xdr:spPr>
        <a:xfrm>
          <a:off x="2381250" y="4819650"/>
          <a:ext cx="3621338" cy="229229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6</xdr:col>
      <xdr:colOff>30998</xdr:colOff>
      <xdr:row>63</xdr:row>
      <xdr:rowOff>131412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5974598" cy="401761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586112</xdr:colOff>
      <xdr:row>40</xdr:row>
      <xdr:rowOff>154076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339712" cy="614530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381000</xdr:colOff>
      <xdr:row>45</xdr:row>
      <xdr:rowOff>9525</xdr:rowOff>
    </xdr:from>
    <xdr:to>
      <xdr:col>5</xdr:col>
      <xdr:colOff>821146</xdr:colOff>
      <xdr:row>63</xdr:row>
      <xdr:rowOff>27305</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0" y="12315825"/>
          <a:ext cx="5450296" cy="2932430"/>
        </a:xfrm>
        <a:prstGeom prst="rect">
          <a:avLst/>
        </a:prstGeom>
      </xdr:spPr>
    </xdr:pic>
    <xdr:clientData/>
  </xdr:twoCellAnchor>
  <xdr:twoCellAnchor editAs="oneCell">
    <xdr:from>
      <xdr:col>0</xdr:col>
      <xdr:colOff>361950</xdr:colOff>
      <xdr:row>68</xdr:row>
      <xdr:rowOff>0</xdr:rowOff>
    </xdr:from>
    <xdr:to>
      <xdr:col>5</xdr:col>
      <xdr:colOff>838676</xdr:colOff>
      <xdr:row>86</xdr:row>
      <xdr:rowOff>17780</xdr:rowOff>
    </xdr:to>
    <xdr:pic>
      <xdr:nvPicPr>
        <xdr:cNvPr id="4" name="Picture 3"/>
        <xdr:cNvPicPr>
          <a:picLocks noChangeAspect="1"/>
        </xdr:cNvPicPr>
      </xdr:nvPicPr>
      <xdr:blipFill>
        <a:blip xmlns:r="http://schemas.openxmlformats.org/officeDocument/2006/relationships" r:embed="rId2"/>
        <a:stretch>
          <a:fillRect/>
        </a:stretch>
      </xdr:blipFill>
      <xdr:spPr>
        <a:xfrm>
          <a:off x="361950" y="16030575"/>
          <a:ext cx="5486876" cy="2932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25</xdr:row>
      <xdr:rowOff>47624</xdr:rowOff>
    </xdr:from>
    <xdr:to>
      <xdr:col>9</xdr:col>
      <xdr:colOff>571500</xdr:colOff>
      <xdr:row>65</xdr:row>
      <xdr:rowOff>123825</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5" y="4543424"/>
          <a:ext cx="7620000" cy="65532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904875</xdr:colOff>
      <xdr:row>20</xdr:row>
      <xdr:rowOff>9525</xdr:rowOff>
    </xdr:from>
    <xdr:to>
      <xdr:col>6</xdr:col>
      <xdr:colOff>37709</xdr:colOff>
      <xdr:row>35</xdr:row>
      <xdr:rowOff>25358</xdr:rowOff>
    </xdr:to>
    <xdr:pic>
      <xdr:nvPicPr>
        <xdr:cNvPr id="3" name="Picture 2"/>
        <xdr:cNvPicPr>
          <a:picLocks noChangeAspect="1"/>
        </xdr:cNvPicPr>
      </xdr:nvPicPr>
      <xdr:blipFill>
        <a:blip xmlns:r="http://schemas.openxmlformats.org/officeDocument/2006/relationships" r:embed="rId1"/>
        <a:stretch>
          <a:fillRect/>
        </a:stretch>
      </xdr:blipFill>
      <xdr:spPr>
        <a:xfrm>
          <a:off x="904875" y="3486150"/>
          <a:ext cx="4285859" cy="2444708"/>
        </a:xfrm>
        <a:prstGeom prst="rect">
          <a:avLst/>
        </a:prstGeom>
      </xdr:spPr>
    </xdr:pic>
    <xdr:clientData/>
  </xdr:twoCellAnchor>
  <xdr:twoCellAnchor editAs="oneCell">
    <xdr:from>
      <xdr:col>0</xdr:col>
      <xdr:colOff>914400</xdr:colOff>
      <xdr:row>41</xdr:row>
      <xdr:rowOff>0</xdr:rowOff>
    </xdr:from>
    <xdr:to>
      <xdr:col>6</xdr:col>
      <xdr:colOff>96007</xdr:colOff>
      <xdr:row>56</xdr:row>
      <xdr:rowOff>9736</xdr:rowOff>
    </xdr:to>
    <xdr:pic>
      <xdr:nvPicPr>
        <xdr:cNvPr id="5" name="Picture 4"/>
        <xdr:cNvPicPr>
          <a:picLocks noChangeAspect="1"/>
        </xdr:cNvPicPr>
      </xdr:nvPicPr>
      <xdr:blipFill>
        <a:blip xmlns:r="http://schemas.openxmlformats.org/officeDocument/2006/relationships" r:embed="rId2"/>
        <a:stretch>
          <a:fillRect/>
        </a:stretch>
      </xdr:blipFill>
      <xdr:spPr>
        <a:xfrm>
          <a:off x="914400" y="6877050"/>
          <a:ext cx="4334632" cy="24386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17</xdr:col>
      <xdr:colOff>598358</xdr:colOff>
      <xdr:row>43</xdr:row>
      <xdr:rowOff>9706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961558" cy="64867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20</xdr:row>
      <xdr:rowOff>0</xdr:rowOff>
    </xdr:from>
    <xdr:to>
      <xdr:col>7</xdr:col>
      <xdr:colOff>486637</xdr:colOff>
      <xdr:row>36</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71450" y="4448175"/>
          <a:ext cx="5553937"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47624</xdr:colOff>
      <xdr:row>25</xdr:row>
      <xdr:rowOff>38100</xdr:rowOff>
    </xdr:from>
    <xdr:to>
      <xdr:col>9</xdr:col>
      <xdr:colOff>561974</xdr:colOff>
      <xdr:row>65</xdr:row>
      <xdr:rowOff>125540</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4" y="4495800"/>
          <a:ext cx="7610475" cy="65644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975107</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0957"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21</xdr:row>
      <xdr:rowOff>9525</xdr:rowOff>
    </xdr:from>
    <xdr:to>
      <xdr:col>6</xdr:col>
      <xdr:colOff>383823</xdr:colOff>
      <xdr:row>39</xdr:row>
      <xdr:rowOff>27305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25" y="3800475"/>
          <a:ext cx="6194073" cy="2932430"/>
        </a:xfrm>
        <a:prstGeom prst="rect">
          <a:avLst/>
        </a:prstGeom>
      </xdr:spPr>
    </xdr:pic>
    <xdr:clientData/>
  </xdr:twoCellAnchor>
  <xdr:twoCellAnchor editAs="oneCell">
    <xdr:from>
      <xdr:col>0</xdr:col>
      <xdr:colOff>219075</xdr:colOff>
      <xdr:row>43</xdr:row>
      <xdr:rowOff>152400</xdr:rowOff>
    </xdr:from>
    <xdr:to>
      <xdr:col>6</xdr:col>
      <xdr:colOff>328194</xdr:colOff>
      <xdr:row>61</xdr:row>
      <xdr:rowOff>151891</xdr:rowOff>
    </xdr:to>
    <xdr:pic>
      <xdr:nvPicPr>
        <xdr:cNvPr id="5" name="Picture 4"/>
        <xdr:cNvPicPr>
          <a:picLocks noChangeAspect="1"/>
        </xdr:cNvPicPr>
      </xdr:nvPicPr>
      <xdr:blipFill>
        <a:blip xmlns:r="http://schemas.openxmlformats.org/officeDocument/2006/relationships" r:embed="rId2"/>
        <a:stretch>
          <a:fillRect/>
        </a:stretch>
      </xdr:blipFill>
      <xdr:spPr>
        <a:xfrm>
          <a:off x="219075" y="7505700"/>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125540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581525"/>
          <a:ext cx="7651143" cy="66025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422"/>
      <c r="B1" s="423"/>
      <c r="C1" s="423"/>
      <c r="D1" s="423"/>
      <c r="E1" s="423"/>
      <c r="F1" s="423"/>
      <c r="G1" s="423"/>
      <c r="H1" s="423"/>
      <c r="I1" s="423"/>
    </row>
    <row r="2" spans="1:9" ht="18.75" customHeight="1">
      <c r="A2" s="679" t="s">
        <v>0</v>
      </c>
      <c r="B2" s="679"/>
      <c r="C2" s="679"/>
      <c r="D2" s="679"/>
      <c r="E2" s="679"/>
      <c r="F2" s="679"/>
      <c r="G2" s="679"/>
      <c r="H2" s="679"/>
      <c r="I2" s="679"/>
    </row>
    <row r="3" spans="1:9" ht="18.75" customHeight="1">
      <c r="A3" s="424"/>
      <c r="B3" s="424"/>
      <c r="C3" s="424"/>
      <c r="D3" s="424"/>
      <c r="E3" s="424"/>
      <c r="F3" s="424"/>
      <c r="G3" s="424"/>
      <c r="H3" s="424"/>
      <c r="I3" s="424"/>
    </row>
    <row r="4" spans="1:9" ht="16.5">
      <c r="A4" s="680" t="s">
        <v>1</v>
      </c>
      <c r="B4" s="680"/>
      <c r="C4" s="680"/>
      <c r="D4" s="680"/>
      <c r="E4" s="680"/>
      <c r="F4" s="680"/>
      <c r="G4" s="680"/>
      <c r="H4" s="680"/>
      <c r="I4" s="680"/>
    </row>
    <row r="5" spans="1:9" ht="15" customHeight="1">
      <c r="A5" s="425"/>
      <c r="B5" s="425"/>
      <c r="C5" s="425"/>
      <c r="D5" s="425"/>
      <c r="E5" s="425"/>
      <c r="F5" s="425"/>
      <c r="G5" s="425"/>
      <c r="H5" s="425"/>
      <c r="I5" s="425"/>
    </row>
    <row r="6" spans="1:9" ht="15" customHeight="1">
      <c r="A6" s="426"/>
      <c r="B6" s="426"/>
      <c r="C6" s="426"/>
      <c r="D6" s="426"/>
      <c r="E6" s="426"/>
      <c r="F6" s="426"/>
      <c r="G6" s="426"/>
      <c r="H6" s="426"/>
      <c r="I6" s="426"/>
    </row>
    <row r="7" spans="1:9" ht="15.75" customHeight="1">
      <c r="A7" s="681" t="s">
        <v>1350</v>
      </c>
      <c r="B7" s="681"/>
      <c r="C7" s="681"/>
      <c r="D7" s="681"/>
      <c r="E7" s="681"/>
      <c r="F7" s="681"/>
      <c r="G7" s="681"/>
      <c r="H7" s="681"/>
      <c r="I7" s="681"/>
    </row>
    <row r="8" spans="1:9">
      <c r="A8" s="427"/>
      <c r="B8" s="427"/>
      <c r="C8" s="427"/>
      <c r="D8" s="427"/>
      <c r="E8" s="427"/>
      <c r="F8" s="427"/>
      <c r="G8" s="427"/>
      <c r="H8" s="427"/>
      <c r="I8" s="427"/>
    </row>
    <row r="9" spans="1:9">
      <c r="A9" s="428"/>
      <c r="B9" s="428"/>
      <c r="C9" s="428"/>
      <c r="D9" s="428"/>
      <c r="E9" s="428"/>
      <c r="F9" s="428"/>
      <c r="G9" s="428"/>
      <c r="H9" s="428"/>
      <c r="I9" s="428"/>
    </row>
    <row r="10" spans="1:9">
      <c r="A10" s="428"/>
      <c r="B10" s="428"/>
      <c r="C10" s="428"/>
      <c r="D10" s="428"/>
      <c r="E10" s="428"/>
      <c r="F10" s="428"/>
      <c r="G10" s="428"/>
      <c r="H10" s="428"/>
      <c r="I10" s="428"/>
    </row>
    <row r="11" spans="1:9">
      <c r="A11" s="428"/>
      <c r="B11" s="428"/>
      <c r="C11" s="428"/>
      <c r="D11" s="428"/>
      <c r="E11" s="428"/>
      <c r="F11" s="428"/>
      <c r="G11" s="428"/>
      <c r="H11" s="428"/>
      <c r="I11" s="428"/>
    </row>
    <row r="12" spans="1:9">
      <c r="A12" s="428"/>
      <c r="B12" s="428"/>
      <c r="C12" s="428"/>
      <c r="D12" s="428"/>
      <c r="E12" s="428"/>
      <c r="F12" s="428"/>
      <c r="G12" s="428"/>
      <c r="H12" s="428"/>
      <c r="I12" s="428"/>
    </row>
    <row r="13" spans="1:9">
      <c r="A13" s="428"/>
      <c r="B13" s="428"/>
      <c r="C13" s="428"/>
      <c r="D13" s="428"/>
      <c r="E13" s="428"/>
      <c r="F13" s="428"/>
      <c r="G13" s="428"/>
      <c r="H13" s="428"/>
      <c r="I13" s="428"/>
    </row>
    <row r="14" spans="1:9">
      <c r="A14" s="428"/>
      <c r="B14" s="428"/>
      <c r="C14" s="428"/>
      <c r="D14" s="428"/>
      <c r="E14" s="428"/>
      <c r="F14" s="428"/>
      <c r="G14" s="428"/>
      <c r="H14" s="428"/>
      <c r="I14" s="428"/>
    </row>
    <row r="15" spans="1:9">
      <c r="A15" s="428"/>
      <c r="B15" s="428"/>
      <c r="C15" s="428"/>
      <c r="D15" s="428"/>
      <c r="E15" s="428"/>
      <c r="F15" s="428"/>
      <c r="G15" s="428"/>
      <c r="H15" s="428"/>
      <c r="I15" s="428"/>
    </row>
    <row r="16" spans="1:9">
      <c r="A16" s="428"/>
      <c r="B16" s="428"/>
      <c r="C16" s="428"/>
      <c r="D16" s="428"/>
      <c r="E16" s="428"/>
      <c r="F16" s="428"/>
      <c r="G16" s="428"/>
      <c r="H16" s="428"/>
      <c r="I16" s="428"/>
    </row>
    <row r="17" spans="1:9">
      <c r="A17" s="428"/>
      <c r="B17" s="428"/>
      <c r="C17" s="428"/>
      <c r="D17" s="428"/>
      <c r="E17" s="428"/>
      <c r="F17" s="428"/>
      <c r="G17" s="428"/>
      <c r="H17" s="428"/>
      <c r="I17" s="428"/>
    </row>
    <row r="18" spans="1:9" ht="30">
      <c r="A18" s="682" t="s">
        <v>2</v>
      </c>
      <c r="B18" s="682"/>
      <c r="C18" s="682"/>
      <c r="D18" s="682"/>
      <c r="E18" s="682"/>
      <c r="F18" s="682"/>
      <c r="G18" s="682"/>
      <c r="H18" s="682"/>
      <c r="I18" s="682"/>
    </row>
    <row r="19" spans="1:9" ht="18.75" customHeight="1">
      <c r="A19" s="429"/>
      <c r="B19" s="429"/>
      <c r="C19" s="429"/>
      <c r="D19" s="429"/>
      <c r="E19" s="429"/>
      <c r="F19" s="429"/>
      <c r="G19" s="429"/>
      <c r="H19" s="429"/>
      <c r="I19" s="429"/>
    </row>
    <row r="20" spans="1:9" ht="18.75" customHeight="1">
      <c r="A20" s="683" t="s">
        <v>1259</v>
      </c>
      <c r="B20" s="683"/>
      <c r="C20" s="683"/>
      <c r="D20" s="683"/>
      <c r="E20" s="683"/>
      <c r="F20" s="683"/>
      <c r="G20" s="683"/>
      <c r="H20" s="683"/>
      <c r="I20" s="683"/>
    </row>
    <row r="21" spans="1:9" ht="18.75" customHeight="1">
      <c r="A21" s="430"/>
      <c r="B21" s="430"/>
      <c r="C21" s="430"/>
      <c r="D21" s="430"/>
      <c r="E21" s="430"/>
      <c r="F21" s="430"/>
      <c r="G21" s="430"/>
      <c r="H21" s="430"/>
      <c r="I21" s="430"/>
    </row>
    <row r="22" spans="1:9" ht="26.25" customHeight="1">
      <c r="A22" s="684" t="s">
        <v>3</v>
      </c>
      <c r="B22" s="684"/>
      <c r="C22" s="684"/>
      <c r="D22" s="684"/>
      <c r="E22" s="684"/>
      <c r="F22" s="684"/>
      <c r="G22" s="684"/>
      <c r="H22" s="684"/>
      <c r="I22" s="684"/>
    </row>
    <row r="23" spans="1:9" ht="18.75">
      <c r="A23" s="431"/>
      <c r="B23" s="431"/>
      <c r="C23" s="431"/>
      <c r="D23" s="431"/>
      <c r="E23" s="431"/>
      <c r="F23" s="431"/>
      <c r="G23" s="431"/>
      <c r="H23" s="431"/>
      <c r="I23" s="431"/>
    </row>
    <row r="24" spans="1:9" ht="18.75" customHeight="1">
      <c r="A24" s="675" t="s">
        <v>1260</v>
      </c>
      <c r="B24" s="675"/>
      <c r="C24" s="675"/>
      <c r="D24" s="675"/>
      <c r="E24" s="675"/>
      <c r="F24" s="675"/>
      <c r="G24" s="675"/>
      <c r="H24" s="675"/>
      <c r="I24" s="675"/>
    </row>
    <row r="25" spans="1:9">
      <c r="A25" s="428"/>
      <c r="B25" s="428"/>
      <c r="C25" s="428"/>
      <c r="D25" s="428"/>
      <c r="E25" s="428"/>
      <c r="F25" s="428"/>
      <c r="G25" s="428"/>
      <c r="H25" s="428"/>
      <c r="I25" s="428"/>
    </row>
    <row r="26" spans="1:9">
      <c r="A26" s="428"/>
      <c r="B26" s="428"/>
      <c r="C26" s="428"/>
      <c r="D26" s="428"/>
      <c r="E26" s="428"/>
      <c r="F26" s="428"/>
      <c r="G26" s="428"/>
      <c r="H26" s="428"/>
      <c r="I26" s="428"/>
    </row>
    <row r="27" spans="1:9">
      <c r="A27" s="428"/>
      <c r="B27" s="428"/>
      <c r="C27" s="428"/>
      <c r="D27" s="428"/>
      <c r="E27" s="428"/>
      <c r="F27" s="428"/>
      <c r="G27" s="428"/>
      <c r="H27" s="428"/>
      <c r="I27" s="428"/>
    </row>
    <row r="28" spans="1:9">
      <c r="A28" s="428"/>
      <c r="B28" s="428"/>
      <c r="C28" s="428"/>
      <c r="D28" s="428"/>
      <c r="E28" s="428"/>
      <c r="F28" s="428"/>
      <c r="G28" s="428"/>
      <c r="H28" s="428"/>
      <c r="I28" s="428"/>
    </row>
    <row r="29" spans="1:9">
      <c r="A29" s="428"/>
      <c r="B29" s="428"/>
      <c r="C29" s="428"/>
      <c r="D29" s="428"/>
      <c r="E29" s="428"/>
      <c r="F29" s="428"/>
      <c r="G29" s="428"/>
      <c r="H29" s="428"/>
      <c r="I29" s="428"/>
    </row>
    <row r="30" spans="1:9">
      <c r="A30" s="428"/>
      <c r="B30" s="428"/>
      <c r="C30" s="428"/>
      <c r="D30" s="428"/>
      <c r="E30" s="428"/>
      <c r="F30" s="428"/>
      <c r="G30" s="428"/>
      <c r="H30" s="428"/>
      <c r="I30" s="428"/>
    </row>
    <row r="31" spans="1:9">
      <c r="A31" s="428"/>
      <c r="B31" s="428"/>
      <c r="C31" s="428"/>
      <c r="D31" s="428"/>
      <c r="E31" s="428"/>
      <c r="F31" s="428"/>
      <c r="G31" s="428"/>
      <c r="H31" s="428"/>
      <c r="I31" s="428"/>
    </row>
    <row r="32" spans="1:9">
      <c r="A32" s="428"/>
      <c r="B32" s="428"/>
      <c r="C32" s="428"/>
      <c r="D32" s="428"/>
      <c r="E32" s="428"/>
      <c r="F32" s="428"/>
      <c r="G32" s="428"/>
      <c r="H32" s="428"/>
      <c r="I32" s="428"/>
    </row>
    <row r="33" spans="1:9">
      <c r="A33" s="428"/>
      <c r="B33" s="428"/>
      <c r="C33" s="428"/>
      <c r="D33" s="428"/>
      <c r="E33" s="428"/>
      <c r="F33" s="428"/>
      <c r="G33" s="428"/>
      <c r="H33" s="428"/>
      <c r="I33" s="428"/>
    </row>
    <row r="34" spans="1:9">
      <c r="A34" s="428"/>
      <c r="B34" s="428"/>
      <c r="C34" s="428"/>
      <c r="D34" s="428"/>
      <c r="E34" s="428"/>
      <c r="F34" s="428"/>
      <c r="G34" s="428"/>
      <c r="H34" s="428"/>
      <c r="I34" s="428"/>
    </row>
    <row r="35" spans="1:9">
      <c r="A35" s="428"/>
      <c r="B35" s="428"/>
      <c r="C35" s="428"/>
      <c r="D35" s="428"/>
      <c r="E35" s="428"/>
      <c r="F35" s="428"/>
      <c r="G35" s="428"/>
      <c r="H35" s="428"/>
      <c r="I35" s="428"/>
    </row>
    <row r="36" spans="1:9">
      <c r="A36" s="676"/>
      <c r="B36" s="676"/>
      <c r="C36" s="676"/>
      <c r="D36" s="676"/>
      <c r="E36" s="676"/>
      <c r="F36" s="676"/>
      <c r="G36" s="676"/>
      <c r="H36" s="676"/>
      <c r="I36" s="676"/>
    </row>
    <row r="37" spans="1:9" ht="50.25" customHeight="1">
      <c r="A37" s="677" t="s">
        <v>4</v>
      </c>
      <c r="B37" s="677"/>
      <c r="C37" s="677"/>
      <c r="D37" s="677"/>
      <c r="E37" s="677"/>
      <c r="F37" s="677"/>
      <c r="G37" s="677"/>
      <c r="H37" s="677"/>
      <c r="I37" s="677"/>
    </row>
    <row r="38" spans="1:9">
      <c r="A38" s="432"/>
      <c r="B38" s="432"/>
      <c r="C38" s="432"/>
      <c r="D38" s="432"/>
      <c r="E38" s="432"/>
      <c r="F38" s="432"/>
      <c r="G38" s="432"/>
      <c r="H38" s="432"/>
      <c r="I38" s="432"/>
    </row>
    <row r="39" spans="1:9" ht="65.25" customHeight="1">
      <c r="A39" s="678" t="s">
        <v>5</v>
      </c>
      <c r="B39" s="678"/>
      <c r="C39" s="678"/>
      <c r="D39" s="678"/>
      <c r="E39" s="678"/>
      <c r="F39" s="678"/>
      <c r="G39" s="678"/>
      <c r="H39" s="678"/>
      <c r="I39" s="678"/>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433" t="s">
        <v>535</v>
      </c>
      <c r="S1" s="434" t="str">
        <f>Naslovnica!A20</f>
        <v>Srpanj 2013.</v>
      </c>
    </row>
    <row r="2" spans="1:19" ht="12.75" customHeight="1">
      <c r="A2" s="137" t="s">
        <v>536</v>
      </c>
      <c r="J2" s="104"/>
      <c r="K2" s="104"/>
      <c r="L2" s="92"/>
      <c r="M2" s="92"/>
      <c r="S2" s="138" t="str">
        <f>Naslovnica!A24</f>
        <v>July 2013</v>
      </c>
    </row>
    <row r="3" spans="1:19" ht="12.75" customHeight="1">
      <c r="J3" s="92"/>
    </row>
    <row r="4" spans="1:19" ht="12.75" customHeight="1"/>
    <row r="5" spans="1:19" ht="12.75" customHeight="1"/>
    <row r="6" spans="1:19" ht="12.75" customHeight="1"/>
    <row r="7" spans="1:19" ht="12.75" customHeight="1">
      <c r="S7" s="104"/>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t="s">
        <v>844</v>
      </c>
    </row>
    <row r="45" spans="1:1" ht="12.75" customHeight="1"/>
    <row r="46" spans="1:1" ht="12.75" customHeight="1"/>
    <row r="47" spans="1:1" ht="12.75" customHeight="1"/>
    <row r="48" spans="1:1" ht="12.75" customHeight="1"/>
    <row r="49" spans="1:19" ht="12.75" customHeight="1"/>
    <row r="50" spans="1:19" ht="12.75" customHeight="1">
      <c r="A50" s="88" t="s">
        <v>466</v>
      </c>
    </row>
    <row r="51" spans="1:19" ht="12.75" customHeight="1"/>
    <row r="52" spans="1:19" ht="12.75" customHeight="1">
      <c r="S52" s="40" t="s">
        <v>559</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9.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46" t="s">
        <v>538</v>
      </c>
      <c r="K1" s="434" t="str">
        <f>Naslovnica!A20</f>
        <v>Srpanj 2013.</v>
      </c>
    </row>
    <row r="2" spans="1:12" ht="12.75" customHeight="1">
      <c r="A2" s="139" t="s">
        <v>537</v>
      </c>
      <c r="K2" s="138" t="str">
        <f>Naslovnica!A24</f>
        <v>July 2013</v>
      </c>
    </row>
    <row r="3" spans="1:12" ht="12.75" customHeight="1"/>
    <row r="4" spans="1:12" ht="12.75" customHeight="1">
      <c r="H4" s="713" t="s">
        <v>845</v>
      </c>
      <c r="I4" s="726"/>
      <c r="J4" s="726"/>
      <c r="K4" s="726"/>
    </row>
    <row r="5" spans="1:12">
      <c r="A5" s="728" t="s">
        <v>864</v>
      </c>
      <c r="B5" s="700" t="s">
        <v>134</v>
      </c>
      <c r="C5" s="700"/>
      <c r="D5" s="700" t="s">
        <v>135</v>
      </c>
      <c r="E5" s="700"/>
      <c r="F5" s="700" t="s">
        <v>160</v>
      </c>
      <c r="G5" s="700"/>
      <c r="H5" s="700" t="s">
        <v>137</v>
      </c>
      <c r="I5" s="700"/>
      <c r="J5" s="700" t="s">
        <v>161</v>
      </c>
      <c r="K5" s="700"/>
    </row>
    <row r="6" spans="1:12">
      <c r="A6" s="728"/>
      <c r="B6" s="478" t="s">
        <v>162</v>
      </c>
      <c r="C6" s="478" t="s">
        <v>163</v>
      </c>
      <c r="D6" s="478" t="s">
        <v>162</v>
      </c>
      <c r="E6" s="478" t="s">
        <v>163</v>
      </c>
      <c r="F6" s="478" t="s">
        <v>162</v>
      </c>
      <c r="G6" s="478" t="s">
        <v>163</v>
      </c>
      <c r="H6" s="478" t="s">
        <v>162</v>
      </c>
      <c r="I6" s="478" t="s">
        <v>163</v>
      </c>
      <c r="J6" s="478" t="s">
        <v>162</v>
      </c>
      <c r="K6" s="478" t="s">
        <v>163</v>
      </c>
    </row>
    <row r="7" spans="1:12">
      <c r="A7" s="728"/>
      <c r="B7" s="479" t="s">
        <v>149</v>
      </c>
      <c r="C7" s="479" t="s">
        <v>150</v>
      </c>
      <c r="D7" s="479" t="s">
        <v>149</v>
      </c>
      <c r="E7" s="479" t="s">
        <v>150</v>
      </c>
      <c r="F7" s="479" t="s">
        <v>149</v>
      </c>
      <c r="G7" s="479" t="s">
        <v>150</v>
      </c>
      <c r="H7" s="479" t="s">
        <v>149</v>
      </c>
      <c r="I7" s="479" t="s">
        <v>150</v>
      </c>
      <c r="J7" s="479" t="s">
        <v>149</v>
      </c>
      <c r="K7" s="479" t="s">
        <v>150</v>
      </c>
    </row>
    <row r="8" spans="1:12" ht="15" customHeight="1">
      <c r="A8" s="727" t="s">
        <v>846</v>
      </c>
      <c r="B8" s="206">
        <v>19365013.375299998</v>
      </c>
      <c r="C8" s="207">
        <v>0.86663616470616056</v>
      </c>
      <c r="D8" s="206">
        <v>6357764.8973400006</v>
      </c>
      <c r="E8" s="207">
        <v>0.85866849734575812</v>
      </c>
      <c r="F8" s="206">
        <v>8240688.9399100002</v>
      </c>
      <c r="G8" s="207">
        <v>0.86321969000691667</v>
      </c>
      <c r="H8" s="206">
        <v>15592560.032620002</v>
      </c>
      <c r="I8" s="207">
        <v>0.91528865893638967</v>
      </c>
      <c r="J8" s="206">
        <v>49556027.245169997</v>
      </c>
      <c r="K8" s="207">
        <v>0.8797233387597776</v>
      </c>
      <c r="L8" s="104"/>
    </row>
    <row r="9" spans="1:12" ht="2.25" customHeight="1">
      <c r="A9" s="727"/>
      <c r="B9" s="208"/>
      <c r="C9" s="207"/>
      <c r="D9" s="208"/>
      <c r="E9" s="207"/>
      <c r="F9" s="208"/>
      <c r="G9" s="207"/>
      <c r="H9" s="208"/>
      <c r="I9" s="207"/>
      <c r="J9" s="208"/>
      <c r="K9" s="207"/>
    </row>
    <row r="10" spans="1:12" ht="19.5">
      <c r="A10" s="209" t="s">
        <v>847</v>
      </c>
      <c r="B10" s="210">
        <v>18906291.041759998</v>
      </c>
      <c r="C10" s="211">
        <v>0.84610711284858575</v>
      </c>
      <c r="D10" s="210">
        <v>6124374.9647599999</v>
      </c>
      <c r="E10" s="211">
        <v>0.82714726528699756</v>
      </c>
      <c r="F10" s="210">
        <v>8147828.3524700003</v>
      </c>
      <c r="G10" s="211">
        <v>0.85349245869308765</v>
      </c>
      <c r="H10" s="210">
        <v>15562080.57206</v>
      </c>
      <c r="I10" s="211">
        <v>0.91349950407517999</v>
      </c>
      <c r="J10" s="210">
        <v>48740574.931050003</v>
      </c>
      <c r="K10" s="211">
        <v>0.86524735123099628</v>
      </c>
      <c r="L10" s="104"/>
    </row>
    <row r="11" spans="1:12" ht="19.5">
      <c r="A11" s="209" t="s">
        <v>848</v>
      </c>
      <c r="B11" s="212">
        <v>2132765.7023800001</v>
      </c>
      <c r="C11" s="213">
        <v>9.5399999999999999E-2</v>
      </c>
      <c r="D11" s="212">
        <v>974159.98482000001</v>
      </c>
      <c r="E11" s="213">
        <v>0.13159999999999999</v>
      </c>
      <c r="F11" s="212">
        <v>1414090.4280999999</v>
      </c>
      <c r="G11" s="213">
        <v>0.14810000000000001</v>
      </c>
      <c r="H11" s="212">
        <v>2222752.3389400002</v>
      </c>
      <c r="I11" s="213">
        <v>0.1305</v>
      </c>
      <c r="J11" s="212">
        <v>6743768.4542399999</v>
      </c>
      <c r="K11" s="213">
        <v>0.11971602305883199</v>
      </c>
      <c r="L11" s="92"/>
    </row>
    <row r="12" spans="1:12" ht="19.5">
      <c r="A12" s="214" t="s">
        <v>849</v>
      </c>
      <c r="B12" s="212">
        <v>16596743.931879999</v>
      </c>
      <c r="C12" s="213">
        <v>0.74274869988370995</v>
      </c>
      <c r="D12" s="212">
        <v>4798892.5208999999</v>
      </c>
      <c r="E12" s="213">
        <v>0.64812994761241105</v>
      </c>
      <c r="F12" s="212">
        <v>6403577.8700799998</v>
      </c>
      <c r="G12" s="213">
        <v>0.67078062820388173</v>
      </c>
      <c r="H12" s="212">
        <v>12419303.669790002</v>
      </c>
      <c r="I12" s="213">
        <v>0.72901741452752622</v>
      </c>
      <c r="J12" s="212">
        <v>40218517.992650002</v>
      </c>
      <c r="K12" s="213">
        <v>0.71396298079791476</v>
      </c>
    </row>
    <row r="13" spans="1:12" ht="19.5">
      <c r="A13" s="209" t="s">
        <v>850</v>
      </c>
      <c r="B13" s="212">
        <v>7133.6794199999995</v>
      </c>
      <c r="C13" s="213">
        <v>3.1925124207131064E-4</v>
      </c>
      <c r="D13" s="212">
        <v>10700.51864</v>
      </c>
      <c r="E13" s="213">
        <v>1.4451931472447635E-3</v>
      </c>
      <c r="F13" s="212">
        <v>10875.86922</v>
      </c>
      <c r="G13" s="213">
        <v>1.1392572302027335E-3</v>
      </c>
      <c r="H13" s="212">
        <v>0</v>
      </c>
      <c r="I13" s="213">
        <v>0</v>
      </c>
      <c r="J13" s="212">
        <v>28710.067280000003</v>
      </c>
      <c r="K13" s="213">
        <v>5.0966386225080465E-4</v>
      </c>
    </row>
    <row r="14" spans="1:12" ht="19.5">
      <c r="A14" s="209" t="s">
        <v>851</v>
      </c>
      <c r="B14" s="212">
        <v>140082.94115</v>
      </c>
      <c r="C14" s="213">
        <v>6.2690864450339725E-3</v>
      </c>
      <c r="D14" s="212">
        <v>140624.6404</v>
      </c>
      <c r="E14" s="213">
        <v>1.8992515547810784E-2</v>
      </c>
      <c r="F14" s="212">
        <v>202244.16688</v>
      </c>
      <c r="G14" s="213">
        <v>2.1185261124753409E-2</v>
      </c>
      <c r="H14" s="212">
        <v>810099.82641999994</v>
      </c>
      <c r="I14" s="213">
        <v>4.7553139585634459E-2</v>
      </c>
      <c r="J14" s="212">
        <v>1293051.57485</v>
      </c>
      <c r="K14" s="213">
        <v>2.2954375317212301E-2</v>
      </c>
    </row>
    <row r="15" spans="1:12" ht="19.5">
      <c r="A15" s="209" t="s">
        <v>852</v>
      </c>
      <c r="B15" s="212">
        <v>2850</v>
      </c>
      <c r="C15" s="213">
        <v>1.2754512592090035E-4</v>
      </c>
      <c r="D15" s="212">
        <v>3902.5050000000001</v>
      </c>
      <c r="E15" s="213">
        <v>5.2706543232454255E-4</v>
      </c>
      <c r="F15" s="212">
        <v>9084.6360000000004</v>
      </c>
      <c r="G15" s="213">
        <v>9.5162391505476749E-4</v>
      </c>
      <c r="H15" s="212">
        <v>0</v>
      </c>
      <c r="I15" s="213">
        <v>0</v>
      </c>
      <c r="J15" s="212">
        <v>15837.141</v>
      </c>
      <c r="K15" s="213">
        <v>2.8114244283549344E-4</v>
      </c>
    </row>
    <row r="16" spans="1:12" ht="19.5">
      <c r="A16" s="209" t="s">
        <v>853</v>
      </c>
      <c r="B16" s="212">
        <v>26714.786929999998</v>
      </c>
      <c r="C16" s="213">
        <v>1.1955581975217097E-3</v>
      </c>
      <c r="D16" s="212">
        <v>196094.79500000001</v>
      </c>
      <c r="E16" s="213">
        <v>2.6484216651424544E-2</v>
      </c>
      <c r="F16" s="212">
        <v>72760.549339999998</v>
      </c>
      <c r="G16" s="213">
        <v>7.6217339720013417E-3</v>
      </c>
      <c r="H16" s="212">
        <v>89910.764309999999</v>
      </c>
      <c r="I16" s="213">
        <v>5.2777929164347674E-3</v>
      </c>
      <c r="J16" s="212">
        <v>385480.89558000001</v>
      </c>
      <c r="K16" s="213">
        <v>6.843093753460614E-3</v>
      </c>
    </row>
    <row r="17" spans="1:11" ht="19.5">
      <c r="A17" s="209" t="s">
        <v>1100</v>
      </c>
      <c r="B17" s="212">
        <v>0</v>
      </c>
      <c r="C17" s="213">
        <v>0</v>
      </c>
      <c r="D17" s="212">
        <v>0</v>
      </c>
      <c r="E17" s="213">
        <v>0</v>
      </c>
      <c r="F17" s="212">
        <v>6968.75785</v>
      </c>
      <c r="G17" s="213">
        <v>7.2998374709626714E-4</v>
      </c>
      <c r="H17" s="212">
        <v>0</v>
      </c>
      <c r="I17" s="213">
        <v>0</v>
      </c>
      <c r="J17" s="212">
        <v>6968.75785</v>
      </c>
      <c r="K17" s="213">
        <v>1.2371005634653512E-4</v>
      </c>
    </row>
    <row r="18" spans="1:11" ht="19.5">
      <c r="A18" s="209" t="s">
        <v>855</v>
      </c>
      <c r="B18" s="212">
        <v>0</v>
      </c>
      <c r="C18" s="213">
        <v>0</v>
      </c>
      <c r="D18" s="212">
        <v>0</v>
      </c>
      <c r="E18" s="213">
        <v>0</v>
      </c>
      <c r="F18" s="212">
        <v>28226.075000000001</v>
      </c>
      <c r="G18" s="213">
        <v>2.9567071259794554E-3</v>
      </c>
      <c r="H18" s="212">
        <v>20013.972600000001</v>
      </c>
      <c r="I18" s="213">
        <v>1.1748271036135687E-3</v>
      </c>
      <c r="J18" s="212">
        <v>48240.047599999998</v>
      </c>
      <c r="K18" s="213">
        <v>8.5636194214375465E-4</v>
      </c>
    </row>
    <row r="19" spans="1:11" ht="2.25" customHeight="1">
      <c r="A19" s="209"/>
      <c r="B19" s="212"/>
      <c r="C19" s="211"/>
      <c r="D19" s="212"/>
      <c r="E19" s="211"/>
      <c r="F19" s="212"/>
      <c r="G19" s="211"/>
      <c r="H19" s="212"/>
      <c r="I19" s="211"/>
      <c r="J19" s="212"/>
      <c r="K19" s="211"/>
    </row>
    <row r="20" spans="1:11" ht="18">
      <c r="A20" s="215" t="s">
        <v>856</v>
      </c>
      <c r="B20" s="210">
        <v>373534.89468000003</v>
      </c>
      <c r="C20" s="213">
        <v>1.6716686027302051E-2</v>
      </c>
      <c r="D20" s="210">
        <v>206510.12559000001</v>
      </c>
      <c r="E20" s="213">
        <v>2.7890892804362567E-2</v>
      </c>
      <c r="F20" s="210">
        <v>70365.5815</v>
      </c>
      <c r="G20" s="213">
        <v>7.3708589042131472E-3</v>
      </c>
      <c r="H20" s="210">
        <v>6346.1766500000003</v>
      </c>
      <c r="I20" s="213">
        <v>3.7252276106041838E-4</v>
      </c>
      <c r="J20" s="210">
        <v>656756.77841999999</v>
      </c>
      <c r="K20" s="211">
        <v>1.1658809189977391E-2</v>
      </c>
    </row>
    <row r="21" spans="1:11" ht="2.25" customHeight="1">
      <c r="A21" s="209"/>
      <c r="B21" s="212"/>
      <c r="C21" s="211"/>
      <c r="D21" s="212"/>
      <c r="E21" s="211"/>
      <c r="F21" s="212"/>
      <c r="G21" s="211"/>
      <c r="H21" s="212"/>
      <c r="I21" s="211"/>
      <c r="J21" s="212"/>
      <c r="K21" s="211"/>
    </row>
    <row r="22" spans="1:11" ht="18">
      <c r="A22" s="215" t="s">
        <v>857</v>
      </c>
      <c r="B22" s="210">
        <v>85187.438859999995</v>
      </c>
      <c r="C22" s="213">
        <v>3.8123658302728768E-3</v>
      </c>
      <c r="D22" s="210">
        <v>26879.806989999997</v>
      </c>
      <c r="E22" s="213">
        <v>3.6303392543980367E-3</v>
      </c>
      <c r="F22" s="210">
        <v>22495.005940000003</v>
      </c>
      <c r="G22" s="213">
        <v>2.3563724096158671E-3</v>
      </c>
      <c r="H22" s="210">
        <v>24133.283910000002</v>
      </c>
      <c r="I22" s="213">
        <v>1.4166321001493347E-3</v>
      </c>
      <c r="J22" s="210">
        <v>158695.53569999998</v>
      </c>
      <c r="K22" s="211">
        <v>2.8171783388040344E-3</v>
      </c>
    </row>
    <row r="23" spans="1:11" ht="2.25" customHeight="1">
      <c r="A23" s="209"/>
      <c r="B23" s="210"/>
      <c r="C23" s="211"/>
      <c r="D23" s="210"/>
      <c r="E23" s="211"/>
      <c r="F23" s="210"/>
      <c r="G23" s="211"/>
      <c r="H23" s="210"/>
      <c r="I23" s="211"/>
      <c r="J23" s="210"/>
      <c r="K23" s="211"/>
    </row>
    <row r="24" spans="1:11" ht="18">
      <c r="A24" s="215" t="s">
        <v>858</v>
      </c>
      <c r="B24" s="206">
        <v>2980019.2507800004</v>
      </c>
      <c r="C24" s="207">
        <v>0.13336383529383936</v>
      </c>
      <c r="D24" s="206">
        <v>1046448.62277</v>
      </c>
      <c r="E24" s="207">
        <v>0.14133150265424188</v>
      </c>
      <c r="F24" s="206">
        <v>1305767.23493</v>
      </c>
      <c r="G24" s="207">
        <v>0.13678030999308335</v>
      </c>
      <c r="H24" s="206">
        <v>1443114.8666400001</v>
      </c>
      <c r="I24" s="207">
        <v>8.4711341063610363E-2</v>
      </c>
      <c r="J24" s="206">
        <v>6775349.9751199996</v>
      </c>
      <c r="K24" s="207">
        <v>0.12027666124022236</v>
      </c>
    </row>
    <row r="25" spans="1:11" ht="19.5">
      <c r="A25" s="209" t="s">
        <v>859</v>
      </c>
      <c r="B25" s="212">
        <v>2980019.2507800004</v>
      </c>
      <c r="C25" s="213">
        <v>0.13336383529383936</v>
      </c>
      <c r="D25" s="212">
        <v>203935.19394</v>
      </c>
      <c r="E25" s="213">
        <v>2.7543127083802719E-2</v>
      </c>
      <c r="F25" s="212">
        <v>688653.75726999994</v>
      </c>
      <c r="G25" s="213">
        <v>7.2137109798395105E-2</v>
      </c>
      <c r="H25" s="212">
        <v>437800.26467</v>
      </c>
      <c r="I25" s="213">
        <v>2.5699026734128234E-2</v>
      </c>
      <c r="J25" s="212">
        <v>4310408.4666599995</v>
      </c>
      <c r="K25" s="213">
        <v>7.6518783657706035E-2</v>
      </c>
    </row>
    <row r="26" spans="1:11" ht="19.5">
      <c r="A26" s="209" t="s">
        <v>860</v>
      </c>
      <c r="B26" s="212">
        <v>0</v>
      </c>
      <c r="C26" s="213">
        <v>0</v>
      </c>
      <c r="D26" s="212">
        <v>444652.54527999996</v>
      </c>
      <c r="E26" s="213">
        <v>6.0053987377905071E-2</v>
      </c>
      <c r="F26" s="212">
        <v>0</v>
      </c>
      <c r="G26" s="213">
        <v>0</v>
      </c>
      <c r="H26" s="212">
        <v>0</v>
      </c>
      <c r="I26" s="213">
        <v>0</v>
      </c>
      <c r="J26" s="212">
        <v>444652.54527999996</v>
      </c>
      <c r="K26" s="213">
        <v>7.8935145423684166E-3</v>
      </c>
    </row>
    <row r="27" spans="1:11" ht="19.5">
      <c r="A27" s="209" t="s">
        <v>850</v>
      </c>
      <c r="B27" s="212">
        <v>0</v>
      </c>
      <c r="C27" s="213">
        <v>0</v>
      </c>
      <c r="D27" s="212">
        <v>0</v>
      </c>
      <c r="E27" s="213">
        <v>0</v>
      </c>
      <c r="F27" s="212">
        <v>0</v>
      </c>
      <c r="G27" s="213">
        <v>0</v>
      </c>
      <c r="H27" s="212">
        <v>0</v>
      </c>
      <c r="I27" s="213">
        <v>0</v>
      </c>
      <c r="J27" s="212">
        <v>0</v>
      </c>
      <c r="K27" s="213">
        <v>0</v>
      </c>
    </row>
    <row r="28" spans="1:11" ht="19.5">
      <c r="A28" s="214" t="s">
        <v>861</v>
      </c>
      <c r="B28" s="212">
        <v>0</v>
      </c>
      <c r="C28" s="213">
        <v>0</v>
      </c>
      <c r="D28" s="212">
        <v>0</v>
      </c>
      <c r="E28" s="213">
        <v>0</v>
      </c>
      <c r="F28" s="212">
        <v>0</v>
      </c>
      <c r="G28" s="213">
        <v>0</v>
      </c>
      <c r="H28" s="212">
        <v>0</v>
      </c>
      <c r="I28" s="213">
        <v>0</v>
      </c>
      <c r="J28" s="212">
        <v>0</v>
      </c>
      <c r="K28" s="213">
        <v>0</v>
      </c>
    </row>
    <row r="29" spans="1:11" ht="19.5">
      <c r="A29" s="209" t="s">
        <v>852</v>
      </c>
      <c r="B29" s="212">
        <v>0</v>
      </c>
      <c r="C29" s="213">
        <v>0</v>
      </c>
      <c r="D29" s="212">
        <v>0</v>
      </c>
      <c r="E29" s="213">
        <v>0</v>
      </c>
      <c r="F29" s="212">
        <v>0</v>
      </c>
      <c r="G29" s="213">
        <v>0</v>
      </c>
      <c r="H29" s="212">
        <v>0</v>
      </c>
      <c r="I29" s="213">
        <v>0</v>
      </c>
      <c r="J29" s="212">
        <v>0</v>
      </c>
      <c r="K29" s="213">
        <v>0</v>
      </c>
    </row>
    <row r="30" spans="1:11" ht="19.5">
      <c r="A30" s="209" t="s">
        <v>853</v>
      </c>
      <c r="B30" s="212">
        <v>0</v>
      </c>
      <c r="C30" s="213">
        <v>0</v>
      </c>
      <c r="D30" s="212">
        <v>397860.88355000003</v>
      </c>
      <c r="E30" s="213">
        <v>5.3734388192534087E-2</v>
      </c>
      <c r="F30" s="212">
        <v>617113.47765999998</v>
      </c>
      <c r="G30" s="213">
        <v>6.464320019468825E-2</v>
      </c>
      <c r="H30" s="212">
        <v>1005314.6019700001</v>
      </c>
      <c r="I30" s="213">
        <v>5.9012314329482132E-2</v>
      </c>
      <c r="J30" s="212">
        <v>2020288.96318</v>
      </c>
      <c r="K30" s="213">
        <v>3.5864363040147937E-2</v>
      </c>
    </row>
    <row r="31" spans="1:11" ht="19.5">
      <c r="A31" s="209" t="s">
        <v>854</v>
      </c>
      <c r="B31" s="212">
        <v>0</v>
      </c>
      <c r="C31" s="213">
        <v>0</v>
      </c>
      <c r="D31" s="212">
        <v>0</v>
      </c>
      <c r="E31" s="213">
        <v>0</v>
      </c>
      <c r="F31" s="212">
        <v>0</v>
      </c>
      <c r="G31" s="213">
        <v>0</v>
      </c>
      <c r="H31" s="212">
        <v>0</v>
      </c>
      <c r="I31" s="213">
        <v>0</v>
      </c>
      <c r="J31" s="212">
        <v>0</v>
      </c>
      <c r="K31" s="213">
        <v>0</v>
      </c>
    </row>
    <row r="32" spans="1:11" ht="19.5">
      <c r="A32" s="209" t="s">
        <v>855</v>
      </c>
      <c r="B32" s="212">
        <v>0</v>
      </c>
      <c r="C32" s="216" t="s">
        <v>1289</v>
      </c>
      <c r="D32" s="212">
        <v>0</v>
      </c>
      <c r="E32" s="216" t="s">
        <v>1289</v>
      </c>
      <c r="F32" s="212">
        <v>0</v>
      </c>
      <c r="G32" s="216" t="s">
        <v>1289</v>
      </c>
      <c r="H32" s="212">
        <v>0</v>
      </c>
      <c r="I32" s="216" t="s">
        <v>1289</v>
      </c>
      <c r="J32" s="212">
        <v>0</v>
      </c>
      <c r="K32" s="216" t="s">
        <v>1289</v>
      </c>
    </row>
    <row r="33" spans="1:11" ht="2.25" customHeight="1">
      <c r="A33" s="209"/>
      <c r="B33" s="212"/>
      <c r="C33" s="211"/>
      <c r="D33" s="212"/>
      <c r="E33" s="211"/>
      <c r="F33" s="212"/>
      <c r="G33" s="211"/>
      <c r="H33" s="212"/>
      <c r="I33" s="211"/>
      <c r="J33" s="212"/>
      <c r="K33" s="211"/>
    </row>
    <row r="34" spans="1:11" ht="18">
      <c r="A34" s="215" t="s">
        <v>862</v>
      </c>
      <c r="B34" s="206">
        <v>22345032.626080003</v>
      </c>
      <c r="C34" s="207">
        <v>1</v>
      </c>
      <c r="D34" s="206">
        <v>7404213.5201099999</v>
      </c>
      <c r="E34" s="207">
        <v>1</v>
      </c>
      <c r="F34" s="206">
        <v>9546456.1748399995</v>
      </c>
      <c r="G34" s="207">
        <v>1</v>
      </c>
      <c r="H34" s="206">
        <v>17035674.899259999</v>
      </c>
      <c r="I34" s="207">
        <v>1</v>
      </c>
      <c r="J34" s="206">
        <v>56331377.220289998</v>
      </c>
      <c r="K34" s="207">
        <v>1</v>
      </c>
    </row>
    <row r="35" spans="1:11" ht="22.5" customHeight="1">
      <c r="A35" s="480" t="s">
        <v>863</v>
      </c>
      <c r="B35" s="481">
        <v>22326400.504740003</v>
      </c>
      <c r="C35" s="482"/>
      <c r="D35" s="481">
        <v>7399686.9282499999</v>
      </c>
      <c r="E35" s="482"/>
      <c r="F35" s="481">
        <v>9096910.9813700002</v>
      </c>
      <c r="G35" s="482"/>
      <c r="H35" s="481">
        <v>16572216.215159999</v>
      </c>
      <c r="I35" s="482"/>
      <c r="J35" s="481">
        <v>55395214.629519999</v>
      </c>
      <c r="K35" s="483"/>
    </row>
    <row r="36" spans="1:11" ht="18.75">
      <c r="A36" s="209" t="s">
        <v>1136</v>
      </c>
      <c r="B36" s="212">
        <v>40945.633999999998</v>
      </c>
      <c r="C36" s="213">
        <v>1.8324266822600346E-3</v>
      </c>
      <c r="D36" s="212">
        <v>23018.117249999999</v>
      </c>
      <c r="E36" s="213">
        <v>3.1087862589973007E-3</v>
      </c>
      <c r="F36" s="212">
        <v>7885.41</v>
      </c>
      <c r="G36" s="213">
        <v>8.2600389669019363E-4</v>
      </c>
      <c r="H36" s="212">
        <v>13330.38</v>
      </c>
      <c r="I36" s="213">
        <v>7.8249790975871752E-4</v>
      </c>
      <c r="J36" s="212">
        <v>85179.541249999995</v>
      </c>
      <c r="K36" s="213">
        <v>1.5121153689691645E-3</v>
      </c>
    </row>
    <row r="37" spans="1:11" ht="18.75">
      <c r="A37" s="209" t="s">
        <v>1137</v>
      </c>
      <c r="B37" s="212">
        <v>0</v>
      </c>
      <c r="C37" s="213">
        <v>0</v>
      </c>
      <c r="D37" s="212">
        <v>0</v>
      </c>
      <c r="E37" s="213">
        <v>0</v>
      </c>
      <c r="F37" s="212">
        <v>0</v>
      </c>
      <c r="G37" s="213">
        <v>0</v>
      </c>
      <c r="H37" s="212">
        <v>451575</v>
      </c>
      <c r="I37" s="213">
        <v>2.6507608455219794E-2</v>
      </c>
      <c r="J37" s="212">
        <v>451575</v>
      </c>
      <c r="K37" s="213">
        <v>8.0164026211194291E-3</v>
      </c>
    </row>
    <row r="38" spans="1:11" ht="12.75" customHeight="1">
      <c r="A38" s="37" t="s">
        <v>844</v>
      </c>
    </row>
    <row r="39" spans="1:11" ht="12.75" customHeight="1"/>
    <row r="40" spans="1:11" ht="12.75" customHeight="1">
      <c r="A40" s="88" t="s">
        <v>466</v>
      </c>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c r="K54" s="45" t="s">
        <v>560</v>
      </c>
    </row>
    <row r="55" spans="11:11" ht="12.75" customHeight="1"/>
    <row r="56" spans="11:11" ht="12.75" customHeight="1"/>
  </sheetData>
  <mergeCells count="8">
    <mergeCell ref="H4:K4"/>
    <mergeCell ref="A8:A9"/>
    <mergeCell ref="A5:A7"/>
    <mergeCell ref="B5:C5"/>
    <mergeCell ref="D5:E5"/>
    <mergeCell ref="F5:G5"/>
    <mergeCell ref="H5:I5"/>
    <mergeCell ref="J5:K5"/>
  </mergeCells>
  <hyperlinks>
    <hyperlink ref="A40" location="'2 Sadržaj'!A1" display="Sadržaj / Contents"/>
  </hyperlinks>
  <pageMargins left="0.7" right="0.7" top="0.75" bottom="0.75" header="0.3" footer="0.3"/>
  <pageSetup paperSize="9" scale="94" orientation="portrait" r:id="rId1"/>
  <ignoredErrors>
    <ignoredError sqref="C32:K3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433" t="s">
        <v>1243</v>
      </c>
      <c r="H1" s="434" t="str">
        <f>Naslovnica!A20</f>
        <v>Srpanj 2013.</v>
      </c>
    </row>
    <row r="2" spans="1:9" ht="12.75" customHeight="1">
      <c r="A2" s="137" t="s">
        <v>866</v>
      </c>
      <c r="H2" s="138" t="str">
        <f>Naslovnica!A24</f>
        <v>July 2013</v>
      </c>
    </row>
    <row r="3" spans="1:9" ht="12.75" customHeight="1"/>
    <row r="4" spans="1:9" ht="33.75">
      <c r="A4" s="484" t="s">
        <v>869</v>
      </c>
      <c r="B4" s="485" t="s">
        <v>168</v>
      </c>
      <c r="C4" s="485" t="s">
        <v>169</v>
      </c>
      <c r="D4" s="485" t="s">
        <v>170</v>
      </c>
      <c r="E4" s="485" t="s">
        <v>171</v>
      </c>
      <c r="F4" s="485" t="s">
        <v>172</v>
      </c>
      <c r="G4" s="485" t="s">
        <v>173</v>
      </c>
      <c r="H4" s="485" t="s">
        <v>138</v>
      </c>
    </row>
    <row r="5" spans="1:9" ht="22.5">
      <c r="A5" s="143" t="s">
        <v>867</v>
      </c>
      <c r="B5" s="144">
        <v>22787</v>
      </c>
      <c r="C5" s="144">
        <v>77778</v>
      </c>
      <c r="D5" s="144">
        <v>19021</v>
      </c>
      <c r="E5" s="144">
        <v>17287</v>
      </c>
      <c r="F5" s="144">
        <v>13153</v>
      </c>
      <c r="G5" s="144">
        <v>48441</v>
      </c>
      <c r="H5" s="144">
        <v>198467</v>
      </c>
      <c r="I5" s="92"/>
    </row>
    <row r="6" spans="1:9" ht="22.5">
      <c r="A6" s="486" t="s">
        <v>1144</v>
      </c>
      <c r="B6" s="488">
        <v>0.11481505741508664</v>
      </c>
      <c r="C6" s="488">
        <v>0.39189386648661995</v>
      </c>
      <c r="D6" s="488">
        <v>9.5839610615366791E-2</v>
      </c>
      <c r="E6" s="488">
        <v>8.7102641749006129E-2</v>
      </c>
      <c r="F6" s="488">
        <v>6.6272982410173986E-2</v>
      </c>
      <c r="G6" s="488">
        <v>0.24407584132374652</v>
      </c>
      <c r="H6" s="488">
        <v>1</v>
      </c>
      <c r="I6" s="104"/>
    </row>
    <row r="7" spans="1:9" ht="1.5" hidden="1" customHeight="1">
      <c r="A7" s="486"/>
      <c r="B7" s="489"/>
      <c r="C7" s="489"/>
      <c r="D7" s="489"/>
      <c r="E7" s="489"/>
      <c r="F7" s="489"/>
      <c r="G7" s="489"/>
      <c r="H7" s="489"/>
    </row>
    <row r="8" spans="1:9" ht="22.5">
      <c r="A8" s="486" t="s">
        <v>870</v>
      </c>
      <c r="B8" s="487">
        <v>111</v>
      </c>
      <c r="C8" s="487">
        <v>392</v>
      </c>
      <c r="D8" s="487">
        <v>133</v>
      </c>
      <c r="E8" s="487">
        <v>55</v>
      </c>
      <c r="F8" s="487">
        <v>197</v>
      </c>
      <c r="G8" s="487">
        <v>152</v>
      </c>
      <c r="H8" s="487">
        <v>1040</v>
      </c>
      <c r="I8" s="104"/>
    </row>
    <row r="9" spans="1:9" ht="22.5">
      <c r="A9" s="199" t="s">
        <v>1145</v>
      </c>
      <c r="B9" s="217">
        <v>16</v>
      </c>
      <c r="C9" s="217">
        <v>54</v>
      </c>
      <c r="D9" s="217">
        <v>15</v>
      </c>
      <c r="E9" s="217">
        <v>9</v>
      </c>
      <c r="F9" s="217">
        <v>10</v>
      </c>
      <c r="G9" s="217">
        <v>60</v>
      </c>
      <c r="H9" s="217">
        <v>164</v>
      </c>
      <c r="I9" s="104"/>
    </row>
    <row r="10" spans="1:9" ht="22.5">
      <c r="A10" s="173" t="s">
        <v>1146</v>
      </c>
      <c r="B10" s="218">
        <v>3</v>
      </c>
      <c r="C10" s="218">
        <v>1</v>
      </c>
      <c r="D10" s="218">
        <v>3</v>
      </c>
      <c r="E10" s="218">
        <v>5</v>
      </c>
      <c r="F10" s="218">
        <v>3</v>
      </c>
      <c r="G10" s="218">
        <v>5</v>
      </c>
      <c r="H10" s="218">
        <v>20</v>
      </c>
    </row>
    <row r="11" spans="1:9" ht="22.5">
      <c r="A11" s="173" t="s">
        <v>1147</v>
      </c>
      <c r="B11" s="218">
        <v>51</v>
      </c>
      <c r="C11" s="218">
        <v>58</v>
      </c>
      <c r="D11" s="218">
        <v>0</v>
      </c>
      <c r="E11" s="218">
        <v>17</v>
      </c>
      <c r="F11" s="218">
        <v>42</v>
      </c>
      <c r="G11" s="218">
        <v>29</v>
      </c>
      <c r="H11" s="218">
        <v>197</v>
      </c>
    </row>
    <row r="12" spans="1:9" ht="22.5">
      <c r="A12" s="420" t="s">
        <v>871</v>
      </c>
      <c r="B12" s="421">
        <v>70</v>
      </c>
      <c r="C12" s="421">
        <v>113</v>
      </c>
      <c r="D12" s="421">
        <v>18</v>
      </c>
      <c r="E12" s="421">
        <v>31</v>
      </c>
      <c r="F12" s="421">
        <v>55</v>
      </c>
      <c r="G12" s="421">
        <v>94</v>
      </c>
      <c r="H12" s="421">
        <v>381</v>
      </c>
    </row>
    <row r="13" spans="1:9" ht="22.5">
      <c r="A13" s="143" t="s">
        <v>868</v>
      </c>
      <c r="B13" s="144">
        <v>22828</v>
      </c>
      <c r="C13" s="144">
        <v>78057</v>
      </c>
      <c r="D13" s="144">
        <v>19136</v>
      </c>
      <c r="E13" s="144">
        <v>17311</v>
      </c>
      <c r="F13" s="144">
        <v>13295</v>
      </c>
      <c r="G13" s="144">
        <v>48499</v>
      </c>
      <c r="H13" s="144">
        <v>199126</v>
      </c>
    </row>
    <row r="14" spans="1:9" ht="21.75">
      <c r="A14" s="490" t="s">
        <v>872</v>
      </c>
      <c r="B14" s="491">
        <v>0.11464098108735173</v>
      </c>
      <c r="C14" s="491">
        <v>0.39199803139720579</v>
      </c>
      <c r="D14" s="491">
        <v>9.6099956811265236E-2</v>
      </c>
      <c r="E14" s="491">
        <v>8.6934905537197557E-2</v>
      </c>
      <c r="F14" s="491">
        <v>6.6766770788345073E-2</v>
      </c>
      <c r="G14" s="491">
        <v>0.24355935437863463</v>
      </c>
      <c r="H14" s="491">
        <v>1</v>
      </c>
    </row>
    <row r="15" spans="1:9" ht="12.75" customHeight="1">
      <c r="A15" s="36" t="s">
        <v>874</v>
      </c>
    </row>
    <row r="16" spans="1:9" ht="12.75" customHeight="1">
      <c r="A16" s="46" t="s">
        <v>873</v>
      </c>
    </row>
    <row r="17" spans="1:9" ht="12.75" customHeight="1"/>
    <row r="18" spans="1:9" ht="12.75" customHeight="1">
      <c r="A18" s="648" t="s">
        <v>539</v>
      </c>
      <c r="H18" s="434" t="str">
        <f>Naslovnica!A20</f>
        <v>Srpanj 2013.</v>
      </c>
    </row>
    <row r="19" spans="1:9" ht="12.75" customHeight="1">
      <c r="A19" s="137" t="s">
        <v>540</v>
      </c>
      <c r="H19" s="138" t="str">
        <f>Naslovnica!A24</f>
        <v>July 2013</v>
      </c>
    </row>
    <row r="20" spans="1:9" ht="12.75" customHeight="1"/>
    <row r="21" spans="1:9" ht="12.75" customHeight="1"/>
    <row r="22" spans="1:9" ht="12.75" customHeight="1"/>
    <row r="23" spans="1:9" ht="12.75" customHeight="1"/>
    <row r="24" spans="1:9" ht="12.75" customHeight="1">
      <c r="I24" s="104"/>
    </row>
    <row r="25" spans="1:9" ht="12.75" customHeight="1">
      <c r="I25" s="104"/>
    </row>
    <row r="26" spans="1:9" ht="12.75" customHeight="1">
      <c r="I26" s="104"/>
    </row>
    <row r="27" spans="1:9" ht="12.75" customHeight="1">
      <c r="I27" s="92"/>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406" t="s">
        <v>874</v>
      </c>
    </row>
    <row r="38" spans="1:1" ht="12.75" customHeight="1"/>
    <row r="39" spans="1:1" ht="12.75" customHeight="1"/>
    <row r="40" spans="1:1" ht="12.75" customHeight="1">
      <c r="A40" s="88" t="s">
        <v>466</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561</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433" t="s">
        <v>541</v>
      </c>
      <c r="G1" s="650" t="s">
        <v>181</v>
      </c>
      <c r="H1" s="416"/>
      <c r="J1" s="434" t="s">
        <v>1204</v>
      </c>
    </row>
    <row r="2" spans="1:11" ht="12.75" customHeight="1">
      <c r="A2" s="137" t="s">
        <v>542</v>
      </c>
      <c r="G2" s="145" t="s">
        <v>182</v>
      </c>
      <c r="J2" s="138" t="s">
        <v>1205</v>
      </c>
    </row>
    <row r="3" spans="1:11" ht="12.75" customHeight="1"/>
    <row r="4" spans="1:11" ht="12.75" customHeight="1"/>
    <row r="5" spans="1:11" ht="13.5" customHeight="1">
      <c r="A5" s="435"/>
      <c r="B5" s="436"/>
      <c r="C5" s="436" t="s">
        <v>1202</v>
      </c>
      <c r="D5" s="436"/>
      <c r="E5" s="437"/>
      <c r="F5" s="436" t="s">
        <v>1149</v>
      </c>
      <c r="G5" s="437"/>
      <c r="H5" s="692" t="s">
        <v>879</v>
      </c>
      <c r="I5" s="693"/>
      <c r="J5" s="693"/>
    </row>
    <row r="6" spans="1:11" ht="13.5" customHeight="1">
      <c r="A6" s="435"/>
      <c r="B6" s="437"/>
      <c r="C6" s="492" t="s">
        <v>1203</v>
      </c>
      <c r="D6" s="437"/>
      <c r="E6" s="437"/>
      <c r="F6" s="492" t="s">
        <v>1150</v>
      </c>
      <c r="G6" s="437"/>
      <c r="H6" s="694" t="s">
        <v>880</v>
      </c>
      <c r="I6" s="694"/>
      <c r="J6" s="439" t="s">
        <v>881</v>
      </c>
    </row>
    <row r="7" spans="1:11" ht="30" customHeight="1">
      <c r="A7" s="440" t="s">
        <v>875</v>
      </c>
      <c r="B7" s="440" t="s">
        <v>876</v>
      </c>
      <c r="C7" s="440" t="s">
        <v>877</v>
      </c>
      <c r="D7" s="440" t="s">
        <v>878</v>
      </c>
      <c r="E7" s="440" t="s">
        <v>876</v>
      </c>
      <c r="F7" s="440" t="s">
        <v>877</v>
      </c>
      <c r="G7" s="440" t="s">
        <v>878</v>
      </c>
      <c r="H7" s="440" t="s">
        <v>876</v>
      </c>
      <c r="I7" s="440" t="s">
        <v>877</v>
      </c>
      <c r="J7" s="440" t="s">
        <v>878</v>
      </c>
    </row>
    <row r="8" spans="1:11" ht="12.75" customHeight="1">
      <c r="A8" s="176" t="s">
        <v>54</v>
      </c>
      <c r="B8" s="177">
        <v>896</v>
      </c>
      <c r="C8" s="177">
        <v>746</v>
      </c>
      <c r="D8" s="177">
        <v>1642</v>
      </c>
      <c r="E8" s="178">
        <v>946</v>
      </c>
      <c r="F8" s="178">
        <v>772</v>
      </c>
      <c r="G8" s="177">
        <v>1718</v>
      </c>
      <c r="H8" s="177">
        <v>-50</v>
      </c>
      <c r="I8" s="177">
        <v>-26</v>
      </c>
      <c r="J8" s="179">
        <v>-4.4237485448195613E-2</v>
      </c>
      <c r="K8" s="104"/>
    </row>
    <row r="9" spans="1:11" ht="12.75" customHeight="1">
      <c r="A9" s="176" t="s">
        <v>55</v>
      </c>
      <c r="B9" s="177">
        <v>4993</v>
      </c>
      <c r="C9" s="177">
        <v>3032</v>
      </c>
      <c r="D9" s="177">
        <v>8025</v>
      </c>
      <c r="E9" s="178">
        <v>4958</v>
      </c>
      <c r="F9" s="178">
        <v>3017</v>
      </c>
      <c r="G9" s="177">
        <v>7975</v>
      </c>
      <c r="H9" s="177">
        <v>35</v>
      </c>
      <c r="I9" s="177">
        <v>15</v>
      </c>
      <c r="J9" s="179">
        <v>6.2695924764890609E-3</v>
      </c>
      <c r="K9" s="92"/>
    </row>
    <row r="10" spans="1:11" ht="12.75" customHeight="1">
      <c r="A10" s="176" t="s">
        <v>56</v>
      </c>
      <c r="B10" s="177">
        <v>11570</v>
      </c>
      <c r="C10" s="177">
        <v>8320</v>
      </c>
      <c r="D10" s="177">
        <v>19890</v>
      </c>
      <c r="E10" s="178">
        <v>11249</v>
      </c>
      <c r="F10" s="178">
        <v>8176</v>
      </c>
      <c r="G10" s="177">
        <v>19425</v>
      </c>
      <c r="H10" s="177">
        <v>321</v>
      </c>
      <c r="I10" s="177">
        <v>144</v>
      </c>
      <c r="J10" s="179">
        <v>2.3938223938223979E-2</v>
      </c>
    </row>
    <row r="11" spans="1:11" ht="12.75" customHeight="1">
      <c r="A11" s="176" t="s">
        <v>57</v>
      </c>
      <c r="B11" s="177">
        <v>14832</v>
      </c>
      <c r="C11" s="177">
        <v>11813</v>
      </c>
      <c r="D11" s="177">
        <v>26645</v>
      </c>
      <c r="E11" s="178">
        <v>14431</v>
      </c>
      <c r="F11" s="178">
        <v>11525</v>
      </c>
      <c r="G11" s="177">
        <v>25956</v>
      </c>
      <c r="H11" s="177">
        <v>401</v>
      </c>
      <c r="I11" s="177">
        <v>288</v>
      </c>
      <c r="J11" s="179">
        <v>2.6544922175990138E-2</v>
      </c>
    </row>
    <row r="12" spans="1:11" ht="12.75" customHeight="1">
      <c r="A12" s="176" t="s">
        <v>58</v>
      </c>
      <c r="B12" s="177">
        <v>15011</v>
      </c>
      <c r="C12" s="177">
        <v>13626</v>
      </c>
      <c r="D12" s="177">
        <v>28637</v>
      </c>
      <c r="E12" s="178">
        <v>14712</v>
      </c>
      <c r="F12" s="178">
        <v>13388</v>
      </c>
      <c r="G12" s="177">
        <v>28100</v>
      </c>
      <c r="H12" s="177">
        <v>299</v>
      </c>
      <c r="I12" s="177">
        <v>238</v>
      </c>
      <c r="J12" s="179">
        <v>1.9110320284697613E-2</v>
      </c>
    </row>
    <row r="13" spans="1:11" ht="12.75" customHeight="1">
      <c r="A13" s="176" t="s">
        <v>59</v>
      </c>
      <c r="B13" s="177">
        <v>14031</v>
      </c>
      <c r="C13" s="177">
        <v>14537</v>
      </c>
      <c r="D13" s="177">
        <v>28568</v>
      </c>
      <c r="E13" s="178">
        <v>13704</v>
      </c>
      <c r="F13" s="178">
        <v>14235</v>
      </c>
      <c r="G13" s="177">
        <v>27939</v>
      </c>
      <c r="H13" s="177">
        <v>327</v>
      </c>
      <c r="I13" s="177">
        <v>302</v>
      </c>
      <c r="J13" s="179">
        <v>2.2513332617488002E-2</v>
      </c>
    </row>
    <row r="14" spans="1:11" ht="12.75" customHeight="1">
      <c r="A14" s="176" t="s">
        <v>60</v>
      </c>
      <c r="B14" s="177">
        <v>14309</v>
      </c>
      <c r="C14" s="177">
        <v>16025</v>
      </c>
      <c r="D14" s="177">
        <v>30334</v>
      </c>
      <c r="E14" s="178">
        <v>14039</v>
      </c>
      <c r="F14" s="178">
        <v>15757</v>
      </c>
      <c r="G14" s="177">
        <v>29796</v>
      </c>
      <c r="H14" s="177">
        <v>270</v>
      </c>
      <c r="I14" s="177">
        <v>268</v>
      </c>
      <c r="J14" s="179">
        <v>1.8056114914753563E-2</v>
      </c>
    </row>
    <row r="15" spans="1:11" ht="12.75" customHeight="1">
      <c r="A15" s="176" t="s">
        <v>176</v>
      </c>
      <c r="B15" s="177">
        <v>15905</v>
      </c>
      <c r="C15" s="177">
        <v>16985</v>
      </c>
      <c r="D15" s="177">
        <v>32890</v>
      </c>
      <c r="E15" s="178">
        <v>15524</v>
      </c>
      <c r="F15" s="178">
        <v>16615</v>
      </c>
      <c r="G15" s="177">
        <v>32139</v>
      </c>
      <c r="H15" s="177">
        <v>381</v>
      </c>
      <c r="I15" s="177">
        <v>370</v>
      </c>
      <c r="J15" s="179">
        <v>2.3367248514266192E-2</v>
      </c>
    </row>
    <row r="16" spans="1:11" ht="12.75" customHeight="1">
      <c r="A16" s="176" t="s">
        <v>177</v>
      </c>
      <c r="B16" s="177">
        <v>8451</v>
      </c>
      <c r="C16" s="177">
        <v>8905</v>
      </c>
      <c r="D16" s="177">
        <v>17356</v>
      </c>
      <c r="E16" s="178">
        <v>8316</v>
      </c>
      <c r="F16" s="178">
        <v>8690</v>
      </c>
      <c r="G16" s="177">
        <v>17006</v>
      </c>
      <c r="H16" s="177">
        <v>135</v>
      </c>
      <c r="I16" s="177">
        <v>215</v>
      </c>
      <c r="J16" s="179">
        <v>2.0580971421851002E-2</v>
      </c>
    </row>
    <row r="17" spans="1:11" ht="12.75" customHeight="1">
      <c r="A17" s="176" t="s">
        <v>178</v>
      </c>
      <c r="B17" s="177">
        <v>2243</v>
      </c>
      <c r="C17" s="177">
        <v>2041</v>
      </c>
      <c r="D17" s="177">
        <v>4284</v>
      </c>
      <c r="E17" s="180">
        <v>2186</v>
      </c>
      <c r="F17" s="180">
        <v>1956</v>
      </c>
      <c r="G17" s="177">
        <v>4142</v>
      </c>
      <c r="H17" s="177">
        <v>57</v>
      </c>
      <c r="I17" s="177">
        <v>85</v>
      </c>
      <c r="J17" s="179">
        <v>3.4282955094157463E-2</v>
      </c>
    </row>
    <row r="18" spans="1:11" ht="12.75" customHeight="1">
      <c r="A18" s="176" t="s">
        <v>179</v>
      </c>
      <c r="B18" s="177">
        <v>61</v>
      </c>
      <c r="C18" s="177">
        <v>102</v>
      </c>
      <c r="D18" s="177">
        <v>163</v>
      </c>
      <c r="E18" s="180">
        <v>89</v>
      </c>
      <c r="F18" s="180">
        <v>123</v>
      </c>
      <c r="G18" s="177">
        <v>212</v>
      </c>
      <c r="H18" s="177">
        <v>-28</v>
      </c>
      <c r="I18" s="177">
        <v>-21</v>
      </c>
      <c r="J18" s="179">
        <v>-0.23113207547169812</v>
      </c>
    </row>
    <row r="19" spans="1:11" ht="26.25" customHeight="1">
      <c r="A19" s="493" t="s">
        <v>180</v>
      </c>
      <c r="B19" s="442">
        <v>102302</v>
      </c>
      <c r="C19" s="442">
        <v>96132</v>
      </c>
      <c r="D19" s="442">
        <v>198434</v>
      </c>
      <c r="E19" s="442">
        <v>100154</v>
      </c>
      <c r="F19" s="442">
        <v>94254</v>
      </c>
      <c r="G19" s="442">
        <v>194408</v>
      </c>
      <c r="H19" s="442">
        <v>2148</v>
      </c>
      <c r="I19" s="442">
        <v>1878</v>
      </c>
      <c r="J19" s="443">
        <v>2.070902431998678E-2</v>
      </c>
    </row>
    <row r="20" spans="1:11" ht="12.75" customHeight="1">
      <c r="A20" s="36" t="s">
        <v>174</v>
      </c>
    </row>
    <row r="21" spans="1:11" ht="12.75" customHeight="1"/>
    <row r="22" spans="1:11" ht="12.75" customHeight="1"/>
    <row r="23" spans="1:11" ht="12.75" customHeight="1">
      <c r="A23" s="651" t="s">
        <v>1208</v>
      </c>
    </row>
    <row r="24" spans="1:11" ht="12.75" customHeight="1">
      <c r="A24" s="146" t="s">
        <v>1209</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104"/>
    </row>
    <row r="28" spans="1:11" ht="12.75" customHeight="1">
      <c r="A28" s="62"/>
      <c r="B28" s="58"/>
      <c r="C28" s="58"/>
      <c r="D28" s="58"/>
      <c r="E28" s="58"/>
      <c r="F28" s="58"/>
      <c r="G28" s="58"/>
      <c r="H28" s="58"/>
      <c r="I28" s="58"/>
      <c r="J28" s="63"/>
      <c r="K28" s="104"/>
    </row>
    <row r="29" spans="1:11" ht="12.75" customHeight="1">
      <c r="A29" s="62"/>
      <c r="B29" s="58"/>
      <c r="C29" s="58"/>
      <c r="D29" s="58"/>
      <c r="E29" s="58"/>
      <c r="F29" s="58"/>
      <c r="G29" s="58"/>
      <c r="H29" s="58"/>
      <c r="I29" s="58"/>
      <c r="J29" s="63"/>
      <c r="K29" s="104"/>
    </row>
    <row r="30" spans="1:11" ht="12.75" customHeight="1">
      <c r="A30" s="62"/>
      <c r="B30" s="58"/>
      <c r="C30" s="58"/>
      <c r="D30" s="58"/>
      <c r="E30" s="58"/>
      <c r="F30" s="58"/>
      <c r="G30" s="58"/>
      <c r="H30" s="58"/>
      <c r="I30" s="58"/>
      <c r="J30" s="63"/>
      <c r="K30" s="92"/>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874</v>
      </c>
    </row>
    <row r="68" spans="1:10" ht="12.75" customHeight="1"/>
    <row r="69" spans="1:10" ht="12.75" customHeight="1"/>
    <row r="70" spans="1:10" ht="12.75" customHeight="1">
      <c r="A70" s="88" t="s">
        <v>466</v>
      </c>
    </row>
    <row r="71" spans="1:10" ht="12.75" customHeight="1"/>
    <row r="72" spans="1:10" ht="12.75" customHeight="1"/>
    <row r="73" spans="1:10" ht="12.75" customHeight="1"/>
    <row r="74" spans="1:10" ht="12.75" customHeight="1"/>
    <row r="75" spans="1:10" ht="12.75" customHeight="1"/>
    <row r="76" spans="1:10" ht="12.75" customHeight="1">
      <c r="J76" s="21" t="s">
        <v>562</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46" t="s">
        <v>1244</v>
      </c>
      <c r="F1" s="434" t="str">
        <f>Naslovnica!A20</f>
        <v>Srpanj 2013.</v>
      </c>
    </row>
    <row r="2" spans="1:7" ht="12.75" customHeight="1">
      <c r="A2" s="147" t="s">
        <v>882</v>
      </c>
      <c r="F2" s="138" t="str">
        <f>Naslovnica!A24</f>
        <v>July 2013</v>
      </c>
    </row>
    <row r="3" spans="1:7" ht="12.75" customHeight="1"/>
    <row r="4" spans="1:7" ht="12.75" customHeight="1">
      <c r="E4" s="713" t="s">
        <v>837</v>
      </c>
      <c r="F4" s="713"/>
    </row>
    <row r="5" spans="1:7" ht="13.5" customHeight="1">
      <c r="A5" s="721" t="s">
        <v>883</v>
      </c>
      <c r="B5" s="733" t="s">
        <v>183</v>
      </c>
      <c r="C5" s="733"/>
      <c r="D5" s="733"/>
      <c r="E5" s="733"/>
      <c r="F5" s="733"/>
    </row>
    <row r="6" spans="1:7" ht="33.75" customHeight="1">
      <c r="A6" s="721"/>
      <c r="B6" s="494" t="str">
        <f>Naslovnica!A20</f>
        <v>Srpanj 2013.</v>
      </c>
      <c r="C6" s="494" t="str">
        <f>'4 Tablica 2 - Graf 2'!F5</f>
        <v>Lipanj 2013.</v>
      </c>
      <c r="D6" s="494" t="s">
        <v>123</v>
      </c>
      <c r="E6" s="451" t="s">
        <v>184</v>
      </c>
      <c r="F6" s="495" t="s">
        <v>185</v>
      </c>
    </row>
    <row r="7" spans="1:7" ht="45" customHeight="1">
      <c r="A7" s="721"/>
      <c r="B7" s="496" t="str">
        <f>Naslovnica!A24</f>
        <v>July 2013</v>
      </c>
      <c r="C7" s="496" t="str">
        <f>'4 Tablica 2 - Graf 2'!F6</f>
        <v>June 2013</v>
      </c>
      <c r="D7" s="496" t="s">
        <v>186</v>
      </c>
      <c r="E7" s="456" t="s">
        <v>884</v>
      </c>
      <c r="F7" s="496" t="s">
        <v>187</v>
      </c>
    </row>
    <row r="8" spans="1:7">
      <c r="A8" s="219" t="s">
        <v>168</v>
      </c>
      <c r="B8" s="220">
        <v>2835.9075899999998</v>
      </c>
      <c r="C8" s="220">
        <v>4576.8951299999999</v>
      </c>
      <c r="D8" s="221">
        <v>-0.38038615492594874</v>
      </c>
      <c r="E8" s="222">
        <v>227237.91437999994</v>
      </c>
      <c r="F8" s="221">
        <v>1.2637621341122431E-2</v>
      </c>
      <c r="G8" s="104"/>
    </row>
    <row r="9" spans="1:7">
      <c r="A9" s="219" t="s">
        <v>169</v>
      </c>
      <c r="B9" s="220">
        <v>8465.2819299999992</v>
      </c>
      <c r="C9" s="220">
        <v>8129.6521299999995</v>
      </c>
      <c r="D9" s="221">
        <v>4.1284644734238984E-2</v>
      </c>
      <c r="E9" s="222">
        <v>840093.35059000028</v>
      </c>
      <c r="F9" s="221">
        <v>1.017916812697295E-2</v>
      </c>
      <c r="G9" s="104"/>
    </row>
    <row r="10" spans="1:7">
      <c r="A10" s="219" t="s">
        <v>188</v>
      </c>
      <c r="B10" s="220">
        <v>1336.4996699999999</v>
      </c>
      <c r="C10" s="220">
        <v>929.80746999999997</v>
      </c>
      <c r="D10" s="221">
        <v>0.43739399082263763</v>
      </c>
      <c r="E10" s="222">
        <v>164895.75215000001</v>
      </c>
      <c r="F10" s="223">
        <v>8.1713486075232194E-3</v>
      </c>
    </row>
    <row r="11" spans="1:7">
      <c r="A11" s="219" t="s">
        <v>171</v>
      </c>
      <c r="B11" s="220">
        <v>1209.9293200000002</v>
      </c>
      <c r="C11" s="220">
        <v>1160.5791000000002</v>
      </c>
      <c r="D11" s="221">
        <v>4.2522065062174486E-2</v>
      </c>
      <c r="E11" s="222">
        <v>145405.06503000003</v>
      </c>
      <c r="F11" s="221">
        <v>8.3909163373815758E-3</v>
      </c>
    </row>
    <row r="12" spans="1:7">
      <c r="A12" s="219" t="s">
        <v>172</v>
      </c>
      <c r="B12" s="220">
        <v>2071.65762</v>
      </c>
      <c r="C12" s="220">
        <v>1232.3319299999998</v>
      </c>
      <c r="D12" s="221">
        <v>0.68108735119766006</v>
      </c>
      <c r="E12" s="222">
        <v>74759.740140000009</v>
      </c>
      <c r="F12" s="221">
        <v>2.8500650287892674E-2</v>
      </c>
    </row>
    <row r="13" spans="1:7">
      <c r="A13" s="224" t="s">
        <v>173</v>
      </c>
      <c r="B13" s="220">
        <v>4837.2453399999995</v>
      </c>
      <c r="C13" s="220">
        <v>4046.8567000000003</v>
      </c>
      <c r="D13" s="221">
        <v>0.1953092729969903</v>
      </c>
      <c r="E13" s="225">
        <v>777642.1978900003</v>
      </c>
      <c r="F13" s="221">
        <v>6.2593353265124997E-3</v>
      </c>
    </row>
    <row r="14" spans="1:7" ht="18.75" customHeight="1">
      <c r="A14" s="497" t="s">
        <v>534</v>
      </c>
      <c r="B14" s="498">
        <v>20756.52147</v>
      </c>
      <c r="C14" s="499">
        <v>20076.122460000002</v>
      </c>
      <c r="D14" s="500">
        <v>3.3890957347746609E-2</v>
      </c>
      <c r="E14" s="501">
        <v>2230034.0201800009</v>
      </c>
      <c r="F14" s="500">
        <v>9.3951626638661464E-3</v>
      </c>
    </row>
    <row r="15" spans="1:7" ht="12.75" customHeight="1">
      <c r="A15" s="27" t="s">
        <v>1162</v>
      </c>
      <c r="B15" s="28"/>
      <c r="C15" s="30"/>
      <c r="D15" s="30"/>
      <c r="E15" s="30"/>
      <c r="F15" s="30"/>
      <c r="G15" s="30"/>
    </row>
    <row r="16" spans="1:7" ht="22.5" customHeight="1">
      <c r="A16" s="734" t="s">
        <v>189</v>
      </c>
      <c r="B16" s="734"/>
      <c r="C16" s="734"/>
      <c r="D16" s="734"/>
      <c r="E16" s="734"/>
      <c r="F16" s="734"/>
      <c r="G16" s="47"/>
    </row>
    <row r="17" spans="1:7" ht="12.75" customHeight="1">
      <c r="A17" s="729" t="s">
        <v>190</v>
      </c>
      <c r="B17" s="730"/>
      <c r="C17" s="730"/>
      <c r="D17" s="730"/>
      <c r="E17" s="730"/>
      <c r="F17" s="730"/>
      <c r="G17" s="48"/>
    </row>
    <row r="18" spans="1:7" ht="12.75" customHeight="1">
      <c r="A18" s="731" t="s">
        <v>191</v>
      </c>
      <c r="B18" s="732"/>
      <c r="C18" s="732"/>
      <c r="D18" s="732"/>
      <c r="E18" s="732"/>
      <c r="F18" s="732"/>
      <c r="G18" s="49"/>
    </row>
    <row r="19" spans="1:7" ht="12.75" customHeight="1">
      <c r="A19" s="729" t="s">
        <v>192</v>
      </c>
      <c r="B19" s="730"/>
      <c r="C19" s="730"/>
      <c r="D19" s="730"/>
      <c r="E19" s="730"/>
      <c r="F19" s="730"/>
      <c r="G19" s="48"/>
    </row>
    <row r="20" spans="1:7" ht="12.75" customHeight="1"/>
    <row r="21" spans="1:7" ht="12.75" customHeight="1">
      <c r="A21" s="652" t="s">
        <v>543</v>
      </c>
      <c r="F21" s="434" t="str">
        <f>Naslovnica!A20</f>
        <v>Srpanj 2013.</v>
      </c>
    </row>
    <row r="22" spans="1:7" ht="12.75" customHeight="1">
      <c r="A22" s="147" t="s">
        <v>544</v>
      </c>
      <c r="F22" s="138" t="str">
        <f>Naslovnica!A24</f>
        <v>July 2013</v>
      </c>
    </row>
    <row r="23" spans="1:7" ht="12.75" customHeight="1"/>
    <row r="24" spans="1:7" ht="12.75" customHeight="1"/>
    <row r="25" spans="1:7" ht="12.75" customHeight="1">
      <c r="G25" s="104"/>
    </row>
    <row r="26" spans="1:7" ht="12.75" customHeight="1">
      <c r="G26" s="104"/>
    </row>
    <row r="27" spans="1:7" ht="12.75" customHeight="1">
      <c r="G27" s="104"/>
    </row>
    <row r="28" spans="1:7" ht="12.75" customHeight="1">
      <c r="G28" s="92"/>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1162</v>
      </c>
    </row>
    <row r="42" spans="1:1" ht="12.75" customHeight="1"/>
    <row r="43" spans="1:1" ht="12.75" customHeight="1">
      <c r="A43" s="88" t="s">
        <v>466</v>
      </c>
    </row>
    <row r="44" spans="1:1" ht="12.75" customHeight="1"/>
    <row r="45" spans="1:1" ht="12.75" customHeight="1"/>
    <row r="46" spans="1:1" ht="12.75" customHeight="1"/>
    <row r="47" spans="1:1" ht="12.75" customHeight="1"/>
    <row r="48" spans="1:1" ht="12.75" customHeight="1"/>
    <row r="49" spans="6:6" ht="12.75" customHeight="1"/>
    <row r="53" spans="6:6">
      <c r="F53" s="44" t="s">
        <v>563</v>
      </c>
    </row>
  </sheetData>
  <mergeCells count="7">
    <mergeCell ref="A19:F19"/>
    <mergeCell ref="A18:F18"/>
    <mergeCell ref="A5:A7"/>
    <mergeCell ref="B5:F5"/>
    <mergeCell ref="E4:F4"/>
    <mergeCell ref="A16:F16"/>
    <mergeCell ref="A17:F17"/>
  </mergeCells>
  <hyperlinks>
    <hyperlink ref="A43"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648" t="s">
        <v>545</v>
      </c>
      <c r="G1" s="434" t="str">
        <f>Naslovnica!A20</f>
        <v>Srpanj 2013.</v>
      </c>
    </row>
    <row r="2" spans="1:8" ht="12.75" customHeight="1">
      <c r="A2" s="137" t="s">
        <v>546</v>
      </c>
      <c r="G2" s="138" t="str">
        <f>Naslovnica!A24</f>
        <v>July 2013</v>
      </c>
    </row>
    <row r="3" spans="1:8" ht="12.75" customHeight="1"/>
    <row r="4" spans="1:8" ht="12.75" customHeight="1">
      <c r="F4" s="162"/>
      <c r="G4" s="21" t="s">
        <v>837</v>
      </c>
    </row>
    <row r="5" spans="1:8" ht="15" customHeight="1">
      <c r="A5" s="714" t="s">
        <v>886</v>
      </c>
      <c r="B5" s="715" t="s">
        <v>885</v>
      </c>
      <c r="C5" s="715"/>
      <c r="D5" s="715"/>
      <c r="E5" s="715"/>
      <c r="F5" s="715"/>
      <c r="G5" s="715"/>
    </row>
    <row r="6" spans="1:8">
      <c r="A6" s="714"/>
      <c r="B6" s="719" t="str">
        <f>Naslovnica!A20</f>
        <v>Srpanj 2013.</v>
      </c>
      <c r="C6" s="693"/>
      <c r="D6" s="719" t="str">
        <f>'4 Tablica 2 - Graf 2'!F5</f>
        <v>Lipanj 2013.</v>
      </c>
      <c r="E6" s="693"/>
      <c r="F6" s="735" t="s">
        <v>193</v>
      </c>
      <c r="G6" s="735"/>
    </row>
    <row r="7" spans="1:8">
      <c r="A7" s="714"/>
      <c r="B7" s="716" t="str">
        <f>Naslovnica!A24</f>
        <v>July 2013</v>
      </c>
      <c r="C7" s="736"/>
      <c r="D7" s="737" t="str">
        <f>'4 Tablica 2 - Graf 2'!F6</f>
        <v>June 2013</v>
      </c>
      <c r="E7" s="736"/>
      <c r="F7" s="738" t="s">
        <v>194</v>
      </c>
      <c r="G7" s="738"/>
    </row>
    <row r="8" spans="1:8">
      <c r="A8" s="714"/>
      <c r="B8" s="460" t="s">
        <v>146</v>
      </c>
      <c r="C8" s="460" t="s">
        <v>147</v>
      </c>
      <c r="D8" s="460" t="s">
        <v>146</v>
      </c>
      <c r="E8" s="460" t="s">
        <v>147</v>
      </c>
      <c r="F8" s="460" t="s">
        <v>146</v>
      </c>
      <c r="G8" s="460" t="s">
        <v>148</v>
      </c>
    </row>
    <row r="9" spans="1:8">
      <c r="A9" s="714"/>
      <c r="B9" s="461" t="s">
        <v>149</v>
      </c>
      <c r="C9" s="461" t="s">
        <v>150</v>
      </c>
      <c r="D9" s="461" t="s">
        <v>149</v>
      </c>
      <c r="E9" s="461" t="s">
        <v>150</v>
      </c>
      <c r="F9" s="461" t="s">
        <v>149</v>
      </c>
      <c r="G9" s="461" t="s">
        <v>151</v>
      </c>
    </row>
    <row r="10" spans="1:8">
      <c r="A10" s="202" t="s">
        <v>168</v>
      </c>
      <c r="B10" s="226">
        <v>191042.16256</v>
      </c>
      <c r="C10" s="227">
        <v>9.0367908659226281E-2</v>
      </c>
      <c r="D10" s="226">
        <v>184354.97795</v>
      </c>
      <c r="E10" s="228">
        <v>9.0080176260905157E-2</v>
      </c>
      <c r="F10" s="229">
        <v>6687.1846100000139</v>
      </c>
      <c r="G10" s="228">
        <v>3.6273414932216724E-2</v>
      </c>
      <c r="H10" s="104"/>
    </row>
    <row r="11" spans="1:8">
      <c r="A11" s="202" t="s">
        <v>169</v>
      </c>
      <c r="B11" s="226">
        <v>898979.96317999996</v>
      </c>
      <c r="C11" s="227">
        <v>0.42524088981462604</v>
      </c>
      <c r="D11" s="230">
        <v>869496.69569000008</v>
      </c>
      <c r="E11" s="228">
        <v>0.42485652666928608</v>
      </c>
      <c r="F11" s="229">
        <v>29483.267489999889</v>
      </c>
      <c r="G11" s="228">
        <v>3.3908429596277039E-2</v>
      </c>
      <c r="H11" s="104"/>
    </row>
    <row r="12" spans="1:8">
      <c r="A12" s="202" t="s">
        <v>188</v>
      </c>
      <c r="B12" s="226">
        <v>134456.57827999999</v>
      </c>
      <c r="C12" s="227">
        <v>6.3601456462905465E-2</v>
      </c>
      <c r="D12" s="230">
        <v>129874.40267</v>
      </c>
      <c r="E12" s="228">
        <v>6.3459686385394787E-2</v>
      </c>
      <c r="F12" s="229">
        <v>4582.1756099999993</v>
      </c>
      <c r="G12" s="228">
        <v>3.5281591412920102E-2</v>
      </c>
    </row>
    <row r="13" spans="1:8">
      <c r="A13" s="202" t="s">
        <v>171</v>
      </c>
      <c r="B13" s="226">
        <v>136353.85038999998</v>
      </c>
      <c r="C13" s="227">
        <v>6.4498915486822905E-2</v>
      </c>
      <c r="D13" s="230">
        <v>133009.41824</v>
      </c>
      <c r="E13" s="228">
        <v>6.4991528694545095E-2</v>
      </c>
      <c r="F13" s="229">
        <v>3344.432149999991</v>
      </c>
      <c r="G13" s="228">
        <v>2.514432582484763E-2</v>
      </c>
    </row>
    <row r="14" spans="1:8">
      <c r="A14" s="202" t="s">
        <v>172</v>
      </c>
      <c r="B14" s="226">
        <v>66711.168689999991</v>
      </c>
      <c r="C14" s="227">
        <v>3.155611681706539E-2</v>
      </c>
      <c r="D14" s="230">
        <v>64173.044759999997</v>
      </c>
      <c r="E14" s="228">
        <v>3.13564583254572E-2</v>
      </c>
      <c r="F14" s="229">
        <v>2538.1239299999997</v>
      </c>
      <c r="G14" s="228">
        <v>3.9551246781141504E-2</v>
      </c>
    </row>
    <row r="15" spans="1:8">
      <c r="A15" s="202" t="s">
        <v>173</v>
      </c>
      <c r="B15" s="226">
        <v>686505.00719000003</v>
      </c>
      <c r="C15" s="227">
        <v>0.32473471275935395</v>
      </c>
      <c r="D15" s="231">
        <v>665656.92716999992</v>
      </c>
      <c r="E15" s="228">
        <v>0.32525562366441163</v>
      </c>
      <c r="F15" s="229">
        <v>20848.080020000099</v>
      </c>
      <c r="G15" s="228">
        <v>3.1319556920461185E-2</v>
      </c>
    </row>
    <row r="16" spans="1:8" ht="18.75" customHeight="1">
      <c r="A16" s="502" t="s">
        <v>155</v>
      </c>
      <c r="B16" s="503">
        <v>2114048.7302899999</v>
      </c>
      <c r="C16" s="500">
        <v>1</v>
      </c>
      <c r="D16" s="503">
        <v>2046565.4664799999</v>
      </c>
      <c r="E16" s="504">
        <v>0.99999999999999978</v>
      </c>
      <c r="F16" s="505">
        <v>67483.263809999946</v>
      </c>
      <c r="G16" s="504">
        <v>3.2973909173825797E-2</v>
      </c>
    </row>
    <row r="17" spans="1:8" ht="12.75" customHeight="1">
      <c r="A17" s="37" t="s">
        <v>887</v>
      </c>
    </row>
    <row r="18" spans="1:8" ht="12.75" customHeight="1"/>
    <row r="19" spans="1:8" ht="12.75" customHeight="1">
      <c r="A19" s="648" t="s">
        <v>547</v>
      </c>
      <c r="G19" s="434" t="str">
        <f>Naslovnica!A20</f>
        <v>Srpanj 2013.</v>
      </c>
    </row>
    <row r="20" spans="1:8" ht="12.75" customHeight="1">
      <c r="A20" s="137" t="s">
        <v>548</v>
      </c>
      <c r="G20" s="138" t="str">
        <f>Naslovnica!A24</f>
        <v>July 2013</v>
      </c>
    </row>
    <row r="21" spans="1:8" ht="12.75" customHeight="1"/>
    <row r="22" spans="1:8" ht="12.75" customHeight="1"/>
    <row r="23" spans="1:8" ht="12.75" customHeight="1"/>
    <row r="24" spans="1:8" ht="12.75" customHeight="1">
      <c r="H24" s="104"/>
    </row>
    <row r="25" spans="1:8" ht="12.75" customHeight="1">
      <c r="H25" s="104"/>
    </row>
    <row r="26" spans="1:8" ht="12.75" customHeight="1">
      <c r="G26" s="104"/>
      <c r="H26" s="104"/>
    </row>
    <row r="27" spans="1:8" ht="12.75" customHeight="1">
      <c r="H27" s="104"/>
    </row>
    <row r="28" spans="1:8" ht="12.75" customHeight="1">
      <c r="G28" s="104"/>
      <c r="H28" s="92"/>
    </row>
    <row r="29" spans="1:8" ht="12.75" customHeight="1">
      <c r="G29" s="92"/>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106" t="s">
        <v>887</v>
      </c>
    </row>
    <row r="41" spans="1:8" ht="12.75" customHeight="1">
      <c r="A41" s="37"/>
    </row>
    <row r="42" spans="1:8" ht="12.75" customHeight="1">
      <c r="A42" s="433" t="s">
        <v>549</v>
      </c>
      <c r="G42" s="434" t="str">
        <f>Naslovnica!A20</f>
        <v>Srpanj 2013.</v>
      </c>
    </row>
    <row r="43" spans="1:8" ht="12.75" customHeight="1">
      <c r="A43" s="137" t="s">
        <v>550</v>
      </c>
      <c r="G43" s="138" t="str">
        <f>Naslovnica!A24</f>
        <v>July 2013</v>
      </c>
    </row>
    <row r="44" spans="1:8" ht="12.75" customHeight="1"/>
    <row r="45" spans="1:8" ht="12.75" customHeight="1"/>
    <row r="46" spans="1:8" ht="12.75" customHeight="1"/>
    <row r="47" spans="1:8" ht="12.75" customHeight="1">
      <c r="H47" s="104"/>
    </row>
    <row r="48" spans="1:8" ht="12.75" customHeight="1">
      <c r="G48" s="104"/>
      <c r="H48" s="104"/>
    </row>
    <row r="49" spans="1:8" ht="12.75" customHeight="1">
      <c r="G49" s="92"/>
      <c r="H49" s="104"/>
    </row>
    <row r="50" spans="1:8" ht="12.75" customHeight="1">
      <c r="G50" s="92"/>
      <c r="H50" s="92"/>
    </row>
    <row r="51" spans="1:8" ht="12.75" customHeight="1">
      <c r="G51" s="104"/>
    </row>
    <row r="52" spans="1:8" ht="12.75" customHeight="1">
      <c r="G52" s="92"/>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106" t="s">
        <v>887</v>
      </c>
    </row>
    <row r="64" spans="1:8" ht="12.75" customHeight="1">
      <c r="A64" s="106"/>
    </row>
    <row r="65" spans="1:7">
      <c r="A65" s="88" t="s">
        <v>466</v>
      </c>
    </row>
    <row r="66" spans="1:7">
      <c r="G66" s="44" t="s">
        <v>564</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648" t="s">
        <v>1245</v>
      </c>
      <c r="I1" s="434" t="str">
        <f>Naslovnica!A20</f>
        <v>Srpanj 2013.</v>
      </c>
    </row>
    <row r="2" spans="1:10" ht="12.75" customHeight="1">
      <c r="A2" s="137" t="s">
        <v>888</v>
      </c>
      <c r="I2" s="138" t="str">
        <f>Naslovnica!A24</f>
        <v>July 2013</v>
      </c>
    </row>
    <row r="3" spans="1:10" ht="12.75" customHeight="1"/>
    <row r="4" spans="1:10" ht="35.25" customHeight="1">
      <c r="A4" s="451"/>
      <c r="B4" s="700" t="s">
        <v>889</v>
      </c>
      <c r="C4" s="700"/>
      <c r="D4" s="740" t="s">
        <v>890</v>
      </c>
      <c r="E4" s="740"/>
      <c r="F4" s="740"/>
      <c r="G4" s="740"/>
      <c r="H4" s="740"/>
      <c r="I4" s="451"/>
    </row>
    <row r="5" spans="1:10" ht="45">
      <c r="A5" s="451" t="s">
        <v>886</v>
      </c>
      <c r="B5" s="451" t="str">
        <f>Naslovnica!A20</f>
        <v>Srpanj 2013.</v>
      </c>
      <c r="C5" s="453" t="str">
        <f>'4 Tablica 2 - Graf 2'!F5</f>
        <v>Lipanj 2013.</v>
      </c>
      <c r="D5" s="451" t="str">
        <f>Naslovnica!A20</f>
        <v>Srpanj 2013.</v>
      </c>
      <c r="E5" s="453" t="str">
        <f>'4 Tablica 2 - Graf 2'!F5</f>
        <v>Lipanj 2013.</v>
      </c>
      <c r="F5" s="451" t="s">
        <v>195</v>
      </c>
      <c r="G5" s="451" t="s">
        <v>196</v>
      </c>
      <c r="H5" s="506" t="s">
        <v>197</v>
      </c>
      <c r="I5" s="506" t="s">
        <v>198</v>
      </c>
    </row>
    <row r="6" spans="1:10" ht="34.5" customHeight="1">
      <c r="A6" s="451"/>
      <c r="B6" s="454" t="str">
        <f>Naslovnica!A24</f>
        <v>July 2013</v>
      </c>
      <c r="C6" s="455" t="str">
        <f>'4 Tablica 2 - Graf 2'!F6</f>
        <v>June 2013</v>
      </c>
      <c r="D6" s="454" t="str">
        <f>Naslovnica!A24</f>
        <v>July 2013</v>
      </c>
      <c r="E6" s="455" t="str">
        <f>'4 Tablica 2 - Graf 2'!F6</f>
        <v>June 2013</v>
      </c>
      <c r="F6" s="454" t="s">
        <v>199</v>
      </c>
      <c r="G6" s="454" t="s">
        <v>200</v>
      </c>
      <c r="H6" s="456" t="s">
        <v>201</v>
      </c>
      <c r="I6" s="496" t="s">
        <v>202</v>
      </c>
    </row>
    <row r="7" spans="1:10" ht="22.5">
      <c r="A7" s="232" t="s">
        <v>168</v>
      </c>
      <c r="B7" s="233">
        <v>196.28899999999999</v>
      </c>
      <c r="C7" s="233">
        <v>191.35939999999999</v>
      </c>
      <c r="D7" s="234">
        <v>2.5760950337427868E-2</v>
      </c>
      <c r="E7" s="234">
        <v>-2.0858501431927357E-2</v>
      </c>
      <c r="F7" s="234">
        <v>1.2655027961782084E-2</v>
      </c>
      <c r="G7" s="234">
        <v>8.9577988292069755E-2</v>
      </c>
      <c r="H7" s="234">
        <v>7.2265777152139776E-2</v>
      </c>
      <c r="I7" s="235">
        <v>37958</v>
      </c>
      <c r="J7" s="104"/>
    </row>
    <row r="8" spans="1:10" ht="22.5">
      <c r="A8" s="232" t="s">
        <v>169</v>
      </c>
      <c r="B8" s="236">
        <v>218.77350000000001</v>
      </c>
      <c r="C8" s="236">
        <v>213.0035</v>
      </c>
      <c r="D8" s="234">
        <v>2.7088756757518206E-2</v>
      </c>
      <c r="E8" s="234">
        <v>-1.763251481482675E-2</v>
      </c>
      <c r="F8" s="234">
        <v>2.8485155911003757E-2</v>
      </c>
      <c r="G8" s="234">
        <v>6.2144947913151949E-2</v>
      </c>
      <c r="H8" s="234">
        <v>8.2776559146908735E-2</v>
      </c>
      <c r="I8" s="235">
        <v>37893</v>
      </c>
      <c r="J8" s="104"/>
    </row>
    <row r="9" spans="1:10" ht="33.75">
      <c r="A9" s="232" t="s">
        <v>188</v>
      </c>
      <c r="B9" s="236">
        <v>134.6456</v>
      </c>
      <c r="C9" s="236">
        <v>130.6865</v>
      </c>
      <c r="D9" s="234">
        <v>3.0294636400852504E-2</v>
      </c>
      <c r="E9" s="234">
        <v>-2.5802137642212508E-2</v>
      </c>
      <c r="F9" s="234">
        <v>2.5847008565893059E-2</v>
      </c>
      <c r="G9" s="234">
        <v>0.11402476004040918</v>
      </c>
      <c r="H9" s="234">
        <v>3.0943045172042272E-2</v>
      </c>
      <c r="I9" s="235">
        <v>37923</v>
      </c>
    </row>
    <row r="10" spans="1:10" ht="33.75">
      <c r="A10" s="232" t="s">
        <v>171</v>
      </c>
      <c r="B10" s="236">
        <v>156.4538</v>
      </c>
      <c r="C10" s="236">
        <v>153.49379999999999</v>
      </c>
      <c r="D10" s="234">
        <v>1.9284166526595925E-2</v>
      </c>
      <c r="E10" s="234">
        <v>-2.4919242900204308E-2</v>
      </c>
      <c r="F10" s="237">
        <v>1.9764504974856711E-2</v>
      </c>
      <c r="G10" s="234">
        <v>0.11374359675274581</v>
      </c>
      <c r="H10" s="234">
        <v>5.4821575499769626E-2</v>
      </c>
      <c r="I10" s="235">
        <v>38425</v>
      </c>
    </row>
    <row r="11" spans="1:10" ht="33.75">
      <c r="A11" s="232" t="s">
        <v>172</v>
      </c>
      <c r="B11" s="236">
        <v>159.3681</v>
      </c>
      <c r="C11" s="236">
        <v>156.7373</v>
      </c>
      <c r="D11" s="234">
        <v>1.6784772992771924E-2</v>
      </c>
      <c r="E11" s="234">
        <v>-1.6663801637959996E-2</v>
      </c>
      <c r="F11" s="237">
        <v>9.9398224076614472E-3</v>
      </c>
      <c r="G11" s="234">
        <v>9.1184151246211931E-2</v>
      </c>
      <c r="H11" s="234">
        <v>5.7145493732464692E-2</v>
      </c>
      <c r="I11" s="235">
        <v>38425</v>
      </c>
    </row>
    <row r="12" spans="1:10" ht="22.5">
      <c r="A12" s="232" t="s">
        <v>173</v>
      </c>
      <c r="B12" s="236">
        <v>172.56190000000001</v>
      </c>
      <c r="C12" s="236">
        <v>167.5378</v>
      </c>
      <c r="D12" s="234">
        <v>2.9987859456194421E-2</v>
      </c>
      <c r="E12" s="234">
        <v>-3.0004597030341529E-2</v>
      </c>
      <c r="F12" s="234">
        <v>2.7050238963914452E-2</v>
      </c>
      <c r="G12" s="234">
        <v>0.1223209727194976</v>
      </c>
      <c r="H12" s="234">
        <v>5.0888292407260893E-2</v>
      </c>
      <c r="I12" s="235">
        <v>37474</v>
      </c>
    </row>
    <row r="13" spans="1:10" ht="12.75" customHeight="1">
      <c r="A13" s="37" t="s">
        <v>887</v>
      </c>
    </row>
    <row r="14" spans="1:10" ht="12.75" customHeight="1"/>
    <row r="15" spans="1:10" ht="21" customHeight="1">
      <c r="A15" s="741" t="s">
        <v>203</v>
      </c>
      <c r="B15" s="741"/>
      <c r="C15" s="741"/>
      <c r="D15" s="741"/>
      <c r="E15" s="741"/>
      <c r="F15" s="741"/>
      <c r="G15" s="741"/>
      <c r="H15" s="741"/>
      <c r="I15" s="741"/>
    </row>
    <row r="16" spans="1:10" ht="21.75" customHeight="1">
      <c r="A16" s="739" t="s">
        <v>204</v>
      </c>
      <c r="B16" s="739"/>
      <c r="C16" s="739"/>
      <c r="D16" s="739"/>
      <c r="E16" s="739"/>
      <c r="F16" s="739"/>
      <c r="G16" s="739"/>
      <c r="H16" s="739"/>
      <c r="I16" s="739"/>
    </row>
    <row r="17" spans="1:10" ht="19.5" customHeight="1">
      <c r="A17" s="741" t="s">
        <v>205</v>
      </c>
      <c r="B17" s="741"/>
      <c r="C17" s="741"/>
      <c r="D17" s="741"/>
      <c r="E17" s="741"/>
      <c r="F17" s="741"/>
      <c r="G17" s="741"/>
      <c r="H17" s="741"/>
      <c r="I17" s="741"/>
    </row>
    <row r="18" spans="1:10" ht="19.5" customHeight="1">
      <c r="A18" s="739" t="s">
        <v>206</v>
      </c>
      <c r="B18" s="739"/>
      <c r="C18" s="739"/>
      <c r="D18" s="739"/>
      <c r="E18" s="739"/>
      <c r="F18" s="739"/>
      <c r="G18" s="739"/>
      <c r="H18" s="739"/>
      <c r="I18" s="739"/>
    </row>
    <row r="19" spans="1:10" ht="12.75" customHeight="1"/>
    <row r="20" spans="1:10" ht="12.75" customHeight="1">
      <c r="A20" s="38"/>
      <c r="I20" s="14"/>
    </row>
    <row r="21" spans="1:10" ht="12.75" customHeight="1">
      <c r="A21" s="88" t="s">
        <v>466</v>
      </c>
      <c r="I21" s="19"/>
      <c r="J21" s="109"/>
    </row>
    <row r="22" spans="1:10" ht="12.75" customHeight="1"/>
    <row r="23" spans="1:10" ht="12.75" customHeight="1"/>
    <row r="24" spans="1:10" ht="12.75" customHeight="1">
      <c r="B24" s="109"/>
    </row>
    <row r="25" spans="1:10" ht="12.75" customHeight="1"/>
    <row r="26" spans="1:10" ht="12.75" customHeight="1">
      <c r="J26" s="92"/>
    </row>
    <row r="27" spans="1:10" ht="12.75" customHeight="1">
      <c r="J27" s="92"/>
    </row>
    <row r="28" spans="1:10" ht="12.75" customHeight="1">
      <c r="J28" s="104"/>
    </row>
    <row r="29" spans="1:10" ht="12.75" customHeight="1">
      <c r="J29" s="92"/>
    </row>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c r="B40" s="103"/>
    </row>
    <row r="41" spans="1:9" ht="12.75" customHeight="1">
      <c r="A41" s="37"/>
      <c r="B41" s="103"/>
    </row>
    <row r="42" spans="1:9" ht="12.75" customHeight="1"/>
    <row r="43" spans="1:9" ht="12.75" customHeight="1"/>
    <row r="44" spans="1:9" ht="12.75" customHeight="1"/>
    <row r="45" spans="1:9" ht="12.75" customHeight="1">
      <c r="I45" s="44" t="s">
        <v>565</v>
      </c>
    </row>
    <row r="46" spans="1:9" ht="12.75" customHeight="1"/>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8"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0"/>
  <sheetViews>
    <sheetView showGridLines="0" zoomScaleNormal="100" workbookViewId="0"/>
  </sheetViews>
  <sheetFormatPr defaultRowHeight="15"/>
  <cols>
    <col min="1" max="1" width="15.140625"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570" t="s">
        <v>551</v>
      </c>
      <c r="O1" s="434" t="str">
        <f>Naslovnica!A20</f>
        <v>Srpanj 2013.</v>
      </c>
    </row>
    <row r="2" spans="1:16" ht="12.75" customHeight="1">
      <c r="A2" s="148" t="s">
        <v>552</v>
      </c>
      <c r="O2" s="138" t="str">
        <f>Naslovnica!A24</f>
        <v>July 2013</v>
      </c>
    </row>
    <row r="3" spans="1:16" ht="12.75" customHeight="1"/>
    <row r="4" spans="1:16" ht="12.75" customHeight="1">
      <c r="L4" s="159"/>
      <c r="M4" s="159"/>
      <c r="N4" s="159"/>
      <c r="O4" s="40" t="s">
        <v>845</v>
      </c>
    </row>
    <row r="5" spans="1:16" ht="21" customHeight="1">
      <c r="A5" s="742" t="s">
        <v>1163</v>
      </c>
      <c r="B5" s="700" t="s">
        <v>207</v>
      </c>
      <c r="C5" s="700"/>
      <c r="D5" s="700" t="s">
        <v>208</v>
      </c>
      <c r="E5" s="743"/>
      <c r="F5" s="700" t="s">
        <v>209</v>
      </c>
      <c r="G5" s="700"/>
      <c r="H5" s="700" t="s">
        <v>210</v>
      </c>
      <c r="I5" s="700"/>
      <c r="J5" s="700" t="s">
        <v>211</v>
      </c>
      <c r="K5" s="700"/>
      <c r="L5" s="700" t="s">
        <v>212</v>
      </c>
      <c r="M5" s="700"/>
      <c r="N5" s="700" t="s">
        <v>138</v>
      </c>
      <c r="O5" s="700"/>
    </row>
    <row r="6" spans="1:16">
      <c r="A6" s="742"/>
      <c r="B6" s="507" t="s">
        <v>162</v>
      </c>
      <c r="C6" s="507" t="s">
        <v>163</v>
      </c>
      <c r="D6" s="507" t="s">
        <v>162</v>
      </c>
      <c r="E6" s="507" t="s">
        <v>163</v>
      </c>
      <c r="F6" s="507" t="s">
        <v>162</v>
      </c>
      <c r="G6" s="507" t="s">
        <v>163</v>
      </c>
      <c r="H6" s="507" t="s">
        <v>162</v>
      </c>
      <c r="I6" s="507" t="s">
        <v>163</v>
      </c>
      <c r="J6" s="507" t="s">
        <v>162</v>
      </c>
      <c r="K6" s="507" t="s">
        <v>163</v>
      </c>
      <c r="L6" s="507" t="s">
        <v>162</v>
      </c>
      <c r="M6" s="507" t="s">
        <v>163</v>
      </c>
      <c r="N6" s="507" t="s">
        <v>162</v>
      </c>
      <c r="O6" s="507" t="s">
        <v>163</v>
      </c>
    </row>
    <row r="7" spans="1:16">
      <c r="A7" s="742"/>
      <c r="B7" s="508" t="s">
        <v>149</v>
      </c>
      <c r="C7" s="508" t="s">
        <v>150</v>
      </c>
      <c r="D7" s="508" t="s">
        <v>149</v>
      </c>
      <c r="E7" s="508" t="s">
        <v>150</v>
      </c>
      <c r="F7" s="508" t="s">
        <v>149</v>
      </c>
      <c r="G7" s="508" t="s">
        <v>150</v>
      </c>
      <c r="H7" s="508" t="s">
        <v>149</v>
      </c>
      <c r="I7" s="508" t="s">
        <v>150</v>
      </c>
      <c r="J7" s="508" t="s">
        <v>149</v>
      </c>
      <c r="K7" s="508" t="s">
        <v>150</v>
      </c>
      <c r="L7" s="508" t="s">
        <v>149</v>
      </c>
      <c r="M7" s="508" t="s">
        <v>150</v>
      </c>
      <c r="N7" s="508" t="s">
        <v>149</v>
      </c>
      <c r="O7" s="508" t="s">
        <v>150</v>
      </c>
    </row>
    <row r="8" spans="1:16" ht="18">
      <c r="A8" s="238" t="s">
        <v>1107</v>
      </c>
      <c r="B8" s="239">
        <v>188403.10019999999</v>
      </c>
      <c r="C8" s="240">
        <v>0.98364507491627551</v>
      </c>
      <c r="D8" s="239">
        <v>757594.68283999991</v>
      </c>
      <c r="E8" s="240">
        <v>0.84073566126075838</v>
      </c>
      <c r="F8" s="239">
        <v>123217.85827</v>
      </c>
      <c r="G8" s="241">
        <v>0.91405159813571912</v>
      </c>
      <c r="H8" s="239">
        <v>121340.45019</v>
      </c>
      <c r="I8" s="240">
        <v>0.88806506132136354</v>
      </c>
      <c r="J8" s="239">
        <v>64199.237430000001</v>
      </c>
      <c r="K8" s="240">
        <v>0.95935997766019177</v>
      </c>
      <c r="L8" s="239">
        <v>628692.3769899999</v>
      </c>
      <c r="M8" s="240">
        <v>0.91251717411800526</v>
      </c>
      <c r="N8" s="239">
        <v>1883447.7059200003</v>
      </c>
      <c r="O8" s="240">
        <v>0.88843239309659838</v>
      </c>
      <c r="P8" s="104"/>
    </row>
    <row r="9" spans="1:16" hidden="1">
      <c r="A9" s="238"/>
      <c r="B9" s="239"/>
      <c r="C9" s="239"/>
      <c r="D9" s="239"/>
      <c r="E9" s="239"/>
      <c r="F9" s="239"/>
      <c r="G9" s="242"/>
      <c r="H9" s="239"/>
      <c r="I9" s="239"/>
      <c r="J9" s="239"/>
      <c r="K9" s="239"/>
      <c r="L9" s="239"/>
      <c r="M9" s="239"/>
      <c r="N9" s="239"/>
      <c r="O9" s="239"/>
    </row>
    <row r="10" spans="1:16" ht="36">
      <c r="A10" s="238" t="s">
        <v>1016</v>
      </c>
      <c r="B10" s="239">
        <v>181696.11987999998</v>
      </c>
      <c r="C10" s="240">
        <v>0.94862819805849019</v>
      </c>
      <c r="D10" s="239">
        <v>725765.50651999994</v>
      </c>
      <c r="E10" s="240">
        <v>0.80541344450434538</v>
      </c>
      <c r="F10" s="239">
        <v>116311.62547</v>
      </c>
      <c r="G10" s="241">
        <v>0.86281995674405665</v>
      </c>
      <c r="H10" s="239">
        <v>115524.44849000001</v>
      </c>
      <c r="I10" s="240">
        <v>0.84549897640682692</v>
      </c>
      <c r="J10" s="239">
        <v>61487.490590000001</v>
      </c>
      <c r="K10" s="240">
        <v>0.91883704480325401</v>
      </c>
      <c r="L10" s="239">
        <v>626713.7533499999</v>
      </c>
      <c r="M10" s="240">
        <v>0.9096452957261274</v>
      </c>
      <c r="N10" s="239">
        <v>1827498.9443000003</v>
      </c>
      <c r="O10" s="240">
        <v>0.86204106191144736</v>
      </c>
      <c r="P10" s="104"/>
    </row>
    <row r="11" spans="1:16" ht="19.5">
      <c r="A11" s="243" t="s">
        <v>1106</v>
      </c>
      <c r="B11" s="244">
        <v>506.09118000000001</v>
      </c>
      <c r="C11" s="245">
        <v>2.642281874009026E-3</v>
      </c>
      <c r="D11" s="244">
        <v>131210.40846000001</v>
      </c>
      <c r="E11" s="245">
        <v>0.1456098782364473</v>
      </c>
      <c r="F11" s="244">
        <v>17918.712749999999</v>
      </c>
      <c r="G11" s="246">
        <v>0.13292414148104137</v>
      </c>
      <c r="H11" s="244">
        <v>21758.655039999998</v>
      </c>
      <c r="I11" s="245">
        <v>0.15924698888219935</v>
      </c>
      <c r="J11" s="244">
        <v>0</v>
      </c>
      <c r="K11" s="245">
        <v>0</v>
      </c>
      <c r="L11" s="244">
        <v>103443.99842999999</v>
      </c>
      <c r="M11" s="245">
        <v>0.15014405865511618</v>
      </c>
      <c r="N11" s="244">
        <v>274837.86585999996</v>
      </c>
      <c r="O11" s="245">
        <v>0.12964249663639615</v>
      </c>
      <c r="P11" s="104"/>
    </row>
    <row r="12" spans="1:16" ht="19.5">
      <c r="A12" s="243" t="s">
        <v>860</v>
      </c>
      <c r="B12" s="244">
        <v>172639.81156</v>
      </c>
      <c r="C12" s="245">
        <v>0.90134557337537857</v>
      </c>
      <c r="D12" s="244">
        <v>574171.65379000001</v>
      </c>
      <c r="E12" s="245">
        <v>0.63718317453960838</v>
      </c>
      <c r="F12" s="244">
        <v>83844.48431</v>
      </c>
      <c r="G12" s="246">
        <v>0.62197303178641528</v>
      </c>
      <c r="H12" s="244">
        <v>81449.601030000005</v>
      </c>
      <c r="I12" s="245">
        <v>0.59611238313395243</v>
      </c>
      <c r="J12" s="244">
        <v>57387.29653</v>
      </c>
      <c r="K12" s="245">
        <v>0.85756587961078534</v>
      </c>
      <c r="L12" s="244">
        <v>435550.99449000001</v>
      </c>
      <c r="M12" s="245">
        <v>0.63218161571986675</v>
      </c>
      <c r="N12" s="244">
        <v>1405043.8417100001</v>
      </c>
      <c r="O12" s="245">
        <v>0.66276672231061917</v>
      </c>
    </row>
    <row r="13" spans="1:16" ht="19.5">
      <c r="A13" s="243" t="s">
        <v>893</v>
      </c>
      <c r="B13" s="244">
        <v>0</v>
      </c>
      <c r="C13" s="245">
        <v>0</v>
      </c>
      <c r="D13" s="244">
        <v>0</v>
      </c>
      <c r="E13" s="245">
        <v>0</v>
      </c>
      <c r="F13" s="244">
        <v>0</v>
      </c>
      <c r="G13" s="246">
        <v>0</v>
      </c>
      <c r="H13" s="244">
        <v>0</v>
      </c>
      <c r="I13" s="245">
        <v>0</v>
      </c>
      <c r="J13" s="244">
        <v>323.38150000000002</v>
      </c>
      <c r="K13" s="245">
        <v>4.8324447615750964E-3</v>
      </c>
      <c r="L13" s="244">
        <v>2229.2725299999997</v>
      </c>
      <c r="M13" s="245">
        <v>3.2356833705442763E-3</v>
      </c>
      <c r="N13" s="244">
        <v>2552.6540299999997</v>
      </c>
      <c r="O13" s="245">
        <v>1.2041006084173721E-3</v>
      </c>
    </row>
    <row r="14" spans="1:16" ht="19.5">
      <c r="A14" s="243" t="s">
        <v>1020</v>
      </c>
      <c r="B14" s="244">
        <v>6216.0825099999993</v>
      </c>
      <c r="C14" s="245">
        <v>3.245391896281917E-2</v>
      </c>
      <c r="D14" s="244">
        <v>20351.636169999998</v>
      </c>
      <c r="E14" s="245">
        <v>2.2585092900839345E-2</v>
      </c>
      <c r="F14" s="244">
        <v>4851.2298700000001</v>
      </c>
      <c r="G14" s="246">
        <v>3.5987270659101005E-2</v>
      </c>
      <c r="H14" s="244">
        <v>8878.1458599999987</v>
      </c>
      <c r="I14" s="245">
        <v>6.4977269618130037E-2</v>
      </c>
      <c r="J14" s="244">
        <v>3776.8125599999998</v>
      </c>
      <c r="K14" s="245">
        <v>5.6438720430893624E-2</v>
      </c>
      <c r="L14" s="244">
        <v>73750.091239999994</v>
      </c>
      <c r="M14" s="245">
        <v>0.10704476038261286</v>
      </c>
      <c r="N14" s="244">
        <v>117823.99820999999</v>
      </c>
      <c r="O14" s="245">
        <v>5.557821242654977E-2</v>
      </c>
    </row>
    <row r="15" spans="1:16" ht="29.25">
      <c r="A15" s="243" t="s">
        <v>1110</v>
      </c>
      <c r="B15" s="244">
        <v>0</v>
      </c>
      <c r="C15" s="245">
        <v>0</v>
      </c>
      <c r="D15" s="244">
        <v>0</v>
      </c>
      <c r="E15" s="245">
        <v>0</v>
      </c>
      <c r="F15" s="244">
        <v>0</v>
      </c>
      <c r="G15" s="246">
        <v>0</v>
      </c>
      <c r="H15" s="244">
        <v>190</v>
      </c>
      <c r="I15" s="245">
        <v>1.3905697678461783E-3</v>
      </c>
      <c r="J15" s="244">
        <v>0</v>
      </c>
      <c r="K15" s="245">
        <v>0</v>
      </c>
      <c r="L15" s="244">
        <v>0</v>
      </c>
      <c r="M15" s="245">
        <v>0</v>
      </c>
      <c r="N15" s="244">
        <v>190</v>
      </c>
      <c r="O15" s="245">
        <v>8.9624019906567871E-5</v>
      </c>
    </row>
    <row r="16" spans="1:16" ht="19.5">
      <c r="A16" s="243" t="s">
        <v>894</v>
      </c>
      <c r="B16" s="244">
        <v>0</v>
      </c>
      <c r="C16" s="245">
        <v>0</v>
      </c>
      <c r="D16" s="244">
        <v>0</v>
      </c>
      <c r="E16" s="245">
        <v>0</v>
      </c>
      <c r="F16" s="244">
        <v>7827.0665399999998</v>
      </c>
      <c r="G16" s="246">
        <v>5.8062546939622386E-2</v>
      </c>
      <c r="H16" s="244">
        <v>3248.0465600000002</v>
      </c>
      <c r="I16" s="245">
        <v>2.3771765004698835E-2</v>
      </c>
      <c r="J16" s="244">
        <v>0</v>
      </c>
      <c r="K16" s="245">
        <v>0</v>
      </c>
      <c r="L16" s="244">
        <v>11739.39666</v>
      </c>
      <c r="M16" s="245">
        <v>1.7039177597987551E-2</v>
      </c>
      <c r="N16" s="244">
        <v>22814.509760000001</v>
      </c>
      <c r="O16" s="245">
        <v>1.0761726720467511E-2</v>
      </c>
    </row>
    <row r="17" spans="1:15" ht="19.5" customHeight="1">
      <c r="A17" s="243" t="s">
        <v>1101</v>
      </c>
      <c r="B17" s="244">
        <v>0</v>
      </c>
      <c r="C17" s="245">
        <v>0</v>
      </c>
      <c r="D17" s="244">
        <v>0</v>
      </c>
      <c r="E17" s="245">
        <v>0</v>
      </c>
      <c r="F17" s="244">
        <v>1870.1320000000001</v>
      </c>
      <c r="G17" s="246">
        <v>1.387296587787663E-2</v>
      </c>
      <c r="H17" s="244">
        <v>0</v>
      </c>
      <c r="I17" s="245">
        <v>0</v>
      </c>
      <c r="J17" s="244">
        <v>0</v>
      </c>
      <c r="K17" s="245">
        <v>0</v>
      </c>
      <c r="L17" s="244">
        <v>0</v>
      </c>
      <c r="M17" s="245">
        <v>0</v>
      </c>
      <c r="N17" s="244">
        <v>1870.1320000000001</v>
      </c>
      <c r="O17" s="245">
        <v>8.8215130313636634E-4</v>
      </c>
    </row>
    <row r="18" spans="1:15" ht="18.75" customHeight="1">
      <c r="A18" s="243" t="s">
        <v>1108</v>
      </c>
      <c r="B18" s="244">
        <v>2334.13463</v>
      </c>
      <c r="C18" s="245">
        <v>1.2186423846283519E-2</v>
      </c>
      <c r="D18" s="244">
        <v>31.8081</v>
      </c>
      <c r="E18" s="245">
        <v>3.5298827450451026E-5</v>
      </c>
      <c r="F18" s="244">
        <v>0</v>
      </c>
      <c r="G18" s="246">
        <v>0</v>
      </c>
      <c r="H18" s="244">
        <v>0</v>
      </c>
      <c r="I18" s="245">
        <v>0</v>
      </c>
      <c r="J18" s="244">
        <v>0</v>
      </c>
      <c r="K18" s="245">
        <v>0</v>
      </c>
      <c r="L18" s="244">
        <v>0</v>
      </c>
      <c r="M18" s="245">
        <v>0</v>
      </c>
      <c r="N18" s="244">
        <v>2365.9427300000002</v>
      </c>
      <c r="O18" s="245">
        <v>1.1160278859543135E-3</v>
      </c>
    </row>
    <row r="19" spans="1:15" ht="2.25" hidden="1" customHeight="1">
      <c r="A19" s="243"/>
      <c r="B19" s="244"/>
      <c r="C19" s="245"/>
      <c r="D19" s="244"/>
      <c r="E19" s="245"/>
      <c r="F19" s="244"/>
      <c r="G19" s="246"/>
      <c r="H19" s="244"/>
      <c r="I19" s="245"/>
      <c r="J19" s="244"/>
      <c r="K19" s="245"/>
      <c r="L19" s="244"/>
      <c r="M19" s="245"/>
      <c r="N19" s="244"/>
      <c r="O19" s="245"/>
    </row>
    <row r="20" spans="1:15" ht="18">
      <c r="A20" s="238" t="s">
        <v>856</v>
      </c>
      <c r="B20" s="239">
        <v>5109.70478</v>
      </c>
      <c r="C20" s="240">
        <v>2.6677564943398693E-2</v>
      </c>
      <c r="D20" s="239">
        <v>22825.82071</v>
      </c>
      <c r="E20" s="240">
        <v>2.5330802740723954E-2</v>
      </c>
      <c r="F20" s="239">
        <v>5781.2222400000001</v>
      </c>
      <c r="G20" s="241">
        <v>4.2886116524363783E-2</v>
      </c>
      <c r="H20" s="239">
        <v>5556.74316</v>
      </c>
      <c r="I20" s="240">
        <v>4.0668626557800208E-2</v>
      </c>
      <c r="J20" s="239">
        <v>2608.0283899999999</v>
      </c>
      <c r="K20" s="240">
        <v>3.8973018343024045E-2</v>
      </c>
      <c r="L20" s="239">
        <v>897.61284999999998</v>
      </c>
      <c r="M20" s="240">
        <v>1.3028424891288882E-3</v>
      </c>
      <c r="N20" s="239">
        <v>42779.132129999998</v>
      </c>
      <c r="O20" s="240">
        <v>2.0179146261077984E-2</v>
      </c>
    </row>
    <row r="21" spans="1:15" hidden="1">
      <c r="A21" s="238"/>
      <c r="B21" s="239"/>
      <c r="C21" s="240"/>
      <c r="D21" s="239"/>
      <c r="E21" s="240"/>
      <c r="F21" s="239"/>
      <c r="G21" s="241"/>
      <c r="H21" s="239"/>
      <c r="I21" s="240"/>
      <c r="J21" s="239"/>
      <c r="K21" s="240"/>
      <c r="L21" s="239"/>
      <c r="M21" s="240"/>
      <c r="N21" s="239"/>
      <c r="O21" s="240"/>
    </row>
    <row r="22" spans="1:15" ht="18">
      <c r="A22" s="238" t="s">
        <v>1102</v>
      </c>
      <c r="B22" s="239">
        <v>1597.2755400000001</v>
      </c>
      <c r="C22" s="240">
        <v>8.3393119143866119E-3</v>
      </c>
      <c r="D22" s="239">
        <v>9003.3556099999987</v>
      </c>
      <c r="E22" s="240">
        <v>9.9914140156890912E-3</v>
      </c>
      <c r="F22" s="239">
        <v>1125.0105600000002</v>
      </c>
      <c r="G22" s="241">
        <v>8.3455248672986079E-3</v>
      </c>
      <c r="H22" s="239">
        <v>259.25853999999998</v>
      </c>
      <c r="I22" s="240">
        <v>1.8974583567365217E-3</v>
      </c>
      <c r="J22" s="239">
        <v>103.71844999999999</v>
      </c>
      <c r="K22" s="240">
        <v>1.5499145139137164E-3</v>
      </c>
      <c r="L22" s="239">
        <v>1081.01079</v>
      </c>
      <c r="M22" s="245">
        <v>1.5690359027489258E-3</v>
      </c>
      <c r="N22" s="239">
        <v>13169.629490000001</v>
      </c>
      <c r="O22" s="240">
        <v>6.2121849240730706E-3</v>
      </c>
    </row>
    <row r="23" spans="1:15" hidden="1">
      <c r="A23" s="238"/>
      <c r="B23" s="239"/>
      <c r="C23" s="240"/>
      <c r="D23" s="239"/>
      <c r="E23" s="240"/>
      <c r="F23" s="239"/>
      <c r="G23" s="241"/>
      <c r="H23" s="239"/>
      <c r="I23" s="240"/>
      <c r="J23" s="239"/>
      <c r="K23" s="240"/>
      <c r="L23" s="239"/>
      <c r="M23" s="245"/>
      <c r="N23" s="239"/>
      <c r="O23" s="240"/>
    </row>
    <row r="24" spans="1:15" ht="18">
      <c r="A24" s="238" t="s">
        <v>895</v>
      </c>
      <c r="B24" s="239">
        <v>3132.55123</v>
      </c>
      <c r="C24" s="240">
        <v>1.6354925083724398E-2</v>
      </c>
      <c r="D24" s="239">
        <v>143514.56915000002</v>
      </c>
      <c r="E24" s="240">
        <v>0.15926433873924167</v>
      </c>
      <c r="F24" s="239">
        <v>11586.19275</v>
      </c>
      <c r="G24" s="241">
        <v>8.5948401864281015E-2</v>
      </c>
      <c r="H24" s="239">
        <v>15294.19008</v>
      </c>
      <c r="I24" s="240">
        <v>0.11193493867863645</v>
      </c>
      <c r="J24" s="239">
        <v>2719.5823300000002</v>
      </c>
      <c r="K24" s="240">
        <v>4.0640022339808228E-2</v>
      </c>
      <c r="L24" s="239">
        <v>60272.603419999999</v>
      </c>
      <c r="M24" s="240">
        <v>8.7482825881994838E-2</v>
      </c>
      <c r="N24" s="239">
        <v>236519.68896</v>
      </c>
      <c r="O24" s="240">
        <v>0.11156760690340148</v>
      </c>
    </row>
    <row r="25" spans="1:15" hidden="1">
      <c r="A25" s="238"/>
      <c r="B25" s="239"/>
      <c r="C25" s="240"/>
      <c r="D25" s="239"/>
      <c r="E25" s="240"/>
      <c r="F25" s="239"/>
      <c r="G25" s="241"/>
      <c r="H25" s="239"/>
      <c r="I25" s="240"/>
      <c r="J25" s="239"/>
      <c r="K25" s="240"/>
      <c r="L25" s="239"/>
      <c r="M25" s="240"/>
      <c r="N25" s="239"/>
      <c r="O25" s="240"/>
    </row>
    <row r="26" spans="1:15" ht="19.5">
      <c r="A26" s="243" t="s">
        <v>1109</v>
      </c>
      <c r="B26" s="244">
        <v>3132.55123</v>
      </c>
      <c r="C26" s="245">
        <v>1.6354925083724398E-2</v>
      </c>
      <c r="D26" s="244">
        <v>134535.13849000001</v>
      </c>
      <c r="E26" s="245">
        <v>0.14929947527771362</v>
      </c>
      <c r="F26" s="244">
        <v>7457.48218</v>
      </c>
      <c r="G26" s="246">
        <v>5.5320905592767255E-2</v>
      </c>
      <c r="H26" s="244">
        <v>3017.55033</v>
      </c>
      <c r="I26" s="245">
        <v>2.2084811904485573E-2</v>
      </c>
      <c r="J26" s="244">
        <v>0</v>
      </c>
      <c r="K26" s="245">
        <v>0</v>
      </c>
      <c r="L26" s="244">
        <v>10061.4846</v>
      </c>
      <c r="M26" s="245">
        <v>1.4603767805458643E-2</v>
      </c>
      <c r="N26" s="244">
        <v>158204.20683000001</v>
      </c>
      <c r="O26" s="245">
        <v>7.462577359070896E-2</v>
      </c>
    </row>
    <row r="27" spans="1:15" ht="19.5">
      <c r="A27" s="243" t="s">
        <v>892</v>
      </c>
      <c r="B27" s="244">
        <v>0</v>
      </c>
      <c r="C27" s="245">
        <v>0</v>
      </c>
      <c r="D27" s="244">
        <v>0</v>
      </c>
      <c r="E27" s="245">
        <v>0</v>
      </c>
      <c r="F27" s="244">
        <v>0</v>
      </c>
      <c r="G27" s="246">
        <v>0</v>
      </c>
      <c r="H27" s="244">
        <v>3263.4987900000001</v>
      </c>
      <c r="I27" s="245">
        <v>2.3884856604087287E-2</v>
      </c>
      <c r="J27" s="244">
        <v>2719.5823300000002</v>
      </c>
      <c r="K27" s="245">
        <v>4.0640022339808228E-2</v>
      </c>
      <c r="L27" s="244">
        <v>0</v>
      </c>
      <c r="M27" s="245">
        <v>0</v>
      </c>
      <c r="N27" s="244">
        <v>5983.0811200000007</v>
      </c>
      <c r="O27" s="245">
        <v>2.8222514810604762E-3</v>
      </c>
    </row>
    <row r="28" spans="1:15" ht="19.5">
      <c r="A28" s="243" t="s">
        <v>1103</v>
      </c>
      <c r="B28" s="244">
        <v>0</v>
      </c>
      <c r="C28" s="245">
        <v>0</v>
      </c>
      <c r="D28" s="244">
        <v>0</v>
      </c>
      <c r="E28" s="245">
        <v>0</v>
      </c>
      <c r="F28" s="244">
        <v>0</v>
      </c>
      <c r="G28" s="246">
        <v>0</v>
      </c>
      <c r="H28" s="244">
        <v>0</v>
      </c>
      <c r="I28" s="245">
        <v>0</v>
      </c>
      <c r="J28" s="244">
        <v>0</v>
      </c>
      <c r="K28" s="245">
        <v>0</v>
      </c>
      <c r="L28" s="244">
        <v>0</v>
      </c>
      <c r="M28" s="245">
        <v>0</v>
      </c>
      <c r="N28" s="244">
        <v>0</v>
      </c>
      <c r="O28" s="245">
        <v>0</v>
      </c>
    </row>
    <row r="29" spans="1:15" ht="19.5">
      <c r="A29" s="243" t="s">
        <v>1020</v>
      </c>
      <c r="B29" s="244">
        <v>0</v>
      </c>
      <c r="C29" s="245">
        <v>0</v>
      </c>
      <c r="D29" s="244">
        <v>0</v>
      </c>
      <c r="E29" s="245">
        <v>0</v>
      </c>
      <c r="F29" s="244">
        <v>0</v>
      </c>
      <c r="G29" s="246">
        <v>0</v>
      </c>
      <c r="H29" s="244">
        <v>0</v>
      </c>
      <c r="I29" s="245">
        <v>0</v>
      </c>
      <c r="J29" s="244">
        <v>0</v>
      </c>
      <c r="K29" s="245">
        <v>0</v>
      </c>
      <c r="L29" s="244">
        <v>0</v>
      </c>
      <c r="M29" s="245">
        <v>0</v>
      </c>
      <c r="N29" s="244">
        <v>0</v>
      </c>
      <c r="O29" s="245">
        <v>0</v>
      </c>
    </row>
    <row r="30" spans="1:15" ht="29.25">
      <c r="A30" s="243" t="s">
        <v>852</v>
      </c>
      <c r="B30" s="244">
        <v>0</v>
      </c>
      <c r="C30" s="245">
        <v>0</v>
      </c>
      <c r="D30" s="244">
        <v>0</v>
      </c>
      <c r="E30" s="245">
        <v>0</v>
      </c>
      <c r="F30" s="244">
        <v>0</v>
      </c>
      <c r="G30" s="246">
        <v>0</v>
      </c>
      <c r="H30" s="244">
        <v>0</v>
      </c>
      <c r="I30" s="245">
        <v>0</v>
      </c>
      <c r="J30" s="244">
        <v>0</v>
      </c>
      <c r="K30" s="245">
        <v>0</v>
      </c>
      <c r="L30" s="244">
        <v>0</v>
      </c>
      <c r="M30" s="245">
        <v>0</v>
      </c>
      <c r="N30" s="244">
        <v>0</v>
      </c>
      <c r="O30" s="245">
        <v>0</v>
      </c>
    </row>
    <row r="31" spans="1:15" ht="19.5">
      <c r="A31" s="243" t="s">
        <v>894</v>
      </c>
      <c r="B31" s="244">
        <v>0</v>
      </c>
      <c r="C31" s="245">
        <v>0</v>
      </c>
      <c r="D31" s="244">
        <v>8979.43066</v>
      </c>
      <c r="E31" s="245">
        <v>9.964863461528025E-3</v>
      </c>
      <c r="F31" s="244">
        <v>4128.7105700000002</v>
      </c>
      <c r="G31" s="246">
        <v>3.062749627151376E-2</v>
      </c>
      <c r="H31" s="244">
        <v>9013.1409600000006</v>
      </c>
      <c r="I31" s="245">
        <v>6.5965270170063595E-2</v>
      </c>
      <c r="J31" s="244">
        <v>0</v>
      </c>
      <c r="K31" s="245">
        <v>0</v>
      </c>
      <c r="L31" s="244">
        <v>50211.118820000003</v>
      </c>
      <c r="M31" s="245">
        <v>7.2879058076536204E-2</v>
      </c>
      <c r="N31" s="244">
        <v>72332.401010000001</v>
      </c>
      <c r="O31" s="245">
        <v>3.4119581831632051E-2</v>
      </c>
    </row>
    <row r="32" spans="1:15" ht="19.5" customHeight="1">
      <c r="A32" s="243" t="s">
        <v>1104</v>
      </c>
      <c r="B32" s="244">
        <v>0</v>
      </c>
      <c r="C32" s="245">
        <v>0</v>
      </c>
      <c r="D32" s="244">
        <v>0</v>
      </c>
      <c r="E32" s="245">
        <v>0</v>
      </c>
      <c r="F32" s="244">
        <v>0</v>
      </c>
      <c r="G32" s="246">
        <v>0</v>
      </c>
      <c r="H32" s="244">
        <v>0</v>
      </c>
      <c r="I32" s="245">
        <v>0</v>
      </c>
      <c r="J32" s="244">
        <v>0</v>
      </c>
      <c r="K32" s="245">
        <v>0</v>
      </c>
      <c r="L32" s="244">
        <v>0</v>
      </c>
      <c r="M32" s="245">
        <v>0</v>
      </c>
      <c r="N32" s="244">
        <v>0</v>
      </c>
      <c r="O32" s="245">
        <v>0</v>
      </c>
    </row>
    <row r="33" spans="1:15" ht="19.5">
      <c r="A33" s="243" t="s">
        <v>1105</v>
      </c>
      <c r="B33" s="244">
        <v>0</v>
      </c>
      <c r="C33" s="245">
        <v>0</v>
      </c>
      <c r="D33" s="244">
        <v>0</v>
      </c>
      <c r="E33" s="245">
        <v>0</v>
      </c>
      <c r="F33" s="244">
        <v>0</v>
      </c>
      <c r="G33" s="246">
        <v>0</v>
      </c>
      <c r="H33" s="244">
        <v>0</v>
      </c>
      <c r="I33" s="245">
        <v>0</v>
      </c>
      <c r="J33" s="244">
        <v>0</v>
      </c>
      <c r="K33" s="245">
        <v>0</v>
      </c>
      <c r="L33" s="244">
        <v>0</v>
      </c>
      <c r="M33" s="245">
        <v>0</v>
      </c>
      <c r="N33" s="244">
        <v>0</v>
      </c>
      <c r="O33" s="245">
        <v>0</v>
      </c>
    </row>
    <row r="34" spans="1:15" hidden="1">
      <c r="A34" s="243"/>
      <c r="B34" s="244"/>
      <c r="C34" s="245"/>
      <c r="D34" s="244"/>
      <c r="E34" s="245"/>
      <c r="F34" s="244"/>
      <c r="G34" s="246"/>
      <c r="H34" s="244"/>
      <c r="I34" s="245"/>
      <c r="J34" s="244"/>
      <c r="K34" s="245"/>
      <c r="L34" s="244"/>
      <c r="M34" s="245"/>
      <c r="N34" s="244"/>
      <c r="O34" s="245"/>
    </row>
    <row r="35" spans="1:15" ht="18">
      <c r="A35" s="238" t="s">
        <v>896</v>
      </c>
      <c r="B35" s="239">
        <v>191535.65143</v>
      </c>
      <c r="C35" s="240">
        <v>1</v>
      </c>
      <c r="D35" s="239">
        <v>901109.2519899999</v>
      </c>
      <c r="E35" s="240">
        <v>1</v>
      </c>
      <c r="F35" s="239">
        <v>134804.05101999998</v>
      </c>
      <c r="G35" s="241">
        <v>1</v>
      </c>
      <c r="H35" s="239">
        <v>136634.64027</v>
      </c>
      <c r="I35" s="240">
        <v>1</v>
      </c>
      <c r="J35" s="239">
        <v>66918.819759999998</v>
      </c>
      <c r="K35" s="240">
        <v>1</v>
      </c>
      <c r="L35" s="239">
        <v>688964.98040999984</v>
      </c>
      <c r="M35" s="245">
        <v>1</v>
      </c>
      <c r="N35" s="239">
        <v>2119967.3948800005</v>
      </c>
      <c r="O35" s="240">
        <v>1</v>
      </c>
    </row>
    <row r="36" spans="1:15" ht="18.75" customHeight="1">
      <c r="A36" s="509" t="s">
        <v>897</v>
      </c>
      <c r="B36" s="510">
        <v>191042.16256</v>
      </c>
      <c r="C36" s="511"/>
      <c r="D36" s="510">
        <v>898979.96317999996</v>
      </c>
      <c r="E36" s="511"/>
      <c r="F36" s="510">
        <v>134456.57827999999</v>
      </c>
      <c r="G36" s="512"/>
      <c r="H36" s="510">
        <v>136353.85038999998</v>
      </c>
      <c r="I36" s="513"/>
      <c r="J36" s="510">
        <v>66711.168689999991</v>
      </c>
      <c r="K36" s="513"/>
      <c r="L36" s="510">
        <v>686505.00719000003</v>
      </c>
      <c r="M36" s="514"/>
      <c r="N36" s="510">
        <v>2114048.7302899999</v>
      </c>
      <c r="O36" s="515"/>
    </row>
    <row r="37" spans="1:15" ht="18.75">
      <c r="A37" s="209" t="s">
        <v>1136</v>
      </c>
      <c r="B37" s="244">
        <v>761.31868000000009</v>
      </c>
      <c r="C37" s="245">
        <v>3.9748144761354628E-3</v>
      </c>
      <c r="D37" s="244">
        <v>2209.3416000000002</v>
      </c>
      <c r="E37" s="245">
        <v>2.4518021484308517E-3</v>
      </c>
      <c r="F37" s="244">
        <v>0</v>
      </c>
      <c r="G37" s="246">
        <v>0</v>
      </c>
      <c r="H37" s="244">
        <v>259.25853999999998</v>
      </c>
      <c r="I37" s="245">
        <v>1.8974583567365219E-3</v>
      </c>
      <c r="J37" s="244">
        <v>103.71844999999999</v>
      </c>
      <c r="K37" s="245">
        <v>1.5499145139137164E-3</v>
      </c>
      <c r="L37" s="244">
        <v>0</v>
      </c>
      <c r="M37" s="245">
        <v>0</v>
      </c>
      <c r="N37" s="244">
        <v>3333.6372700000002</v>
      </c>
      <c r="O37" s="245">
        <v>1.5724945949881931E-3</v>
      </c>
    </row>
    <row r="38" spans="1:15" ht="27.75">
      <c r="A38" s="209" t="s">
        <v>1137</v>
      </c>
      <c r="B38" s="244">
        <v>0</v>
      </c>
      <c r="C38" s="245">
        <v>0</v>
      </c>
      <c r="D38" s="244">
        <v>0</v>
      </c>
      <c r="E38" s="245">
        <v>0</v>
      </c>
      <c r="F38" s="244">
        <v>0</v>
      </c>
      <c r="G38" s="246">
        <v>0</v>
      </c>
      <c r="H38" s="244">
        <v>0</v>
      </c>
      <c r="I38" s="245">
        <v>0</v>
      </c>
      <c r="J38" s="244">
        <v>0</v>
      </c>
      <c r="K38" s="245">
        <v>0</v>
      </c>
      <c r="L38" s="244">
        <v>0</v>
      </c>
      <c r="M38" s="245">
        <v>0</v>
      </c>
      <c r="N38" s="244">
        <v>0</v>
      </c>
      <c r="O38" s="245">
        <v>0</v>
      </c>
    </row>
    <row r="39" spans="1:15" ht="12.75" customHeight="1">
      <c r="A39" s="37" t="s">
        <v>887</v>
      </c>
    </row>
    <row r="40" spans="1:15" ht="12.75" customHeight="1"/>
    <row r="41" spans="1:15" ht="12.75" customHeight="1">
      <c r="A41" s="88" t="s">
        <v>466</v>
      </c>
    </row>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54" spans="15:15" ht="12.75" customHeight="1"/>
    <row r="55" spans="15:15" ht="12.75" customHeight="1"/>
    <row r="56" spans="15:15" ht="12.75" customHeight="1"/>
    <row r="57" spans="15:15" ht="12.75" customHeight="1"/>
    <row r="60" spans="15:15">
      <c r="O60" s="40" t="s">
        <v>566</v>
      </c>
    </row>
  </sheetData>
  <mergeCells count="8">
    <mergeCell ref="L5:M5"/>
    <mergeCell ref="N5:O5"/>
    <mergeCell ref="A5:A7"/>
    <mergeCell ref="B5:C5"/>
    <mergeCell ref="D5:E5"/>
    <mergeCell ref="F5:G5"/>
    <mergeCell ref="H5:I5"/>
    <mergeCell ref="J5:K5"/>
  </mergeCells>
  <hyperlinks>
    <hyperlink ref="A41" location="'2 Sadržaj'!A1" display="Sadržaj / Contents"/>
  </hyperlinks>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652" t="s">
        <v>1246</v>
      </c>
      <c r="D1" s="434" t="str">
        <f>Naslovnica!A20</f>
        <v>Srpanj 2013.</v>
      </c>
    </row>
    <row r="2" spans="1:5" ht="12.75" customHeight="1">
      <c r="A2" s="139" t="s">
        <v>898</v>
      </c>
      <c r="D2" s="138" t="str">
        <f>Naslovnica!A24</f>
        <v>July 2013</v>
      </c>
    </row>
    <row r="3" spans="1:5" ht="12.75" customHeight="1"/>
    <row r="4" spans="1:5" ht="19.5" customHeight="1">
      <c r="A4" s="721" t="s">
        <v>899</v>
      </c>
      <c r="B4" s="745" t="s">
        <v>901</v>
      </c>
      <c r="C4" s="745"/>
      <c r="D4" s="745"/>
    </row>
    <row r="5" spans="1:5" ht="15" customHeight="1">
      <c r="A5" s="744"/>
      <c r="B5" s="451" t="str">
        <f>Naslovnica!A20</f>
        <v>Srpanj 2013.</v>
      </c>
      <c r="C5" s="453" t="str">
        <f>'4 Tablica 2 - Graf 2'!F5</f>
        <v>Lipanj 2013.</v>
      </c>
      <c r="D5" s="714" t="s">
        <v>900</v>
      </c>
    </row>
    <row r="6" spans="1:5" ht="15" customHeight="1">
      <c r="A6" s="744"/>
      <c r="B6" s="454" t="str">
        <f>Naslovnica!A24</f>
        <v>July 2013</v>
      </c>
      <c r="C6" s="455" t="str">
        <f>'4 Tablica 2 - Graf 2'!F6</f>
        <v>June 2013</v>
      </c>
      <c r="D6" s="746"/>
    </row>
    <row r="7" spans="1:5" ht="45" customHeight="1">
      <c r="A7" s="486" t="s">
        <v>902</v>
      </c>
      <c r="B7" s="247">
        <v>23077</v>
      </c>
      <c r="C7" s="247">
        <v>23106</v>
      </c>
      <c r="D7" s="248">
        <v>-1.2550852592400242E-3</v>
      </c>
      <c r="E7" s="104"/>
    </row>
    <row r="8" spans="1:5" ht="2.25" customHeight="1">
      <c r="B8" s="247"/>
      <c r="C8" s="247"/>
      <c r="D8" s="248"/>
    </row>
    <row r="9" spans="1:5" ht="45" customHeight="1">
      <c r="A9" s="486" t="s">
        <v>903</v>
      </c>
      <c r="B9" s="247">
        <v>479441.64756000007</v>
      </c>
      <c r="C9" s="247">
        <v>473590.05479000008</v>
      </c>
      <c r="D9" s="248">
        <v>1.235581852029116E-2</v>
      </c>
      <c r="E9" s="104"/>
    </row>
    <row r="10" spans="1:5" ht="2.25" customHeight="1">
      <c r="B10" s="247"/>
      <c r="C10" s="247"/>
      <c r="D10" s="248"/>
    </row>
    <row r="11" spans="1:5" ht="45" customHeight="1">
      <c r="A11" s="486" t="s">
        <v>904</v>
      </c>
      <c r="B11" s="247">
        <v>475122.19297999999</v>
      </c>
      <c r="C11" s="247">
        <v>458346.76075000002</v>
      </c>
      <c r="D11" s="248">
        <v>3.6599870810802883E-2</v>
      </c>
    </row>
    <row r="12" spans="1:5" ht="12.75" customHeight="1">
      <c r="A12" s="46" t="s">
        <v>905</v>
      </c>
    </row>
    <row r="13" spans="1:5" ht="12.75" customHeight="1">
      <c r="A13" s="50" t="s">
        <v>906</v>
      </c>
    </row>
    <row r="14" spans="1:5" ht="12.75" customHeight="1"/>
    <row r="15" spans="1:5" ht="12.75" customHeight="1"/>
    <row r="16" spans="1:5" ht="12.75" customHeight="1">
      <c r="A16" s="90" t="s">
        <v>466</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98"/>
    </row>
    <row r="43" spans="1:1" ht="12.75" customHeight="1">
      <c r="A43" s="101"/>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907</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433" t="s">
        <v>553</v>
      </c>
      <c r="G1" s="650" t="s">
        <v>181</v>
      </c>
      <c r="J1" s="434" t="s">
        <v>1204</v>
      </c>
    </row>
    <row r="2" spans="1:11">
      <c r="A2" s="137" t="s">
        <v>554</v>
      </c>
      <c r="G2" s="145" t="s">
        <v>182</v>
      </c>
      <c r="J2" s="138" t="s">
        <v>1205</v>
      </c>
    </row>
    <row r="3" spans="1:11" ht="12.75" customHeight="1"/>
    <row r="4" spans="1:11" ht="12.75" customHeight="1"/>
    <row r="5" spans="1:11">
      <c r="A5" s="435"/>
      <c r="B5" s="436"/>
      <c r="C5" s="436" t="s">
        <v>1202</v>
      </c>
      <c r="D5" s="436"/>
      <c r="E5" s="437"/>
      <c r="F5" s="436" t="s">
        <v>1149</v>
      </c>
      <c r="G5" s="437"/>
      <c r="H5" s="692" t="s">
        <v>879</v>
      </c>
      <c r="I5" s="693"/>
      <c r="J5" s="693"/>
    </row>
    <row r="6" spans="1:11">
      <c r="A6" s="435"/>
      <c r="B6" s="437"/>
      <c r="C6" s="492" t="s">
        <v>1203</v>
      </c>
      <c r="D6" s="437"/>
      <c r="E6" s="437"/>
      <c r="F6" s="492" t="s">
        <v>1150</v>
      </c>
      <c r="G6" s="437"/>
      <c r="H6" s="694" t="s">
        <v>880</v>
      </c>
      <c r="I6" s="694"/>
      <c r="J6" s="439" t="s">
        <v>908</v>
      </c>
    </row>
    <row r="7" spans="1:11" ht="30" customHeight="1">
      <c r="A7" s="440" t="s">
        <v>875</v>
      </c>
      <c r="B7" s="440" t="s">
        <v>876</v>
      </c>
      <c r="C7" s="440" t="s">
        <v>877</v>
      </c>
      <c r="D7" s="440" t="s">
        <v>878</v>
      </c>
      <c r="E7" s="440" t="s">
        <v>876</v>
      </c>
      <c r="F7" s="440" t="s">
        <v>877</v>
      </c>
      <c r="G7" s="440" t="s">
        <v>878</v>
      </c>
      <c r="H7" s="440" t="s">
        <v>876</v>
      </c>
      <c r="I7" s="440" t="s">
        <v>877</v>
      </c>
      <c r="J7" s="440" t="s">
        <v>878</v>
      </c>
    </row>
    <row r="8" spans="1:11" ht="12.75" customHeight="1">
      <c r="A8" s="176" t="s">
        <v>54</v>
      </c>
      <c r="B8" s="177">
        <v>10</v>
      </c>
      <c r="C8" s="177">
        <v>3</v>
      </c>
      <c r="D8" s="177">
        <v>13</v>
      </c>
      <c r="E8" s="178">
        <v>10</v>
      </c>
      <c r="F8" s="178">
        <v>3</v>
      </c>
      <c r="G8" s="177">
        <v>13</v>
      </c>
      <c r="H8" s="177">
        <v>0</v>
      </c>
      <c r="I8" s="177">
        <v>0</v>
      </c>
      <c r="J8" s="179">
        <v>0</v>
      </c>
      <c r="K8" s="104"/>
    </row>
    <row r="9" spans="1:11" ht="12.75" customHeight="1">
      <c r="A9" s="176" t="s">
        <v>55</v>
      </c>
      <c r="B9" s="177">
        <v>104</v>
      </c>
      <c r="C9" s="177">
        <v>67</v>
      </c>
      <c r="D9" s="177">
        <v>171</v>
      </c>
      <c r="E9" s="178">
        <v>122</v>
      </c>
      <c r="F9" s="178">
        <v>86</v>
      </c>
      <c r="G9" s="177">
        <v>208</v>
      </c>
      <c r="H9" s="177">
        <v>-18</v>
      </c>
      <c r="I9" s="177">
        <v>-19</v>
      </c>
      <c r="J9" s="179">
        <v>-0.17788461538461542</v>
      </c>
      <c r="K9" s="92"/>
    </row>
    <row r="10" spans="1:11" ht="12.75" customHeight="1">
      <c r="A10" s="176" t="s">
        <v>56</v>
      </c>
      <c r="B10" s="177">
        <v>724</v>
      </c>
      <c r="C10" s="177">
        <v>736</v>
      </c>
      <c r="D10" s="177">
        <v>1460</v>
      </c>
      <c r="E10" s="178">
        <v>791</v>
      </c>
      <c r="F10" s="178">
        <v>793</v>
      </c>
      <c r="G10" s="177">
        <v>1584</v>
      </c>
      <c r="H10" s="177">
        <v>-67</v>
      </c>
      <c r="I10" s="177">
        <v>-57</v>
      </c>
      <c r="J10" s="179">
        <v>-7.8282828282828287E-2</v>
      </c>
    </row>
    <row r="11" spans="1:11" ht="12.75" customHeight="1">
      <c r="A11" s="176" t="s">
        <v>57</v>
      </c>
      <c r="B11" s="177">
        <v>1391</v>
      </c>
      <c r="C11" s="177">
        <v>1253</v>
      </c>
      <c r="D11" s="177">
        <v>2644</v>
      </c>
      <c r="E11" s="178">
        <v>1477</v>
      </c>
      <c r="F11" s="178">
        <v>1268</v>
      </c>
      <c r="G11" s="177">
        <v>2745</v>
      </c>
      <c r="H11" s="177">
        <v>-86</v>
      </c>
      <c r="I11" s="177">
        <v>-15</v>
      </c>
      <c r="J11" s="179">
        <v>-3.679417122040074E-2</v>
      </c>
    </row>
    <row r="12" spans="1:11" ht="12.75" customHeight="1">
      <c r="A12" s="176" t="s">
        <v>58</v>
      </c>
      <c r="B12" s="177">
        <v>2080</v>
      </c>
      <c r="C12" s="177">
        <v>1673</v>
      </c>
      <c r="D12" s="177">
        <v>3753</v>
      </c>
      <c r="E12" s="178">
        <v>2112</v>
      </c>
      <c r="F12" s="178">
        <v>1663</v>
      </c>
      <c r="G12" s="177">
        <v>3775</v>
      </c>
      <c r="H12" s="177">
        <v>-32</v>
      </c>
      <c r="I12" s="177">
        <v>10</v>
      </c>
      <c r="J12" s="179">
        <v>-5.8278145695364048E-3</v>
      </c>
    </row>
    <row r="13" spans="1:11" ht="12.75" customHeight="1">
      <c r="A13" s="176" t="s">
        <v>59</v>
      </c>
      <c r="B13" s="177">
        <v>2006</v>
      </c>
      <c r="C13" s="177">
        <v>1583</v>
      </c>
      <c r="D13" s="177">
        <v>3589</v>
      </c>
      <c r="E13" s="178">
        <v>1947</v>
      </c>
      <c r="F13" s="178">
        <v>1552</v>
      </c>
      <c r="G13" s="177">
        <v>3499</v>
      </c>
      <c r="H13" s="177">
        <v>59</v>
      </c>
      <c r="I13" s="177">
        <v>31</v>
      </c>
      <c r="J13" s="179">
        <v>2.5721634752786438E-2</v>
      </c>
    </row>
    <row r="14" spans="1:11" ht="12.75" customHeight="1">
      <c r="A14" s="176" t="s">
        <v>60</v>
      </c>
      <c r="B14" s="177">
        <v>2001</v>
      </c>
      <c r="C14" s="177">
        <v>1571</v>
      </c>
      <c r="D14" s="177">
        <v>3572</v>
      </c>
      <c r="E14" s="178">
        <v>2019</v>
      </c>
      <c r="F14" s="178">
        <v>1564</v>
      </c>
      <c r="G14" s="177">
        <v>3583</v>
      </c>
      <c r="H14" s="177">
        <v>-18</v>
      </c>
      <c r="I14" s="177">
        <v>7</v>
      </c>
      <c r="J14" s="179">
        <v>-3.0700530281886351E-3</v>
      </c>
    </row>
    <row r="15" spans="1:11" ht="12.75" customHeight="1">
      <c r="A15" s="176" t="s">
        <v>176</v>
      </c>
      <c r="B15" s="177">
        <v>3561</v>
      </c>
      <c r="C15" s="177">
        <v>2633</v>
      </c>
      <c r="D15" s="177">
        <v>6194</v>
      </c>
      <c r="E15" s="178">
        <v>3693</v>
      </c>
      <c r="F15" s="178">
        <v>2660</v>
      </c>
      <c r="G15" s="177">
        <v>6353</v>
      </c>
      <c r="H15" s="177">
        <v>-132</v>
      </c>
      <c r="I15" s="177">
        <v>-27</v>
      </c>
      <c r="J15" s="179">
        <v>-2.5027546041240356E-2</v>
      </c>
    </row>
    <row r="16" spans="1:11" ht="12.75" customHeight="1">
      <c r="A16" s="176" t="s">
        <v>177</v>
      </c>
      <c r="B16" s="177">
        <v>1207</v>
      </c>
      <c r="C16" s="177">
        <v>415</v>
      </c>
      <c r="D16" s="177">
        <v>1622</v>
      </c>
      <c r="E16" s="178">
        <v>1212</v>
      </c>
      <c r="F16" s="178">
        <v>383</v>
      </c>
      <c r="G16" s="177">
        <v>1595</v>
      </c>
      <c r="H16" s="177">
        <v>-5</v>
      </c>
      <c r="I16" s="177">
        <v>32</v>
      </c>
      <c r="J16" s="179">
        <v>1.6927899686520309E-2</v>
      </c>
    </row>
    <row r="17" spans="1:11" ht="12.75" customHeight="1">
      <c r="A17" s="176" t="s">
        <v>178</v>
      </c>
      <c r="B17" s="177">
        <v>65</v>
      </c>
      <c r="C17" s="177">
        <v>12</v>
      </c>
      <c r="D17" s="177">
        <v>77</v>
      </c>
      <c r="E17" s="177">
        <v>38</v>
      </c>
      <c r="F17" s="177">
        <v>9</v>
      </c>
      <c r="G17" s="177">
        <v>47</v>
      </c>
      <c r="H17" s="177">
        <v>27</v>
      </c>
      <c r="I17" s="177">
        <v>3</v>
      </c>
      <c r="J17" s="179">
        <v>0.63829787234042556</v>
      </c>
    </row>
    <row r="18" spans="1:11" ht="12.75" customHeight="1">
      <c r="A18" s="176" t="s">
        <v>179</v>
      </c>
      <c r="B18" s="177">
        <v>0</v>
      </c>
      <c r="C18" s="177">
        <v>0</v>
      </c>
      <c r="D18" s="177">
        <v>0</v>
      </c>
      <c r="E18" s="177">
        <v>1</v>
      </c>
      <c r="F18" s="177">
        <v>0</v>
      </c>
      <c r="G18" s="177">
        <v>1</v>
      </c>
      <c r="H18" s="177">
        <v>-1</v>
      </c>
      <c r="I18" s="177">
        <v>0</v>
      </c>
      <c r="J18" s="179">
        <v>0</v>
      </c>
    </row>
    <row r="19" spans="1:11" ht="26.25" customHeight="1">
      <c r="A19" s="516" t="s">
        <v>180</v>
      </c>
      <c r="B19" s="442">
        <v>13149</v>
      </c>
      <c r="C19" s="442">
        <v>9946</v>
      </c>
      <c r="D19" s="442">
        <v>23095</v>
      </c>
      <c r="E19" s="442">
        <v>13422</v>
      </c>
      <c r="F19" s="442">
        <v>9981</v>
      </c>
      <c r="G19" s="442">
        <v>23403</v>
      </c>
      <c r="H19" s="442">
        <v>-273</v>
      </c>
      <c r="I19" s="442">
        <v>-35</v>
      </c>
      <c r="J19" s="443">
        <v>-1.3160705892406921E-2</v>
      </c>
    </row>
    <row r="20" spans="1:11" ht="12.75" customHeight="1">
      <c r="A20" s="36" t="s">
        <v>909</v>
      </c>
    </row>
    <row r="21" spans="1:11" ht="12.75" customHeight="1"/>
    <row r="22" spans="1:11" ht="12.75" customHeight="1"/>
    <row r="23" spans="1:11" ht="14.25" customHeight="1">
      <c r="A23" s="651" t="s">
        <v>1206</v>
      </c>
    </row>
    <row r="24" spans="1:11" ht="13.5" customHeight="1">
      <c r="A24" s="146" t="s">
        <v>1207</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104"/>
    </row>
    <row r="28" spans="1:11" ht="12.75" customHeight="1">
      <c r="A28" s="62"/>
      <c r="B28" s="58"/>
      <c r="C28" s="58"/>
      <c r="D28" s="58"/>
      <c r="E28" s="58"/>
      <c r="F28" s="58"/>
      <c r="G28" s="58"/>
      <c r="H28" s="58"/>
      <c r="I28" s="58"/>
      <c r="J28" s="63"/>
    </row>
    <row r="29" spans="1:11" ht="12.75" customHeight="1">
      <c r="A29" s="62"/>
      <c r="B29" s="58"/>
      <c r="C29" s="58"/>
      <c r="D29" s="58"/>
      <c r="E29" s="58"/>
      <c r="F29" s="58"/>
      <c r="G29" s="58"/>
      <c r="H29" s="58"/>
      <c r="I29" s="58"/>
      <c r="J29" s="63"/>
      <c r="K29" s="104"/>
    </row>
    <row r="30" spans="1:11" ht="12.75" customHeight="1">
      <c r="A30" s="62"/>
      <c r="B30" s="58"/>
      <c r="C30" s="58"/>
      <c r="D30" s="58"/>
      <c r="E30" s="58"/>
      <c r="F30" s="58"/>
      <c r="G30" s="58"/>
      <c r="H30" s="58"/>
      <c r="I30" s="58"/>
      <c r="J30" s="63"/>
      <c r="K30" s="92"/>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909</v>
      </c>
    </row>
    <row r="68" spans="1:10" ht="12.75" customHeight="1"/>
    <row r="69" spans="1:10" ht="12.75" customHeight="1"/>
    <row r="70" spans="1:10" ht="12.75" customHeight="1">
      <c r="A70" s="89" t="s">
        <v>466</v>
      </c>
    </row>
    <row r="71" spans="1:10" ht="12.75" customHeight="1"/>
    <row r="75" spans="1:10">
      <c r="J75" s="21" t="s">
        <v>567</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3"/>
  <sheetViews>
    <sheetView showGridLines="0" zoomScaleNormal="100" workbookViewId="0"/>
  </sheetViews>
  <sheetFormatPr defaultRowHeight="15"/>
  <cols>
    <col min="1" max="1" width="96.7109375" style="33" bestFit="1" customWidth="1"/>
  </cols>
  <sheetData>
    <row r="1" spans="1:1">
      <c r="A1" s="1" t="s">
        <v>165</v>
      </c>
    </row>
    <row r="2" spans="1:1">
      <c r="A2" s="1"/>
    </row>
    <row r="3" spans="1:1">
      <c r="A3" s="133" t="s">
        <v>166</v>
      </c>
    </row>
    <row r="4" spans="1:1">
      <c r="A4" s="2"/>
    </row>
    <row r="5" spans="1:1">
      <c r="A5" s="85" t="s">
        <v>6</v>
      </c>
    </row>
    <row r="6" spans="1:1">
      <c r="A6" s="86" t="s">
        <v>7</v>
      </c>
    </row>
    <row r="7" spans="1:1">
      <c r="A7" s="85" t="s">
        <v>8</v>
      </c>
    </row>
    <row r="8" spans="1:1">
      <c r="A8" s="86" t="s">
        <v>9</v>
      </c>
    </row>
    <row r="9" spans="1:1">
      <c r="A9" s="85" t="s">
        <v>10</v>
      </c>
    </row>
    <row r="10" spans="1:1">
      <c r="A10" s="86" t="s">
        <v>11</v>
      </c>
    </row>
    <row r="11" spans="1:1">
      <c r="A11" s="85" t="s">
        <v>12</v>
      </c>
    </row>
    <row r="12" spans="1:1">
      <c r="A12" s="86" t="s">
        <v>13</v>
      </c>
    </row>
    <row r="13" spans="1:1">
      <c r="A13" s="85" t="s">
        <v>14</v>
      </c>
    </row>
    <row r="14" spans="1:1">
      <c r="A14" s="86" t="s">
        <v>15</v>
      </c>
    </row>
    <row r="15" spans="1:1">
      <c r="A15" s="85" t="s">
        <v>16</v>
      </c>
    </row>
    <row r="16" spans="1:1">
      <c r="A16" s="86" t="s">
        <v>17</v>
      </c>
    </row>
    <row r="17" spans="1:1">
      <c r="A17" s="85" t="s">
        <v>18</v>
      </c>
    </row>
    <row r="18" spans="1:1">
      <c r="A18" s="86" t="s">
        <v>19</v>
      </c>
    </row>
    <row r="19" spans="1:1">
      <c r="A19" s="85" t="s">
        <v>20</v>
      </c>
    </row>
    <row r="20" spans="1:1">
      <c r="A20" s="86" t="s">
        <v>21</v>
      </c>
    </row>
    <row r="21" spans="1:1">
      <c r="A21" s="85" t="s">
        <v>22</v>
      </c>
    </row>
    <row r="22" spans="1:1">
      <c r="A22" s="86" t="s">
        <v>23</v>
      </c>
    </row>
    <row r="23" spans="1:1">
      <c r="A23" s="85" t="s">
        <v>24</v>
      </c>
    </row>
    <row r="24" spans="1:1">
      <c r="A24" s="86" t="s">
        <v>25</v>
      </c>
    </row>
    <row r="25" spans="1:1">
      <c r="A25" s="85" t="s">
        <v>26</v>
      </c>
    </row>
    <row r="26" spans="1:1">
      <c r="A26" s="86" t="s">
        <v>27</v>
      </c>
    </row>
    <row r="27" spans="1:1">
      <c r="A27" s="85" t="s">
        <v>28</v>
      </c>
    </row>
    <row r="28" spans="1:1">
      <c r="A28" s="86" t="s">
        <v>29</v>
      </c>
    </row>
    <row r="29" spans="1:1">
      <c r="A29" s="85" t="s">
        <v>30</v>
      </c>
    </row>
    <row r="30" spans="1:1">
      <c r="A30" s="86" t="s">
        <v>31</v>
      </c>
    </row>
    <row r="31" spans="1:1">
      <c r="A31" s="85" t="s">
        <v>32</v>
      </c>
    </row>
    <row r="32" spans="1:1">
      <c r="A32" s="86" t="s">
        <v>33</v>
      </c>
    </row>
    <row r="33" spans="1:2">
      <c r="A33" s="112" t="s">
        <v>1165</v>
      </c>
    </row>
    <row r="34" spans="1:2">
      <c r="A34" s="86" t="s">
        <v>1166</v>
      </c>
    </row>
    <row r="35" spans="1:2">
      <c r="A35" s="85" t="s">
        <v>575</v>
      </c>
      <c r="B35" s="110"/>
    </row>
    <row r="36" spans="1:2">
      <c r="A36" s="86" t="s">
        <v>576</v>
      </c>
      <c r="B36" s="110"/>
    </row>
    <row r="37" spans="1:2">
      <c r="A37" s="85" t="s">
        <v>577</v>
      </c>
    </row>
    <row r="38" spans="1:2">
      <c r="A38" s="86" t="s">
        <v>578</v>
      </c>
    </row>
    <row r="39" spans="1:2">
      <c r="A39" s="85" t="s">
        <v>579</v>
      </c>
    </row>
    <row r="40" spans="1:2">
      <c r="A40" s="86" t="s">
        <v>580</v>
      </c>
    </row>
    <row r="41" spans="1:2">
      <c r="A41" s="85" t="s">
        <v>539</v>
      </c>
    </row>
    <row r="42" spans="1:2">
      <c r="A42" s="86" t="s">
        <v>540</v>
      </c>
    </row>
    <row r="43" spans="1:2">
      <c r="A43" s="85" t="s">
        <v>541</v>
      </c>
    </row>
    <row r="44" spans="1:2">
      <c r="A44" s="86" t="s">
        <v>542</v>
      </c>
    </row>
    <row r="45" spans="1:2">
      <c r="A45" s="85" t="s">
        <v>581</v>
      </c>
    </row>
    <row r="46" spans="1:2">
      <c r="A46" s="86" t="s">
        <v>582</v>
      </c>
    </row>
    <row r="47" spans="1:2">
      <c r="A47" s="85" t="s">
        <v>583</v>
      </c>
    </row>
    <row r="48" spans="1:2">
      <c r="A48" s="86" t="s">
        <v>584</v>
      </c>
    </row>
    <row r="49" spans="1:1">
      <c r="A49" s="85" t="s">
        <v>585</v>
      </c>
    </row>
    <row r="50" spans="1:1">
      <c r="A50" s="86" t="s">
        <v>586</v>
      </c>
    </row>
    <row r="51" spans="1:1">
      <c r="A51" s="85" t="s">
        <v>545</v>
      </c>
    </row>
    <row r="52" spans="1:1">
      <c r="A52" s="86" t="s">
        <v>546</v>
      </c>
    </row>
    <row r="53" spans="1:1">
      <c r="A53" s="85" t="s">
        <v>547</v>
      </c>
    </row>
    <row r="54" spans="1:1">
      <c r="A54" s="86" t="s">
        <v>548</v>
      </c>
    </row>
    <row r="55" spans="1:1">
      <c r="A55" s="85" t="s">
        <v>549</v>
      </c>
    </row>
    <row r="56" spans="1:1">
      <c r="A56" s="86" t="s">
        <v>550</v>
      </c>
    </row>
    <row r="57" spans="1:1">
      <c r="A57" s="85" t="s">
        <v>587</v>
      </c>
    </row>
    <row r="58" spans="1:1">
      <c r="A58" s="86" t="s">
        <v>588</v>
      </c>
    </row>
    <row r="59" spans="1:1">
      <c r="A59" s="85" t="s">
        <v>589</v>
      </c>
    </row>
    <row r="60" spans="1:1">
      <c r="A60" s="86" t="s">
        <v>590</v>
      </c>
    </row>
    <row r="61" spans="1:1">
      <c r="A61" s="85" t="s">
        <v>591</v>
      </c>
    </row>
    <row r="62" spans="1:1">
      <c r="A62" s="86" t="s">
        <v>592</v>
      </c>
    </row>
    <row r="63" spans="1:1">
      <c r="A63" s="85" t="s">
        <v>553</v>
      </c>
    </row>
    <row r="64" spans="1:1">
      <c r="A64" s="86" t="s">
        <v>554</v>
      </c>
    </row>
    <row r="65" spans="1:1">
      <c r="A65" s="85" t="s">
        <v>593</v>
      </c>
    </row>
    <row r="66" spans="1:1">
      <c r="A66" s="86" t="s">
        <v>828</v>
      </c>
    </row>
    <row r="67" spans="1:1">
      <c r="A67" s="85" t="s">
        <v>594</v>
      </c>
    </row>
    <row r="68" spans="1:1">
      <c r="A68" s="86" t="s">
        <v>595</v>
      </c>
    </row>
    <row r="69" spans="1:1">
      <c r="A69" s="85" t="s">
        <v>557</v>
      </c>
    </row>
    <row r="70" spans="1:1">
      <c r="A70" s="86" t="s">
        <v>558</v>
      </c>
    </row>
    <row r="71" spans="1:1">
      <c r="A71" s="86"/>
    </row>
    <row r="72" spans="1:1">
      <c r="A72" s="133" t="s">
        <v>833</v>
      </c>
    </row>
    <row r="73" spans="1:1">
      <c r="A73" s="85"/>
    </row>
    <row r="74" spans="1:1">
      <c r="A74" s="126" t="s">
        <v>718</v>
      </c>
    </row>
    <row r="75" spans="1:1">
      <c r="A75" s="127" t="s">
        <v>719</v>
      </c>
    </row>
    <row r="76" spans="1:1">
      <c r="A76" s="85" t="s">
        <v>720</v>
      </c>
    </row>
    <row r="77" spans="1:1">
      <c r="A77" s="111" t="s">
        <v>819</v>
      </c>
    </row>
    <row r="78" spans="1:1">
      <c r="A78" s="134" t="s">
        <v>826</v>
      </c>
    </row>
    <row r="79" spans="1:1">
      <c r="A79" s="135" t="s">
        <v>827</v>
      </c>
    </row>
    <row r="80" spans="1:1">
      <c r="A80" s="85" t="s">
        <v>1083</v>
      </c>
    </row>
    <row r="81" spans="1:1">
      <c r="A81" s="136" t="s">
        <v>1094</v>
      </c>
    </row>
    <row r="82" spans="1:1">
      <c r="A82" s="134" t="s">
        <v>1095</v>
      </c>
    </row>
    <row r="83" spans="1:1">
      <c r="A83" s="164" t="s">
        <v>1096</v>
      </c>
    </row>
    <row r="84" spans="1:1">
      <c r="A84" s="85"/>
    </row>
    <row r="85" spans="1:1">
      <c r="A85" s="126" t="s">
        <v>725</v>
      </c>
    </row>
    <row r="86" spans="1:1">
      <c r="A86" s="127" t="s">
        <v>726</v>
      </c>
    </row>
    <row r="87" spans="1:1">
      <c r="A87" s="85" t="s">
        <v>727</v>
      </c>
    </row>
    <row r="88" spans="1:1">
      <c r="A88" s="86" t="s">
        <v>820</v>
      </c>
    </row>
    <row r="89" spans="1:1">
      <c r="A89" s="125" t="s">
        <v>829</v>
      </c>
    </row>
    <row r="90" spans="1:1">
      <c r="A90" s="86" t="s">
        <v>830</v>
      </c>
    </row>
    <row r="91" spans="1:1">
      <c r="A91" s="85" t="s">
        <v>1090</v>
      </c>
    </row>
    <row r="92" spans="1:1">
      <c r="A92" s="136" t="s">
        <v>1097</v>
      </c>
    </row>
    <row r="93" spans="1:1">
      <c r="A93" s="125" t="s">
        <v>1098</v>
      </c>
    </row>
    <row r="94" spans="1:1">
      <c r="A94" s="165" t="s">
        <v>1099</v>
      </c>
    </row>
    <row r="95" spans="1:1">
      <c r="A95" s="85"/>
    </row>
    <row r="96" spans="1:1">
      <c r="A96" s="133" t="s">
        <v>735</v>
      </c>
    </row>
    <row r="97" spans="1:1">
      <c r="A97" s="34"/>
    </row>
    <row r="98" spans="1:1">
      <c r="A98" s="85" t="s">
        <v>750</v>
      </c>
    </row>
    <row r="99" spans="1:1">
      <c r="A99" s="86" t="s">
        <v>751</v>
      </c>
    </row>
    <row r="100" spans="1:1">
      <c r="A100" s="85" t="s">
        <v>779</v>
      </c>
    </row>
    <row r="101" spans="1:1">
      <c r="A101" s="86" t="s">
        <v>780</v>
      </c>
    </row>
    <row r="102" spans="1:1">
      <c r="A102" s="85" t="s">
        <v>730</v>
      </c>
    </row>
    <row r="103" spans="1:1">
      <c r="A103" s="86" t="s">
        <v>731</v>
      </c>
    </row>
    <row r="104" spans="1:1">
      <c r="A104" s="85" t="s">
        <v>781</v>
      </c>
    </row>
    <row r="105" spans="1:1">
      <c r="A105" s="86" t="s">
        <v>782</v>
      </c>
    </row>
    <row r="106" spans="1:1">
      <c r="A106" s="3"/>
    </row>
    <row r="107" spans="1:1">
      <c r="A107" s="133" t="s">
        <v>736</v>
      </c>
    </row>
    <row r="108" spans="1:1">
      <c r="A108" s="4"/>
    </row>
    <row r="109" spans="1:1">
      <c r="A109" s="85" t="s">
        <v>752</v>
      </c>
    </row>
    <row r="110" spans="1:1">
      <c r="A110" s="86" t="s">
        <v>783</v>
      </c>
    </row>
    <row r="111" spans="1:1">
      <c r="A111" s="85" t="s">
        <v>754</v>
      </c>
    </row>
    <row r="112" spans="1:1">
      <c r="A112" s="86" t="s">
        <v>755</v>
      </c>
    </row>
    <row r="113" spans="1:1">
      <c r="A113" s="85" t="s">
        <v>756</v>
      </c>
    </row>
    <row r="114" spans="1:1">
      <c r="A114" s="86" t="s">
        <v>784</v>
      </c>
    </row>
    <row r="115" spans="1:1">
      <c r="A115" s="85" t="s">
        <v>758</v>
      </c>
    </row>
    <row r="116" spans="1:1">
      <c r="A116" s="111" t="s">
        <v>759</v>
      </c>
    </row>
    <row r="117" spans="1:1">
      <c r="A117" s="85" t="s">
        <v>760</v>
      </c>
    </row>
    <row r="118" spans="1:1">
      <c r="A118" s="86" t="s">
        <v>761</v>
      </c>
    </row>
    <row r="119" spans="1:1">
      <c r="A119" s="85" t="s">
        <v>762</v>
      </c>
    </row>
    <row r="120" spans="1:1">
      <c r="A120" s="136" t="s">
        <v>763</v>
      </c>
    </row>
    <row r="121" spans="1:1">
      <c r="A121" s="35"/>
    </row>
    <row r="122" spans="1:1">
      <c r="A122" s="133" t="s">
        <v>737</v>
      </c>
    </row>
    <row r="123" spans="1:1">
      <c r="A123" s="34"/>
    </row>
    <row r="124" spans="1:1">
      <c r="A124" s="85" t="s">
        <v>785</v>
      </c>
    </row>
    <row r="125" spans="1:1">
      <c r="A125" s="86" t="s">
        <v>786</v>
      </c>
    </row>
    <row r="126" spans="1:1">
      <c r="A126" s="85" t="s">
        <v>787</v>
      </c>
    </row>
    <row r="127" spans="1:1">
      <c r="A127" s="86" t="s">
        <v>788</v>
      </c>
    </row>
    <row r="128" spans="1:1">
      <c r="A128" s="85" t="s">
        <v>789</v>
      </c>
    </row>
    <row r="129" spans="1:1">
      <c r="A129" s="86" t="s">
        <v>790</v>
      </c>
    </row>
    <row r="130" spans="1:1">
      <c r="A130" s="85" t="s">
        <v>791</v>
      </c>
    </row>
    <row r="131" spans="1:1">
      <c r="A131" s="86" t="s">
        <v>792</v>
      </c>
    </row>
    <row r="132" spans="1:1">
      <c r="A132" s="85" t="s">
        <v>793</v>
      </c>
    </row>
    <row r="133" spans="1:1">
      <c r="A133" s="86" t="s">
        <v>794</v>
      </c>
    </row>
    <row r="134" spans="1:1">
      <c r="A134" s="85" t="s">
        <v>795</v>
      </c>
    </row>
    <row r="135" spans="1:1">
      <c r="A135" s="86" t="s">
        <v>796</v>
      </c>
    </row>
    <row r="136" spans="1:1">
      <c r="A136" s="85" t="s">
        <v>797</v>
      </c>
    </row>
    <row r="137" spans="1:1">
      <c r="A137" s="86" t="s">
        <v>798</v>
      </c>
    </row>
    <row r="138" spans="1:1">
      <c r="A138" s="85" t="s">
        <v>799</v>
      </c>
    </row>
    <row r="139" spans="1:1">
      <c r="A139" s="86" t="s">
        <v>800</v>
      </c>
    </row>
    <row r="140" spans="1:1">
      <c r="A140" s="85" t="s">
        <v>775</v>
      </c>
    </row>
    <row r="141" spans="1:1">
      <c r="A141" s="86" t="s">
        <v>801</v>
      </c>
    </row>
    <row r="142" spans="1:1">
      <c r="A142" s="35"/>
    </row>
    <row r="143" spans="1:1">
      <c r="A143" s="133" t="s">
        <v>738</v>
      </c>
    </row>
    <row r="144" spans="1:1">
      <c r="A144" s="35"/>
    </row>
    <row r="145" spans="1:1">
      <c r="A145" s="85" t="s">
        <v>802</v>
      </c>
    </row>
    <row r="146" spans="1:1">
      <c r="A146" s="136" t="s">
        <v>1057</v>
      </c>
    </row>
    <row r="147" spans="1:1">
      <c r="A147" s="85" t="s">
        <v>1041</v>
      </c>
    </row>
    <row r="148" spans="1:1">
      <c r="A148" s="136" t="s">
        <v>1080</v>
      </c>
    </row>
    <row r="149" spans="1:1">
      <c r="A149" s="85" t="s">
        <v>1054</v>
      </c>
    </row>
    <row r="150" spans="1:1">
      <c r="A150" s="136" t="s">
        <v>1058</v>
      </c>
    </row>
    <row r="151" spans="1:1">
      <c r="A151" s="85" t="s">
        <v>803</v>
      </c>
    </row>
    <row r="152" spans="1:1">
      <c r="A152" s="86" t="s">
        <v>804</v>
      </c>
    </row>
    <row r="153" spans="1:1">
      <c r="A153" s="85" t="s">
        <v>1077</v>
      </c>
    </row>
    <row r="154" spans="1:1">
      <c r="A154" s="136" t="s">
        <v>1078</v>
      </c>
    </row>
    <row r="155" spans="1:1">
      <c r="A155" s="85" t="s">
        <v>1354</v>
      </c>
    </row>
    <row r="156" spans="1:1">
      <c r="A156" s="136" t="s">
        <v>1044</v>
      </c>
    </row>
    <row r="157" spans="1:1">
      <c r="A157" s="85" t="s">
        <v>1045</v>
      </c>
    </row>
    <row r="158" spans="1:1">
      <c r="A158" s="136" t="s">
        <v>1046</v>
      </c>
    </row>
    <row r="159" spans="1:1">
      <c r="A159" s="85" t="s">
        <v>1055</v>
      </c>
    </row>
    <row r="160" spans="1:1">
      <c r="A160" s="136" t="s">
        <v>1059</v>
      </c>
    </row>
    <row r="161" spans="1:1">
      <c r="A161" s="112" t="s">
        <v>1056</v>
      </c>
    </row>
    <row r="162" spans="1:1">
      <c r="A162" s="158" t="s">
        <v>1050</v>
      </c>
    </row>
    <row r="163" spans="1:1">
      <c r="A163" s="112" t="s">
        <v>1052</v>
      </c>
    </row>
    <row r="164" spans="1:1">
      <c r="A164" s="158" t="s">
        <v>1053</v>
      </c>
    </row>
    <row r="165" spans="1:1">
      <c r="A165" s="5"/>
    </row>
    <row r="166" spans="1:1">
      <c r="A166" s="133" t="s">
        <v>739</v>
      </c>
    </row>
    <row r="167" spans="1:1">
      <c r="A167" s="5"/>
    </row>
    <row r="168" spans="1:1">
      <c r="A168" s="128" t="s">
        <v>777</v>
      </c>
    </row>
    <row r="169" spans="1:1">
      <c r="A169" s="130" t="s">
        <v>810</v>
      </c>
    </row>
    <row r="170" spans="1:1">
      <c r="A170" s="128" t="s">
        <v>778</v>
      </c>
    </row>
    <row r="171" spans="1:1">
      <c r="A171" s="130" t="s">
        <v>811</v>
      </c>
    </row>
    <row r="172" spans="1:1">
      <c r="A172" s="128" t="s">
        <v>1355</v>
      </c>
    </row>
    <row r="173" spans="1:1">
      <c r="A173" s="130" t="s">
        <v>813</v>
      </c>
    </row>
    <row r="174" spans="1:1">
      <c r="A174" s="5"/>
    </row>
    <row r="179" spans="1:1">
      <c r="A179" s="41" t="s">
        <v>167</v>
      </c>
    </row>
    <row r="180" spans="1:1" ht="25.5">
      <c r="A180" s="84" t="s">
        <v>1060</v>
      </c>
    </row>
    <row r="181" spans="1:1">
      <c r="A181" s="6"/>
    </row>
    <row r="182" spans="1:1">
      <c r="A182" s="42" t="s">
        <v>34</v>
      </c>
    </row>
    <row r="183" spans="1:1">
      <c r="A183" s="43"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A1" display="Tablica 10.: Vrijednosti obračunskih jedinica OMF-ova"/>
    <hyperlink ref="A32" location="'9 Tablica 10'!A1" display="Table 10: Values of OMFs' units of account"/>
    <hyperlink ref="A63" location="'19 Tablica 19 - Graf 11'!A1" display="Tablica 19: Struktura članova ZDMF-a prema dobi i spolu "/>
    <hyperlink ref="A64" location="'19 Tablica 19 - Graf 11'!A1" display="Table 19: Closed voluntary pension funds members age and sex structure "/>
    <hyperlink ref="A65" location="'19 Tablica 19 - Graf 11'!A1" display="Grafikon 11: Dobna i spolna struktura članova ZDMF-a "/>
    <hyperlink ref="A66" location="'19 Tablica 19 - Graf 11'!A1" display="Chart 11: ZDMF members age and sex structure "/>
    <hyperlink ref="A67" location="'20 Tablica 20 - Graf 12'!A1" display="Tablica 20: Vrijednosti obračunskih jedinica i prinosi ZDMF-ova"/>
    <hyperlink ref="A68" location="'20 Tablica 20 - Graf 12'!A1" display="Table 20: Values of ZDMFs' units of account and ZDMFs' rates of return"/>
    <hyperlink ref="A69" location="'20 Tablica 20 - Graf 12'!A1" display="Grafikon 12:  Mjesečni prinosi ZDMF-ova"/>
    <hyperlink ref="A70" location="'20 Tablica 20 - Graf 12'!A1" display="Chart  12: ZDMF monthly rates of return"/>
    <hyperlink ref="A98" location="'23 Tablica 25'!A1" display="Tablica 25: Zaračunata bruto premija osiguranja "/>
    <hyperlink ref="A99" location="'23 Tablica 25'!A1" display="Table 25: Written premium "/>
    <hyperlink ref="A100" location="'24 Tablica 26 - Graf 17'!A1" display="Tablica 26: Podaci o osiguranju"/>
    <hyperlink ref="A101" location="'24 Tablica 26 - Graf 17'!A1" display="Table 26: Insurance data"/>
    <hyperlink ref="A102" location="'24 Tablica 26 - Graf 17'!A1" display="Grafikon  17: Udio bruto zaračunate premije po vrstama osiguranja"/>
    <hyperlink ref="A103" location="'24 Tablica 26 - Graf 17'!A1" display="Chart  17: Gross Written Premium by Line of Insurance"/>
    <hyperlink ref="A104" location="'25 Graf 18'!A1" display="Grafikon 18: Udio zaračunate bruto premije i likvidiranih šteta po društvima za osiguranje po vrstama osiguranja"/>
    <hyperlink ref="A105" location="'25 Graf 18'!A1" display="Chart 18:Share of written premium and claims settled per line of insurances"/>
    <hyperlink ref="A119" location="'27 Tabl. 28,29,30,31,32'!A1" display="Tablica 32: Pregled trgovine zapisima"/>
    <hyperlink ref="A120" location="'27 Tabl. 28,29,30,31,32'!A1" display="Table 32: Certificates trading summary"/>
    <hyperlink ref="A124" location="'28 Tablica 33'!A1" display="Tablica 33: Otvoreni investicijski fondovi"/>
    <hyperlink ref="A125" location="'28 Tablica 33'!A1" display="Table 33: Open-end Investment funds"/>
    <hyperlink ref="A159" location="'36 Tablica 46,47 '!A1" display="Tablica 47: Izvještaj o strukturi portfelja prema objektu - novozaključeni ugovori"/>
    <hyperlink ref="A160" location="'36 Tablica 46,47 '!A1" display="Table 47: Report on the portfolio structure by leased asset -  newly concluded contracts"/>
    <hyperlink ref="A161" location="'37 Tablica 48'!A1" display="Tablica 48: Izvještaj o strukturi portfelja  po leasing društvima"/>
    <hyperlink ref="A162" location="'37 Tablica 48'!A1" display="Table 48: Report on the portfolio structure by leasing companies"/>
    <hyperlink ref="A163" location="'38 Tablica 49 '!A1" display="Tablica 49: Skraćeni izvještaj o agregiranoj sveobuhvatnoj dobiti leasing društava "/>
    <hyperlink ref="A164" location="'38 Tablica 49 '!A1" display="Table 49: Abbreviated report on the aggregate comprehensive increase of leasing companies "/>
    <hyperlink ref="A35" location="'10 Graf 5'!A1" display="Grafikon 5: Vrijednosti obračunskih jedinca OMF-ova"/>
    <hyperlink ref="A36" location="'10 Graf 5'!A1" display="Chart 5:Value of unit of account - mandatory pension funds"/>
    <hyperlink ref="A37" location="'11 Tablica 11'!A1" display="Tablica 11: Struktura ulaganja ukupne imovine OMF-ova"/>
    <hyperlink ref="A38" location="'11 Tablica 11'!A1" display="Table 11: OMFs' total assets investment structure"/>
    <hyperlink ref="A39" location="'12 Tablica 12 - Graf 6'!A1" display="Tablica 12: Broj članova otvorenih dobrovoljnih mirovinskih fondova (ODMF-ova)"/>
    <hyperlink ref="A40" location="'12 Tablica 12 - Graf 6'!A1" display="Table 12: Open-end voluntary pension funds' (ODMFs') membersip"/>
    <hyperlink ref="A41" location="'12 Tablica 12 - Graf 6'!A1" display="Grafikon 6: Udjel ODMFova u ukupnom broju članova "/>
    <hyperlink ref="A42" location="'12 Tablica 12 - Graf 6'!A1" display="Chart 6: ODMFs' shares in total membership "/>
    <hyperlink ref="A43" location="'13 Tablica 13 - Graf 7'!A1" display="Tablica 13: Struktura članova ODMF-a prema dobi i spolu  "/>
    <hyperlink ref="A44" location="'13 Tablica 13 - Graf 7'!A1" display="Table 13: Open voluntary pension funds members age and sex structure  "/>
    <hyperlink ref="A45" location="'13 Tablica 13 - Graf 7'!A1" display="Grafikon 7: Dobna i spolna struktura članova ODMF-a "/>
    <hyperlink ref="A46" location="'13 Tablica 13 - Graf 7'!A1" display="Chart 7: ODMF members age and sex structure "/>
    <hyperlink ref="A47" location="'14 Tablica 14 - Graf 8'!A1" display="Tablica 14: Bruto mirovinski doprinosi uplaćeni ODMF-ovima"/>
    <hyperlink ref="A48" location="'14 Tablica 14 - Graf 8'!A1" display="Table 14: Gross pension contributions paid to ODMFs"/>
    <hyperlink ref="A49" location="'14 Tablica 14 - Graf 8'!A1" display="Grafikon.8: Mjesečna promjena bruto mirovinskih doprinosa uplaćenih ODMF-ovima"/>
    <hyperlink ref="A50" location="'14 Tablica 14 - Graf 8'!A1" display="Chart: 8: Monthly change of gross pension contributions paid to ODMFs"/>
    <hyperlink ref="A51" location="'15 Tablica 15 - Graf 9,10'!A1" display="Tablica 15: Neto imovina ODMF-ova"/>
    <hyperlink ref="A52" location="'15 Tablica 15 - Graf 9,10'!A1" display="Table 15: ODMFs' net assets"/>
    <hyperlink ref="A53" location="'15 Tablica 15 - Graf 9,10'!A1" display="Grafikon 9: Udjeli pojedinih ODMF-ova u ukupnoj neto imovini"/>
    <hyperlink ref="A54" location="'15 Tablica 15 - Graf 9,10'!A1" display="Chart 9: ODMFs' shares in total net assets"/>
    <hyperlink ref="A55" location="'15 Tablica 15 - Graf 9,10'!A1" display="Grafikon 10: Mjesečna promjena neto imovine ODMF-ova"/>
    <hyperlink ref="A56" location="'15 Tablica 15 - Graf 9,10'!A1" display="Chart 10: ODMFs net assets monthly change"/>
    <hyperlink ref="A57" location="'16 Tablica 16'!A1" display="Tablica 16: Vrijednosti obračunskih jedinica i prinosi ODMF-ova"/>
    <hyperlink ref="A58" location="'16 Tablica 16'!A1" display="Table 16: Values of ODMFs' units of account and ODMFs' rates of return"/>
    <hyperlink ref="A59" location="'17 Tablica 17'!A1" display="Tablica 17: Struktura ulaganja ukupne imovine ODMF-ova"/>
    <hyperlink ref="A60" location="'17 Tablica 17'!A1" display="Table 17: ODMFs' total assets investment structure"/>
    <hyperlink ref="A61" location="'18 Tablica 18'!A1" display="Tablica 18: Podaci o ZDMF - ovima"/>
    <hyperlink ref="A62" location="'18 Tablica 18'!A1" display="Table 18: ZDMFs' data"/>
    <hyperlink ref="A109" location="'26 Tablica 27'!A1" display="Tablica 27: Tržište kapitala "/>
    <hyperlink ref="A110" location="'26 Tablica 27'!A1" display="Table 27: Capital Markets"/>
    <hyperlink ref="A111" location="'27 Tabl. 28,29,30,31,32'!A1" display="Tablica 28: Dionice s najvećim prometom"/>
    <hyperlink ref="A112" location="'27 Tabl. 28,29,30,31,32'!A1" display="Table 28: Stocks with the highest turnover"/>
    <hyperlink ref="A113" location="'27 Tabl. 28,29,30,31,32'!A1" display="Tablica 29: Obveznice s najvećim prometom"/>
    <hyperlink ref="A114" location="'27 Tabl. 28,29,30,31,32'!A1" display="Table 29: Bonds with highest turnover"/>
    <hyperlink ref="A115" location="'27 Tabl. 28,29,30,31,32'!A1" display="Tablica 30: OTC transakcije"/>
    <hyperlink ref="A116" location="'27 Tabl. 28,29,30,31,32'!A1" display="Table 30: OTC transactions"/>
    <hyperlink ref="A117" location="'27 Tabl. 28,29,30,31,32'!A1" display="Tablica 31: Pregled trgovine pravima"/>
    <hyperlink ref="A118" location="'27 Tabl. 28,29,30,31,32'!A1" display="Table 31: Rights trading summary"/>
    <hyperlink ref="A126" location="'29 Tablica 34'!A1" display="Tablica 34 : Pregled najviše i najniže vrijednosti udjela OIF-a  tijekom zadnja 52 tjedna"/>
    <hyperlink ref="A127" location="'29 Tablica 34'!A1" display="Table 34: Highest and lowest value of units of open-end investment funds over the last 52 weeks"/>
    <hyperlink ref="A128" location="'30 Tablica 35 '!A1" display="Tablica 35: Pregled najviše i najniže vrijednosti udjela OIF-a  tijekom zadnjih 90 dana"/>
    <hyperlink ref="A129" location="'30 Tablica 35 '!A1" display="Table 35: Highest and lowest value of units of open-end investment over the last 90 days"/>
    <hyperlink ref="A130" location="'31 Tablica 36'!A1" display="Tablica 36: Struktura ulaganja imovine OIF-ova s javnom ponudom"/>
    <hyperlink ref="A131" location="'31 Tablica 36'!A1" display="Table 36: Open-end investment funds total assets investment structure"/>
    <hyperlink ref="A132" location="'32 Tablica 37,38,39 '!A1" display="Tablica 37: Zatvoreni investicijski fondovi s javnom ponudom"/>
    <hyperlink ref="A133" location="'32 Tablica 37,38,39 '!A1" display="Table 37: Closed-end investment funds with public offering"/>
    <hyperlink ref="A134" location="'32 Tablica 37,38,39 '!A1" display="Tablica 38: Zatvoreni investicijski fondovi s javnom ponudom za ulaganje u nekretnine"/>
    <hyperlink ref="A135" location="'32 Tablica 37,38,39 '!A1" display="Table 38: Closed-end investment funds with public offering in real estate"/>
    <hyperlink ref="A136" location="'32 Tablica 37,38,39 '!A1" display="Tablica 39: Investicijski fondovi osnovani posebnim zakonom"/>
    <hyperlink ref="A137" location="'32 Tablica 37,38,39 '!A1" display="Table 39: Investment Funds established under special legal act"/>
    <hyperlink ref="A138" location="'33 Tablica 40,41'!A1" display="Tablica 40: Otvoreni investicijski fondovi rizičnog kapitala s privatnom ponudom"/>
    <hyperlink ref="A139" location="'33 Tablica 40,41'!A1" display="Table 40: Venture capital open end investment funds with private offering"/>
    <hyperlink ref="A140" location="'33 Tablica 40,41'!A1" display="Tablica 41: Otvoreni investicijski fondovi rizičnog kapitala  - Fondovi za gospodarsku suradnju"/>
    <hyperlink ref="A141" location="'33 Tablica 40,41'!A1" display="Table 41: Venture capital open end investment funds with private offering - funds for economic cooperation"/>
    <hyperlink ref="A145" location="'34 Tablica 42,43,44-Graf 19,20 '!A1" display="Tablica 42: Broj registriranih leasing društava"/>
    <hyperlink ref="A146" location="'34 Tablica 42,43,44-Graf 19,20 '!A1" display="Table 42: Number of registrated leasing companies"/>
    <hyperlink ref="A147" location="'34 Tablica 42,43,44-Graf 19,20 '!A1" display="Tablica 43: Izvještaj o strukturi portfelja po vrstama leasinga/zajma - aktivni ugovori"/>
    <hyperlink ref="A148" location="'34 Tablica 42,43,44-Graf 19,20 '!A1" display="Table 43: Report on the portfolio structure by type of leasing/loan - active contracts"/>
    <hyperlink ref="A149" location="'34 Tablica 42,43,44-Graf 19,20 '!A1" display="Tablica 44: Izvještaj o strukturi portfelja po vrstama leasinga - novozaključeni ugovori"/>
    <hyperlink ref="A150" location="'34 Tablica 42,43,44-Graf 19,20 '!A1" display="Table 44: Report on the portfolio structure by type of leasing -  newly concluded contracts"/>
    <hyperlink ref="A151" location="'34 Tablica 42,43,44-Graf 19,20 '!A1" display="Grafikon 19: Udjel broja aktivnih ugovora u ukupnom broju ugovora "/>
    <hyperlink ref="A152" location="'34 Tablica 42,43,44-Graf 19,20 '!A1" display="Chart 19: Share of the number of active contracts in total number of contracts "/>
    <hyperlink ref="A153" location="'34 Tablica 42,43,44-Graf 19,20 '!A1" display="Grafikon 20: Godišnja promjena vrijednosti aktivnih ugovora "/>
    <hyperlink ref="A154" location="'34 Tablica 42,43,44-Graf 19,20 '!A1" display="Chart 20: Annual change in value of active contracts "/>
    <hyperlink ref="A155" location="'35 Tablica 45'!A1" display="Tablica 45: Skraćeni izvještaj o agregiranom financijskom položaju leasing društava  "/>
    <hyperlink ref="A156" location="'35 Tablica 45'!A1" display="Table 45: Abbreviated report on the aggregate financial position of leasing companies "/>
    <hyperlink ref="A157" location="'36 Tablica 46,47 '!A1" display="Tablica 46: Izvještaj o strukturi portfelja prema objektu - aktivni ugovori"/>
    <hyperlink ref="A158" location="'36 Tablica 46,47 '!A1" display="Table 46: Report on the portfolio structure by leased asset - active contracts"/>
    <hyperlink ref="A74" location="'21 Tablica 21,22 - Graf 13,14'!A1" display="A / OBVEZNO MIROVINSKO OSIGURANJE"/>
    <hyperlink ref="A75" location="'21 Tablica 21,22 - Graf 13,14'!A1" display="A / MANDATORY PENSION INSURANCE"/>
    <hyperlink ref="A76" location="'21 Tablica 21,22 - Graf 13,14'!A1" display="Tablica 21: Broj korisnika i broj ugovora po godinama"/>
    <hyperlink ref="A80" location="'21 Tablica 21,22 - Graf 13,14'!A1" display="Tablica 22: Broj korisnika i broj ugovora u zadnjih godinu dana"/>
    <hyperlink ref="A81" location="'21 Tablica 21,22 - Graf 13,14'!A1" display="Table 22: Number of pensioners and contracts over the past year"/>
    <hyperlink ref="A85" location="'22 Tablica 23,24 - Graf 15,16'!A1" display="B / DOBROVOLJNO MIROVINSKO OSIGURANJE"/>
    <hyperlink ref="A86" location="'22 Tablica 23,24 - Graf 15,16'!A1" display="B / VOLUNTARY PENSION INSURANCE"/>
    <hyperlink ref="A87" location="'22 Tablica 23,24 - Graf 15,16'!A1" display="Tablica 23: Broj korisnika i broj ugovora po godinama"/>
    <hyperlink ref="A88" location="'22 Tablica 23,24 - Graf 15,16'!A1" display="Table 23: Number of pensioners and contracts per year"/>
    <hyperlink ref="A89" location="'22 Tablica 23,24 - Graf 15,16'!A1" display="Grafikon 15: Broj korisnika i broj ugovora po godinama"/>
    <hyperlink ref="A90" location="'22 Tablica 23,24 - Graf 15,16'!A1" display="Chart 15: Number of pensioners and contracts per year"/>
    <hyperlink ref="A91" location="'22 Tablica 23,24 - Graf 15,16'!A1" display="Tablica 24: Broj korisnika i broj ugovora u zadnjih godinu dana"/>
    <hyperlink ref="A92" location="'22 Tablica 23,24 - Graf 15,16'!A1" display="Table 24: Number of pesioners and contracts over the past year"/>
    <hyperlink ref="A93" location="'22 Tablica 23,24 - Graf 15,16'!A1" display="Grafikon 16: Broj korisnika i broj ugovora u zadnjih godinu dana"/>
    <hyperlink ref="A94" location="'22 Tablica 23,24 - Graf 15,16'!A1" display="Chart 16: Number of pensioners and contracts over the past year"/>
    <hyperlink ref="A168" location="'39 Tablica 50,51,52'!A1" display="Tablica 50:  Skraćeni prikaz agregirane bilance factoring društava "/>
    <hyperlink ref="A169" location="'39 Tablica 50,51,52'!A1" display="Table 50: Abbreviated overview of the aggregate balance sheet of factoring companies "/>
    <hyperlink ref="A170" location="'39 Tablica 50,51,52'!A1" display="Tablica 51: Skraćeni prikaz agregiranog računa dobiti i gubitka factoring društava "/>
    <hyperlink ref="A171" location="'39 Tablica 50,51,52'!A1" display="Table 51: Abbreviated overview of the aggregate profit and loss account of factoring companies "/>
    <hyperlink ref="A172" location="'39 Tablica 50,51,52'!A1" display="Tablica 52: Skraćeni prikaz agregiranog volumena transakcija factoring društava "/>
    <hyperlink ref="A173" location="'39 Tablica 50,51,52'!A1" display="Table 52: Abbreviated overview of the aggregate transactions volume of factoring companies "/>
    <hyperlink ref="A77" location="'21 Tablica 21,22 - Graf 13,14'!A1" display="Table 21: Number of pensioners and contracts per year"/>
    <hyperlink ref="A78" location="'21 Tablica 21,22 - Graf 13,14'!A1" display="Grafikon 13: Broj korisnika i broj ugovora po godinama"/>
    <hyperlink ref="A79" location="'21 Tablica 21,22 - Graf 13,14'!A1" display="Chart 13: Number of pensioners and contracts per year"/>
    <hyperlink ref="A82" location="'21 Tablica 21,22 - Graf 13,14'!A1" display="Grafikon 14: Broj korisnika i broj ugovora u zadnjih godinu dana"/>
    <hyperlink ref="A83" location="'21 Tablica 21,22 - Graf 13,14'!A1" display="Chart 14: Number of pensioners and contracts over the past year"/>
    <hyperlink ref="A33" location="'9 Tablica 10, 10.1'!A1" display="Tablica 10.1: Prinosi OMF-ova"/>
    <hyperlink ref="A34" location="'9 Tablica 10, 10.1'!A1" display="Table 10.1: OMFs' rates of return"/>
  </hyperlinks>
  <pageMargins left="0.7" right="0.7" top="0.75" bottom="0.75" header="0.3" footer="0.3"/>
  <pageSetup paperSize="9" scale="78" orientation="portrait" r:id="rId1"/>
  <rowBreaks count="2" manualBreakCount="2">
    <brk id="64" max="16383" man="1"/>
    <brk id="12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6"/>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662" t="s">
        <v>555</v>
      </c>
      <c r="J1" s="434" t="str">
        <f>Naslovnica!A20</f>
        <v>Srpanj 2013.</v>
      </c>
    </row>
    <row r="2" spans="1:11" ht="12.75" customHeight="1">
      <c r="A2" s="137" t="s">
        <v>556</v>
      </c>
      <c r="J2" s="138" t="str">
        <f>Naslovnica!A24</f>
        <v>July 2013</v>
      </c>
    </row>
    <row r="3" spans="1:11" ht="12.75" customHeight="1"/>
    <row r="4" spans="1:11" ht="51" customHeight="1">
      <c r="A4" s="721" t="s">
        <v>912</v>
      </c>
      <c r="B4" s="714" t="s">
        <v>913</v>
      </c>
      <c r="C4" s="700" t="s">
        <v>911</v>
      </c>
      <c r="D4" s="700"/>
      <c r="E4" s="700" t="s">
        <v>910</v>
      </c>
      <c r="F4" s="700"/>
      <c r="G4" s="700"/>
      <c r="H4" s="700"/>
      <c r="I4" s="700"/>
      <c r="J4" s="440"/>
    </row>
    <row r="5" spans="1:11" ht="33.75" customHeight="1">
      <c r="A5" s="747"/>
      <c r="B5" s="714"/>
      <c r="C5" s="451" t="str">
        <f>Naslovnica!A20</f>
        <v>Srpanj 2013.</v>
      </c>
      <c r="D5" s="453" t="str">
        <f>'4 Tablica 2 - Graf 2'!F5</f>
        <v>Lipanj 2013.</v>
      </c>
      <c r="E5" s="451" t="str">
        <f>Naslovnica!A20</f>
        <v>Srpanj 2013.</v>
      </c>
      <c r="F5" s="453" t="str">
        <f>'4 Tablica 2 - Graf 2'!F5</f>
        <v>Lipanj 2013.</v>
      </c>
      <c r="G5" s="517" t="s">
        <v>231</v>
      </c>
      <c r="H5" s="517" t="s">
        <v>232</v>
      </c>
      <c r="I5" s="506" t="s">
        <v>197</v>
      </c>
      <c r="J5" s="506" t="s">
        <v>233</v>
      </c>
    </row>
    <row r="6" spans="1:11" ht="46.5" customHeight="1">
      <c r="A6" s="747"/>
      <c r="B6" s="714"/>
      <c r="C6" s="454" t="str">
        <f>Naslovnica!A24</f>
        <v>July 2013</v>
      </c>
      <c r="D6" s="455" t="str">
        <f>'4 Tablica 2 - Graf 2'!F6</f>
        <v>June 2013</v>
      </c>
      <c r="E6" s="454" t="str">
        <f>Naslovnica!A24</f>
        <v>July 2013</v>
      </c>
      <c r="F6" s="455" t="str">
        <f>'4 Tablica 2 - Graf 2'!F6</f>
        <v>June 2013</v>
      </c>
      <c r="G6" s="454" t="s">
        <v>199</v>
      </c>
      <c r="H6" s="454" t="s">
        <v>234</v>
      </c>
      <c r="I6" s="456" t="s">
        <v>235</v>
      </c>
      <c r="J6" s="496" t="s">
        <v>202</v>
      </c>
    </row>
    <row r="7" spans="1:11" ht="12.75" customHeight="1">
      <c r="A7" s="249" t="s">
        <v>213</v>
      </c>
      <c r="B7" s="249" t="s">
        <v>1024</v>
      </c>
      <c r="C7" s="250">
        <v>122.33199999999999</v>
      </c>
      <c r="D7" s="250">
        <v>118.87139999999999</v>
      </c>
      <c r="E7" s="198">
        <v>2.9112132943668531E-2</v>
      </c>
      <c r="F7" s="198">
        <v>-1.5351456661312924E-2</v>
      </c>
      <c r="G7" s="198">
        <v>4.1392836955263267E-2</v>
      </c>
      <c r="H7" s="198">
        <v>0.11154220438485457</v>
      </c>
      <c r="I7" s="198">
        <v>0.13524572577115546</v>
      </c>
      <c r="J7" s="251" t="s">
        <v>1023</v>
      </c>
      <c r="K7" s="104"/>
    </row>
    <row r="8" spans="1:11" ht="12.75" customHeight="1">
      <c r="A8" s="249" t="s">
        <v>213</v>
      </c>
      <c r="B8" s="249" t="s">
        <v>1025</v>
      </c>
      <c r="C8" s="250">
        <v>209.98310000000001</v>
      </c>
      <c r="D8" s="250">
        <v>204.1507</v>
      </c>
      <c r="E8" s="198">
        <v>2.8569091362410252E-2</v>
      </c>
      <c r="F8" s="198">
        <v>-1.6890263370415073E-2</v>
      </c>
      <c r="G8" s="198">
        <v>3.030569176856885E-2</v>
      </c>
      <c r="H8" s="198">
        <v>7.6132233471841018E-2</v>
      </c>
      <c r="I8" s="198">
        <v>8.9734307260976198E-2</v>
      </c>
      <c r="J8" s="251" t="s">
        <v>215</v>
      </c>
      <c r="K8" s="104"/>
    </row>
    <row r="9" spans="1:11" ht="12.75" customHeight="1">
      <c r="A9" s="252" t="s">
        <v>213</v>
      </c>
      <c r="B9" s="249" t="s">
        <v>1026</v>
      </c>
      <c r="C9" s="250">
        <v>205.35329999999999</v>
      </c>
      <c r="D9" s="250">
        <v>199.8331</v>
      </c>
      <c r="E9" s="198">
        <v>2.7624052271620611E-2</v>
      </c>
      <c r="F9" s="198">
        <v>-1.6546642565059336E-2</v>
      </c>
      <c r="G9" s="198">
        <v>3.3534601336854299E-2</v>
      </c>
      <c r="H9" s="198">
        <v>7.5951469526463089E-2</v>
      </c>
      <c r="I9" s="198">
        <v>8.9590606246471749E-2</v>
      </c>
      <c r="J9" s="251" t="s">
        <v>216</v>
      </c>
      <c r="K9" s="104"/>
    </row>
    <row r="10" spans="1:11" ht="12.75" customHeight="1">
      <c r="A10" s="252" t="s">
        <v>213</v>
      </c>
      <c r="B10" s="252" t="s">
        <v>1027</v>
      </c>
      <c r="C10" s="250">
        <v>221.47800000000001</v>
      </c>
      <c r="D10" s="250">
        <v>215.50749999999999</v>
      </c>
      <c r="E10" s="198">
        <v>2.7704372237625213E-2</v>
      </c>
      <c r="F10" s="198">
        <v>-1.6331972525807294E-2</v>
      </c>
      <c r="G10" s="198">
        <v>3.4529146725284919E-2</v>
      </c>
      <c r="H10" s="198">
        <v>7.9281726359555008E-2</v>
      </c>
      <c r="I10" s="198">
        <v>8.8244780368826214E-2</v>
      </c>
      <c r="J10" s="251" t="s">
        <v>214</v>
      </c>
    </row>
    <row r="11" spans="1:11" ht="12.75" customHeight="1">
      <c r="A11" s="252" t="s">
        <v>213</v>
      </c>
      <c r="B11" s="252" t="s">
        <v>1028</v>
      </c>
      <c r="C11" s="250">
        <v>103.3956</v>
      </c>
      <c r="D11" s="250">
        <v>99.829400000000007</v>
      </c>
      <c r="E11" s="198">
        <v>3.5722943341340276E-2</v>
      </c>
      <c r="F11" s="198">
        <v>-1.6930792811724719E-2</v>
      </c>
      <c r="G11" s="198">
        <v>3.7298174718944407E-2</v>
      </c>
      <c r="H11" s="198" t="s">
        <v>523</v>
      </c>
      <c r="I11" s="198" t="s">
        <v>523</v>
      </c>
      <c r="J11" s="251" t="s">
        <v>1021</v>
      </c>
    </row>
    <row r="12" spans="1:11" ht="12.75" customHeight="1">
      <c r="A12" s="252" t="s">
        <v>213</v>
      </c>
      <c r="B12" s="252" t="s">
        <v>1029</v>
      </c>
      <c r="C12" s="250">
        <v>161.2936</v>
      </c>
      <c r="D12" s="250">
        <v>156.7406</v>
      </c>
      <c r="E12" s="198">
        <v>2.9047993946686418E-2</v>
      </c>
      <c r="F12" s="198">
        <v>-1.6072100032077735E-2</v>
      </c>
      <c r="G12" s="198">
        <v>3.6326849769049881E-2</v>
      </c>
      <c r="H12" s="198">
        <v>8.3866944509589592E-2</v>
      </c>
      <c r="I12" s="198">
        <v>0.10447284436407323</v>
      </c>
      <c r="J12" s="251" t="s">
        <v>217</v>
      </c>
    </row>
    <row r="13" spans="1:11" ht="12.75" customHeight="1">
      <c r="A13" s="252" t="s">
        <v>220</v>
      </c>
      <c r="B13" s="252" t="s">
        <v>1030</v>
      </c>
      <c r="C13" s="250">
        <v>118.1905</v>
      </c>
      <c r="D13" s="250">
        <v>114.5945</v>
      </c>
      <c r="E13" s="198">
        <v>3.1380214582724338E-2</v>
      </c>
      <c r="F13" s="198">
        <v>-2.7063535121211145E-2</v>
      </c>
      <c r="G13" s="198">
        <v>2.5277463075767313E-2</v>
      </c>
      <c r="H13" s="198">
        <v>0.11607867948403185</v>
      </c>
      <c r="I13" s="198">
        <v>2.147482857284988E-2</v>
      </c>
      <c r="J13" s="251" t="s">
        <v>222</v>
      </c>
    </row>
    <row r="14" spans="1:11" ht="12.75" customHeight="1">
      <c r="A14" s="252" t="s">
        <v>220</v>
      </c>
      <c r="B14" s="252" t="s">
        <v>1031</v>
      </c>
      <c r="C14" s="250">
        <v>107.8198</v>
      </c>
      <c r="D14" s="250">
        <v>104.58369999999999</v>
      </c>
      <c r="E14" s="198">
        <v>3.094268036032391E-2</v>
      </c>
      <c r="F14" s="198">
        <v>-2.3598795272958901E-2</v>
      </c>
      <c r="G14" s="198">
        <v>2.426725616133716E-2</v>
      </c>
      <c r="H14" s="198">
        <v>7.4723419185772369E-2</v>
      </c>
      <c r="I14" s="198">
        <v>6.679816499142488E-2</v>
      </c>
      <c r="J14" s="251" t="s">
        <v>1022</v>
      </c>
    </row>
    <row r="15" spans="1:11" ht="12.75" customHeight="1">
      <c r="A15" s="252" t="s">
        <v>220</v>
      </c>
      <c r="B15" s="252" t="s">
        <v>1032</v>
      </c>
      <c r="C15" s="250">
        <v>134.63470000000001</v>
      </c>
      <c r="D15" s="250">
        <v>130.452</v>
      </c>
      <c r="E15" s="198">
        <v>3.2063134332934805E-2</v>
      </c>
      <c r="F15" s="198">
        <v>-2.402091234128895E-2</v>
      </c>
      <c r="G15" s="198">
        <v>2.3823229930518136E-2</v>
      </c>
      <c r="H15" s="198">
        <v>0.10570019759502387</v>
      </c>
      <c r="I15" s="198">
        <v>5.9308497834191343E-2</v>
      </c>
      <c r="J15" s="251" t="s">
        <v>224</v>
      </c>
    </row>
    <row r="16" spans="1:11" ht="12.75" customHeight="1">
      <c r="A16" s="252" t="s">
        <v>220</v>
      </c>
      <c r="B16" s="252" t="s">
        <v>1033</v>
      </c>
      <c r="C16" s="250">
        <v>124.36199999999999</v>
      </c>
      <c r="D16" s="250">
        <v>120.5483</v>
      </c>
      <c r="E16" s="198">
        <v>3.1636281888670327E-2</v>
      </c>
      <c r="F16" s="198">
        <v>-2.6200464166822236E-2</v>
      </c>
      <c r="G16" s="198">
        <v>2.750489535911688E-2</v>
      </c>
      <c r="H16" s="198">
        <v>0.12412444714413162</v>
      </c>
      <c r="I16" s="198">
        <v>3.060273713229944E-2</v>
      </c>
      <c r="J16" s="251" t="s">
        <v>223</v>
      </c>
    </row>
    <row r="17" spans="1:10" ht="12.75" customHeight="1">
      <c r="A17" s="249" t="s">
        <v>220</v>
      </c>
      <c r="B17" s="249" t="s">
        <v>1034</v>
      </c>
      <c r="C17" s="250">
        <v>120.5932</v>
      </c>
      <c r="D17" s="250">
        <v>116.9603</v>
      </c>
      <c r="E17" s="198">
        <v>3.106096684088526E-2</v>
      </c>
      <c r="F17" s="198">
        <v>-2.1245348291326002E-2</v>
      </c>
      <c r="G17" s="198">
        <v>2.646575403097778E-2</v>
      </c>
      <c r="H17" s="198">
        <v>0.11684775562067265</v>
      </c>
      <c r="I17" s="198">
        <v>2.1554198725621587E-2</v>
      </c>
      <c r="J17" s="251" t="s">
        <v>221</v>
      </c>
    </row>
    <row r="18" spans="1:10" ht="12.75" customHeight="1">
      <c r="A18" s="249" t="s">
        <v>218</v>
      </c>
      <c r="B18" s="249" t="s">
        <v>1035</v>
      </c>
      <c r="C18" s="250">
        <v>139.28479999999999</v>
      </c>
      <c r="D18" s="250">
        <v>135.6738</v>
      </c>
      <c r="E18" s="198">
        <v>2.6615308187726665E-2</v>
      </c>
      <c r="F18" s="198">
        <v>-2.8656236844592221E-2</v>
      </c>
      <c r="G18" s="198">
        <v>6.1655131462320795E-3</v>
      </c>
      <c r="H18" s="198">
        <v>0.1045828138927747</v>
      </c>
      <c r="I18" s="198">
        <v>7.492176752798807E-2</v>
      </c>
      <c r="J18" s="251" t="s">
        <v>219</v>
      </c>
    </row>
    <row r="19" spans="1:10" ht="12.75" customHeight="1">
      <c r="A19" s="252" t="s">
        <v>225</v>
      </c>
      <c r="B19" s="249" t="s">
        <v>1036</v>
      </c>
      <c r="C19" s="250">
        <v>182.08629999999999</v>
      </c>
      <c r="D19" s="250">
        <v>177.28190000000001</v>
      </c>
      <c r="E19" s="198">
        <v>2.71003413208003E-2</v>
      </c>
      <c r="F19" s="198">
        <v>-2.5031691080026397E-2</v>
      </c>
      <c r="G19" s="198">
        <v>2.9842220373406666E-2</v>
      </c>
      <c r="H19" s="198">
        <v>9.6332158847060589E-2</v>
      </c>
      <c r="I19" s="198">
        <v>7.3555573105546834E-2</v>
      </c>
      <c r="J19" s="251" t="s">
        <v>227</v>
      </c>
    </row>
    <row r="20" spans="1:10" ht="12.75" customHeight="1">
      <c r="A20" s="249" t="s">
        <v>225</v>
      </c>
      <c r="B20" s="249" t="s">
        <v>1037</v>
      </c>
      <c r="C20" s="250">
        <v>195.40629999999999</v>
      </c>
      <c r="D20" s="250">
        <v>190.22020000000001</v>
      </c>
      <c r="E20" s="198">
        <v>2.7263666003925879E-2</v>
      </c>
      <c r="F20" s="198">
        <v>-2.757567950007762E-2</v>
      </c>
      <c r="G20" s="198">
        <v>2.4789240584331285E-2</v>
      </c>
      <c r="H20" s="198">
        <v>0.12794814145653002</v>
      </c>
      <c r="I20" s="198">
        <v>7.6501512226579305E-2</v>
      </c>
      <c r="J20" s="251" t="s">
        <v>226</v>
      </c>
    </row>
    <row r="21" spans="1:10" ht="12.75" customHeight="1">
      <c r="A21" s="252" t="s">
        <v>225</v>
      </c>
      <c r="B21" s="252" t="s">
        <v>1038</v>
      </c>
      <c r="C21" s="250">
        <v>167.13220000000001</v>
      </c>
      <c r="D21" s="250">
        <v>162.89699999999999</v>
      </c>
      <c r="E21" s="198">
        <v>2.59992510604862E-2</v>
      </c>
      <c r="F21" s="198">
        <v>-2.6357565861041023E-2</v>
      </c>
      <c r="G21" s="198">
        <v>2.6070428527488889E-2</v>
      </c>
      <c r="H21" s="198">
        <v>9.6268028199685732E-2</v>
      </c>
      <c r="I21" s="198">
        <v>6.8064431622479882E-2</v>
      </c>
      <c r="J21" s="251" t="s">
        <v>228</v>
      </c>
    </row>
    <row r="22" spans="1:10" ht="12.75" customHeight="1">
      <c r="A22" s="252" t="s">
        <v>225</v>
      </c>
      <c r="B22" s="252" t="s">
        <v>1039</v>
      </c>
      <c r="C22" s="250">
        <v>137.09100000000001</v>
      </c>
      <c r="D22" s="250">
        <v>135.3015</v>
      </c>
      <c r="E22" s="198">
        <v>1.3226017449917435E-2</v>
      </c>
      <c r="F22" s="198">
        <v>-1.0600280363375531E-2</v>
      </c>
      <c r="G22" s="198">
        <v>1.3078512457767175E-2</v>
      </c>
      <c r="H22" s="198">
        <v>8.4245300702077225E-2</v>
      </c>
      <c r="I22" s="198">
        <v>5.6780471454843884E-2</v>
      </c>
      <c r="J22" s="251" t="s">
        <v>230</v>
      </c>
    </row>
    <row r="23" spans="1:10" ht="12.75" customHeight="1">
      <c r="A23" s="249" t="s">
        <v>225</v>
      </c>
      <c r="B23" s="249" t="s">
        <v>1040</v>
      </c>
      <c r="C23" s="250">
        <v>157.24109999999999</v>
      </c>
      <c r="D23" s="250">
        <v>154.6293</v>
      </c>
      <c r="E23" s="198">
        <v>1.6890718641292355E-2</v>
      </c>
      <c r="F23" s="198">
        <v>-1.0388947127919794E-2</v>
      </c>
      <c r="G23" s="198">
        <v>2.7174466884241785E-2</v>
      </c>
      <c r="H23" s="198">
        <v>0.11042916190867609</v>
      </c>
      <c r="I23" s="198">
        <v>7.0800940595263873E-2</v>
      </c>
      <c r="J23" s="251" t="s">
        <v>229</v>
      </c>
    </row>
    <row r="24" spans="1:10" ht="12.75" customHeight="1">
      <c r="A24" s="51" t="s">
        <v>914</v>
      </c>
    </row>
    <row r="25" spans="1:10" ht="12.75" customHeight="1"/>
    <row r="26" spans="1:10" ht="12.75" customHeight="1"/>
    <row r="27" spans="1:10" ht="12.75" customHeight="1"/>
    <row r="28" spans="1:10" ht="12.75" customHeight="1"/>
    <row r="29" spans="1:10" ht="12.75" customHeight="1"/>
    <row r="30" spans="1:10" ht="12.75" customHeight="1"/>
    <row r="31" spans="1:10" ht="12.75" customHeight="1"/>
    <row r="32" spans="1:10" ht="12.75" customHeight="1">
      <c r="A32" s="556" t="s">
        <v>557</v>
      </c>
      <c r="J32" s="434" t="str">
        <f>Naslovnica!A20</f>
        <v>Srpanj 2013.</v>
      </c>
    </row>
    <row r="33" spans="1:11" ht="12.75" customHeight="1">
      <c r="A33" s="149" t="s">
        <v>558</v>
      </c>
      <c r="J33" s="138" t="str">
        <f>Naslovnica!A24</f>
        <v>July 2013</v>
      </c>
    </row>
    <row r="34" spans="1:11" ht="12.75" customHeight="1"/>
    <row r="35" spans="1:11" ht="12.75" customHeight="1"/>
    <row r="36" spans="1:11" ht="12.75" customHeight="1"/>
    <row r="37" spans="1:11" ht="12.75" customHeight="1">
      <c r="K37" s="104"/>
    </row>
    <row r="38" spans="1:11" ht="12.75" customHeight="1">
      <c r="K38" s="104"/>
    </row>
    <row r="39" spans="1:11" ht="12.75" customHeight="1">
      <c r="K39" s="104"/>
    </row>
    <row r="40" spans="1:11" ht="12.75" customHeight="1">
      <c r="K40" s="104"/>
    </row>
    <row r="41" spans="1:11" ht="12.75" customHeight="1">
      <c r="K41" s="104"/>
    </row>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c r="A65" s="51"/>
    </row>
    <row r="66" spans="1:10" ht="12.75" customHeight="1">
      <c r="A66" s="51" t="s">
        <v>914</v>
      </c>
    </row>
    <row r="67" spans="1:10" ht="12.75" customHeight="1"/>
    <row r="68" spans="1:10" ht="12.75" customHeight="1">
      <c r="A68" s="89" t="s">
        <v>466</v>
      </c>
    </row>
    <row r="69" spans="1:10" ht="12.75" customHeight="1"/>
    <row r="70" spans="1:10" ht="12.75" customHeight="1"/>
    <row r="71" spans="1:10" ht="12.75" customHeight="1"/>
    <row r="72" spans="1:10" ht="12.75" customHeight="1"/>
    <row r="73" spans="1:10" ht="12.75" customHeight="1"/>
    <row r="74" spans="1:10">
      <c r="J74" s="40" t="s">
        <v>568</v>
      </c>
    </row>
    <row r="76" spans="1:10" ht="12.75" customHeight="1"/>
  </sheetData>
  <mergeCells count="4">
    <mergeCell ref="A4:A6"/>
    <mergeCell ref="B4:B6"/>
    <mergeCell ref="C4:D4"/>
    <mergeCell ref="E4:I4"/>
  </mergeCells>
  <hyperlinks>
    <hyperlink ref="A68"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19" customWidth="1"/>
    <col min="2" max="2" width="11.140625" style="119" customWidth="1"/>
    <col min="3" max="3" width="10.7109375" style="119" customWidth="1"/>
    <col min="4" max="4" width="3.5703125" style="119" customWidth="1"/>
    <col min="5" max="9" width="11.42578125" style="119" customWidth="1"/>
    <col min="10" max="16384" width="9.140625" style="119"/>
  </cols>
  <sheetData>
    <row r="1" spans="1:9" ht="15">
      <c r="A1" s="659" t="s">
        <v>716</v>
      </c>
      <c r="B1" s="660"/>
      <c r="C1" s="660"/>
      <c r="D1" s="660"/>
      <c r="E1" s="660"/>
      <c r="F1" s="660"/>
      <c r="G1" s="660"/>
      <c r="H1" s="660"/>
      <c r="I1" s="660"/>
    </row>
    <row r="2" spans="1:9">
      <c r="A2" s="661" t="s">
        <v>717</v>
      </c>
      <c r="B2" s="660"/>
      <c r="C2" s="660"/>
      <c r="D2" s="660"/>
      <c r="E2" s="660"/>
      <c r="F2" s="660"/>
      <c r="G2" s="660"/>
      <c r="H2" s="660"/>
      <c r="I2" s="660"/>
    </row>
    <row r="4" spans="1:9">
      <c r="A4" s="120" t="s">
        <v>718</v>
      </c>
      <c r="I4" s="121"/>
    </row>
    <row r="5" spans="1:9">
      <c r="A5" s="122" t="s">
        <v>719</v>
      </c>
      <c r="I5" s="123"/>
    </row>
    <row r="7" spans="1:9" ht="26.25" customHeight="1">
      <c r="A7" s="751" t="s">
        <v>720</v>
      </c>
      <c r="B7" s="751"/>
      <c r="C7" s="751"/>
      <c r="D7" s="120"/>
      <c r="E7" s="751" t="s">
        <v>823</v>
      </c>
      <c r="F7" s="751"/>
      <c r="G7" s="751"/>
      <c r="H7" s="751"/>
      <c r="I7" s="120"/>
    </row>
    <row r="8" spans="1:9" ht="27.75" customHeight="1">
      <c r="A8" s="750" t="s">
        <v>832</v>
      </c>
      <c r="B8" s="750"/>
      <c r="C8" s="750"/>
      <c r="E8" s="750" t="s">
        <v>822</v>
      </c>
      <c r="F8" s="750"/>
      <c r="G8" s="750"/>
      <c r="H8" s="750"/>
    </row>
    <row r="10" spans="1:9" ht="26.25" customHeight="1">
      <c r="A10" s="518" t="s">
        <v>721</v>
      </c>
      <c r="B10" s="518" t="s">
        <v>821</v>
      </c>
      <c r="C10" s="518" t="s">
        <v>722</v>
      </c>
    </row>
    <row r="11" spans="1:9">
      <c r="A11" s="253" t="s">
        <v>814</v>
      </c>
      <c r="B11" s="254">
        <v>40</v>
      </c>
      <c r="C11" s="254">
        <v>40</v>
      </c>
    </row>
    <row r="12" spans="1:9">
      <c r="A12" s="253" t="s">
        <v>815</v>
      </c>
      <c r="B12" s="254">
        <v>133</v>
      </c>
      <c r="C12" s="254">
        <v>133</v>
      </c>
    </row>
    <row r="13" spans="1:9">
      <c r="A13" s="253" t="s">
        <v>816</v>
      </c>
      <c r="B13" s="254">
        <v>218</v>
      </c>
      <c r="C13" s="254">
        <v>218</v>
      </c>
    </row>
    <row r="14" spans="1:9">
      <c r="A14" s="253" t="s">
        <v>817</v>
      </c>
      <c r="B14" s="254">
        <v>602</v>
      </c>
      <c r="C14" s="254">
        <v>602</v>
      </c>
    </row>
    <row r="15" spans="1:9">
      <c r="A15" s="253" t="s">
        <v>818</v>
      </c>
      <c r="B15" s="254">
        <v>214</v>
      </c>
      <c r="C15" s="254">
        <v>214</v>
      </c>
    </row>
    <row r="16" spans="1:9">
      <c r="A16" s="253" t="s">
        <v>1126</v>
      </c>
      <c r="B16" s="254">
        <v>49</v>
      </c>
      <c r="C16" s="254">
        <v>49</v>
      </c>
    </row>
    <row r="17" spans="1:9">
      <c r="A17" s="51" t="s">
        <v>914</v>
      </c>
    </row>
    <row r="23" spans="1:9">
      <c r="E23" s="51" t="s">
        <v>914</v>
      </c>
    </row>
    <row r="24" spans="1:9">
      <c r="E24" s="51"/>
    </row>
    <row r="25" spans="1:9" ht="27" customHeight="1">
      <c r="A25" s="751" t="s">
        <v>1083</v>
      </c>
      <c r="B25" s="751"/>
      <c r="C25" s="751"/>
      <c r="E25" s="751" t="s">
        <v>1081</v>
      </c>
      <c r="F25" s="751"/>
      <c r="G25" s="751"/>
      <c r="H25" s="752" t="s">
        <v>1247</v>
      </c>
      <c r="I25" s="752"/>
    </row>
    <row r="26" spans="1:9" ht="30" customHeight="1">
      <c r="A26" s="750" t="s">
        <v>1084</v>
      </c>
      <c r="B26" s="750"/>
      <c r="C26" s="750"/>
      <c r="E26" s="750" t="s">
        <v>1082</v>
      </c>
      <c r="F26" s="750"/>
      <c r="G26" s="750"/>
      <c r="H26" s="166"/>
      <c r="I26" s="167"/>
    </row>
    <row r="28" spans="1:9" ht="27" customHeight="1">
      <c r="A28" s="518" t="s">
        <v>723</v>
      </c>
      <c r="B28" s="518" t="s">
        <v>1085</v>
      </c>
      <c r="C28" s="518" t="s">
        <v>722</v>
      </c>
    </row>
    <row r="29" spans="1:9">
      <c r="A29" s="255" t="s">
        <v>1086</v>
      </c>
      <c r="B29" s="254">
        <v>44</v>
      </c>
      <c r="C29" s="254">
        <v>44</v>
      </c>
    </row>
    <row r="30" spans="1:9">
      <c r="A30" s="255" t="s">
        <v>1087</v>
      </c>
      <c r="B30" s="254">
        <v>48</v>
      </c>
      <c r="C30" s="254">
        <v>48</v>
      </c>
    </row>
    <row r="31" spans="1:9">
      <c r="A31" s="255" t="s">
        <v>1127</v>
      </c>
      <c r="B31" s="254">
        <v>49</v>
      </c>
      <c r="C31" s="254">
        <v>49</v>
      </c>
    </row>
    <row r="32" spans="1:9">
      <c r="A32" s="255" t="s">
        <v>1161</v>
      </c>
      <c r="B32" s="254">
        <v>50</v>
      </c>
      <c r="C32" s="254">
        <v>50</v>
      </c>
    </row>
    <row r="33" spans="1:9">
      <c r="A33" s="255" t="s">
        <v>1248</v>
      </c>
      <c r="B33" s="254">
        <v>52</v>
      </c>
      <c r="C33" s="254">
        <v>52</v>
      </c>
    </row>
    <row r="34" spans="1:9" ht="15">
      <c r="A34" s="51" t="s">
        <v>914</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914</v>
      </c>
    </row>
    <row r="41" spans="1:9">
      <c r="E41" s="51"/>
    </row>
    <row r="42" spans="1:9" ht="68.25" customHeight="1">
      <c r="A42" s="748" t="s">
        <v>1092</v>
      </c>
      <c r="B42" s="748"/>
      <c r="C42" s="748"/>
      <c r="D42" s="748"/>
      <c r="E42" s="748"/>
      <c r="F42" s="748"/>
      <c r="G42" s="748"/>
      <c r="H42" s="748"/>
      <c r="I42" s="748"/>
    </row>
    <row r="44" spans="1:9" ht="69" customHeight="1">
      <c r="A44" s="749" t="s">
        <v>1093</v>
      </c>
      <c r="B44" s="749"/>
      <c r="C44" s="749"/>
      <c r="D44" s="749"/>
      <c r="E44" s="749"/>
      <c r="F44" s="749"/>
      <c r="G44" s="749"/>
      <c r="H44" s="749"/>
      <c r="I44" s="749"/>
    </row>
    <row r="45" spans="1:9">
      <c r="A45" s="89" t="s">
        <v>466</v>
      </c>
    </row>
    <row r="46" spans="1:9">
      <c r="I46" s="124" t="s">
        <v>724</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19" customWidth="1"/>
    <col min="4" max="4" width="3.5703125" style="119" customWidth="1"/>
    <col min="5" max="9" width="11.42578125" style="119" customWidth="1"/>
    <col min="10" max="16384" width="9.140625" style="119"/>
  </cols>
  <sheetData>
    <row r="1" spans="1:9">
      <c r="A1" s="120" t="s">
        <v>725</v>
      </c>
      <c r="I1" s="121"/>
    </row>
    <row r="2" spans="1:9">
      <c r="A2" s="122" t="s">
        <v>726</v>
      </c>
      <c r="I2" s="123"/>
    </row>
    <row r="4" spans="1:9" ht="26.25" customHeight="1">
      <c r="A4" s="751" t="s">
        <v>727</v>
      </c>
      <c r="B4" s="751"/>
      <c r="C4" s="751"/>
      <c r="D4" s="120"/>
      <c r="E4" s="751" t="s">
        <v>824</v>
      </c>
      <c r="F4" s="751"/>
      <c r="G4" s="751"/>
      <c r="H4" s="751"/>
      <c r="I4" s="120"/>
    </row>
    <row r="5" spans="1:9" ht="27.75" customHeight="1">
      <c r="A5" s="750" t="s">
        <v>831</v>
      </c>
      <c r="B5" s="750"/>
      <c r="C5" s="750"/>
      <c r="E5" s="750" t="s">
        <v>825</v>
      </c>
      <c r="F5" s="750"/>
      <c r="G5" s="750"/>
      <c r="H5" s="750"/>
    </row>
    <row r="7" spans="1:9" ht="26.25" customHeight="1">
      <c r="A7" s="518" t="s">
        <v>721</v>
      </c>
      <c r="B7" s="518" t="s">
        <v>821</v>
      </c>
      <c r="C7" s="518" t="s">
        <v>722</v>
      </c>
    </row>
    <row r="8" spans="1:9">
      <c r="A8" s="253" t="s">
        <v>814</v>
      </c>
      <c r="B8" s="254">
        <v>541</v>
      </c>
      <c r="C8" s="254">
        <v>554</v>
      </c>
    </row>
    <row r="9" spans="1:9">
      <c r="A9" s="253" t="s">
        <v>815</v>
      </c>
      <c r="B9" s="254">
        <v>1215</v>
      </c>
      <c r="C9" s="254">
        <v>1281</v>
      </c>
    </row>
    <row r="10" spans="1:9">
      <c r="A10" s="253" t="s">
        <v>816</v>
      </c>
      <c r="B10" s="254">
        <v>3106</v>
      </c>
      <c r="C10" s="254">
        <v>3224</v>
      </c>
    </row>
    <row r="11" spans="1:9">
      <c r="A11" s="253" t="s">
        <v>817</v>
      </c>
      <c r="B11" s="254">
        <v>5641</v>
      </c>
      <c r="C11" s="254">
        <v>5877</v>
      </c>
    </row>
    <row r="12" spans="1:9">
      <c r="A12" s="253" t="s">
        <v>818</v>
      </c>
      <c r="B12" s="254">
        <v>8027</v>
      </c>
      <c r="C12" s="254">
        <v>8367</v>
      </c>
    </row>
    <row r="13" spans="1:9">
      <c r="A13" s="253" t="s">
        <v>1126</v>
      </c>
      <c r="B13" s="254">
        <v>10639</v>
      </c>
      <c r="C13" s="254">
        <v>11091</v>
      </c>
    </row>
    <row r="14" spans="1:9">
      <c r="A14" s="51" t="s">
        <v>914</v>
      </c>
    </row>
    <row r="20" spans="1:9">
      <c r="E20" s="51" t="s">
        <v>914</v>
      </c>
    </row>
    <row r="22" spans="1:9" ht="27" customHeight="1">
      <c r="A22" s="751" t="s">
        <v>1090</v>
      </c>
      <c r="B22" s="751"/>
      <c r="C22" s="751"/>
      <c r="E22" s="751" t="s">
        <v>1088</v>
      </c>
      <c r="F22" s="751"/>
      <c r="G22" s="751"/>
      <c r="H22" s="752" t="s">
        <v>1247</v>
      </c>
      <c r="I22" s="752"/>
    </row>
    <row r="23" spans="1:9" ht="30" customHeight="1">
      <c r="A23" s="750" t="s">
        <v>1091</v>
      </c>
      <c r="B23" s="750"/>
      <c r="C23" s="750"/>
      <c r="E23" s="750" t="s">
        <v>1089</v>
      </c>
      <c r="F23" s="750"/>
      <c r="G23" s="750"/>
      <c r="H23" s="166"/>
    </row>
    <row r="25" spans="1:9" ht="27" customHeight="1">
      <c r="A25" s="518" t="s">
        <v>723</v>
      </c>
      <c r="B25" s="518" t="s">
        <v>821</v>
      </c>
      <c r="C25" s="518" t="s">
        <v>722</v>
      </c>
    </row>
    <row r="26" spans="1:9">
      <c r="A26" s="255" t="s">
        <v>1086</v>
      </c>
      <c r="B26" s="254">
        <v>9585</v>
      </c>
      <c r="C26" s="254">
        <v>9993</v>
      </c>
    </row>
    <row r="27" spans="1:9">
      <c r="A27" s="255" t="s">
        <v>1087</v>
      </c>
      <c r="B27" s="254">
        <v>10111</v>
      </c>
      <c r="C27" s="254">
        <v>10535</v>
      </c>
    </row>
    <row r="28" spans="1:9">
      <c r="A28" s="255" t="s">
        <v>1127</v>
      </c>
      <c r="B28" s="254">
        <v>10639</v>
      </c>
      <c r="C28" s="254">
        <v>11091</v>
      </c>
    </row>
    <row r="29" spans="1:9">
      <c r="A29" s="255" t="s">
        <v>1161</v>
      </c>
      <c r="B29" s="254">
        <v>11541</v>
      </c>
      <c r="C29" s="254">
        <v>12020</v>
      </c>
    </row>
    <row r="30" spans="1:9">
      <c r="A30" s="255" t="s">
        <v>1248</v>
      </c>
      <c r="B30" s="254">
        <v>12337</v>
      </c>
      <c r="C30" s="254">
        <v>12865</v>
      </c>
    </row>
    <row r="31" spans="1:9" ht="15">
      <c r="A31" s="51" t="s">
        <v>914</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914</v>
      </c>
    </row>
    <row r="38" spans="1:5" ht="15">
      <c r="A38"/>
      <c r="B38"/>
      <c r="C38"/>
      <c r="E38" s="51"/>
    </row>
    <row r="39" spans="1:5">
      <c r="A39" s="89" t="s">
        <v>466</v>
      </c>
    </row>
    <row r="55" spans="9:9">
      <c r="I55" s="124" t="s">
        <v>728</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5"/>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653" t="s">
        <v>740</v>
      </c>
      <c r="B1" s="417"/>
      <c r="C1" s="417"/>
      <c r="D1" s="418"/>
      <c r="E1" s="418"/>
      <c r="F1" s="418"/>
      <c r="G1" s="418"/>
      <c r="H1" s="418"/>
      <c r="I1" s="418"/>
      <c r="J1" s="418"/>
      <c r="K1" s="418"/>
      <c r="L1" s="418"/>
      <c r="M1" s="418"/>
      <c r="N1" s="418"/>
      <c r="O1" s="418"/>
      <c r="P1" s="418"/>
    </row>
    <row r="2" spans="1:16" ht="18">
      <c r="A2" s="419" t="s">
        <v>741</v>
      </c>
      <c r="B2" s="417"/>
      <c r="C2" s="417"/>
      <c r="D2" s="418"/>
      <c r="E2" s="418"/>
      <c r="F2" s="418"/>
      <c r="G2" s="418"/>
      <c r="H2" s="418"/>
      <c r="I2" s="418"/>
      <c r="J2" s="418"/>
      <c r="K2" s="418"/>
      <c r="L2" s="418"/>
      <c r="M2" s="418"/>
      <c r="N2" s="418"/>
      <c r="O2" s="418"/>
      <c r="P2" s="418"/>
    </row>
    <row r="3" spans="1:16" ht="12.75" customHeight="1">
      <c r="A3" s="597" t="s">
        <v>1252</v>
      </c>
    </row>
    <row r="4" spans="1:16" ht="12.75" customHeight="1">
      <c r="A4" s="150" t="s">
        <v>1253</v>
      </c>
      <c r="H4" s="104"/>
      <c r="J4" s="104"/>
    </row>
    <row r="5" spans="1:16" ht="12.75" customHeight="1">
      <c r="L5" s="753" t="s">
        <v>164</v>
      </c>
      <c r="M5" s="754"/>
      <c r="N5" s="754"/>
      <c r="O5" s="754"/>
      <c r="P5" s="754"/>
    </row>
    <row r="6" spans="1:16" ht="24" customHeight="1">
      <c r="A6" s="755" t="s">
        <v>919</v>
      </c>
      <c r="B6" s="757" t="s">
        <v>1295</v>
      </c>
      <c r="C6" s="757"/>
      <c r="D6" s="757"/>
      <c r="E6" s="757"/>
      <c r="F6" s="757"/>
      <c r="G6" s="757" t="s">
        <v>1296</v>
      </c>
      <c r="H6" s="757"/>
      <c r="I6" s="757"/>
      <c r="J6" s="757"/>
      <c r="K6" s="757"/>
      <c r="L6" s="757" t="s">
        <v>1294</v>
      </c>
      <c r="M6" s="757"/>
      <c r="N6" s="757"/>
      <c r="O6" s="757"/>
      <c r="P6" s="757"/>
    </row>
    <row r="7" spans="1:16" ht="48" customHeight="1">
      <c r="A7" s="756"/>
      <c r="B7" s="755" t="s">
        <v>915</v>
      </c>
      <c r="C7" s="755"/>
      <c r="D7" s="755"/>
      <c r="E7" s="755" t="s">
        <v>916</v>
      </c>
      <c r="F7" s="755"/>
      <c r="G7" s="755" t="s">
        <v>915</v>
      </c>
      <c r="H7" s="755"/>
      <c r="I7" s="755"/>
      <c r="J7" s="755" t="s">
        <v>917</v>
      </c>
      <c r="K7" s="755"/>
      <c r="L7" s="755" t="s">
        <v>918</v>
      </c>
      <c r="M7" s="755"/>
      <c r="N7" s="755"/>
      <c r="O7" s="755" t="s">
        <v>917</v>
      </c>
      <c r="P7" s="755"/>
    </row>
    <row r="8" spans="1:16" ht="24">
      <c r="A8" s="756"/>
      <c r="B8" s="519" t="s">
        <v>1250</v>
      </c>
      <c r="C8" s="519" t="s">
        <v>1251</v>
      </c>
      <c r="D8" s="520" t="s">
        <v>920</v>
      </c>
      <c r="E8" s="663" t="s">
        <v>1250</v>
      </c>
      <c r="F8" s="663" t="s">
        <v>1251</v>
      </c>
      <c r="G8" s="663" t="s">
        <v>1250</v>
      </c>
      <c r="H8" s="663" t="s">
        <v>1251</v>
      </c>
      <c r="I8" s="520" t="s">
        <v>920</v>
      </c>
      <c r="J8" s="663" t="s">
        <v>1250</v>
      </c>
      <c r="K8" s="663" t="s">
        <v>1251</v>
      </c>
      <c r="L8" s="663" t="s">
        <v>1250</v>
      </c>
      <c r="M8" s="663" t="s">
        <v>1251</v>
      </c>
      <c r="N8" s="520" t="s">
        <v>920</v>
      </c>
      <c r="O8" s="663" t="s">
        <v>1250</v>
      </c>
      <c r="P8" s="663" t="s">
        <v>1251</v>
      </c>
    </row>
    <row r="9" spans="1:16" ht="14.25" customHeight="1">
      <c r="A9" s="256" t="s">
        <v>1297</v>
      </c>
      <c r="B9" s="257">
        <v>0</v>
      </c>
      <c r="C9" s="257">
        <v>0</v>
      </c>
      <c r="D9" s="258" t="s">
        <v>1298</v>
      </c>
      <c r="E9" s="259" t="s">
        <v>1298</v>
      </c>
      <c r="F9" s="260" t="s">
        <v>1298</v>
      </c>
      <c r="G9" s="257">
        <v>108142.14829000001</v>
      </c>
      <c r="H9" s="257">
        <v>109249.73859000001</v>
      </c>
      <c r="I9" s="258">
        <v>101.02419999999999</v>
      </c>
      <c r="J9" s="259">
        <v>7.9420557557662641E-2</v>
      </c>
      <c r="K9" s="260">
        <v>7.6399999999999996E-2</v>
      </c>
      <c r="L9" s="257">
        <v>108142.14829000001</v>
      </c>
      <c r="M9" s="257">
        <v>109249.73859000001</v>
      </c>
      <c r="N9" s="261">
        <v>101.02419999999999</v>
      </c>
      <c r="O9" s="262">
        <v>1.9215565490528028E-2</v>
      </c>
      <c r="P9" s="260">
        <v>1.9199999999999998E-2</v>
      </c>
    </row>
    <row r="10" spans="1:16" ht="14.25" customHeight="1">
      <c r="A10" s="256" t="s">
        <v>1299</v>
      </c>
      <c r="B10" s="257">
        <v>450945.10086000001</v>
      </c>
      <c r="C10" s="257">
        <v>483950.70376</v>
      </c>
      <c r="D10" s="258">
        <v>107.3192</v>
      </c>
      <c r="E10" s="259">
        <v>0.10570177447962727</v>
      </c>
      <c r="F10" s="260">
        <v>0.1138</v>
      </c>
      <c r="G10" s="257">
        <v>234738.85841999998</v>
      </c>
      <c r="H10" s="257">
        <v>276375.80407999997</v>
      </c>
      <c r="I10" s="258">
        <v>117.7376</v>
      </c>
      <c r="J10" s="259">
        <v>0.17239430981314777</v>
      </c>
      <c r="K10" s="260">
        <v>0.1933</v>
      </c>
      <c r="L10" s="257">
        <v>685683.95927999995</v>
      </c>
      <c r="M10" s="257">
        <v>760326.50783999998</v>
      </c>
      <c r="N10" s="261">
        <v>110.88590000000001</v>
      </c>
      <c r="O10" s="262">
        <v>0.12183783320094974</v>
      </c>
      <c r="P10" s="260">
        <v>0.1338</v>
      </c>
    </row>
    <row r="11" spans="1:16" ht="14.25" customHeight="1">
      <c r="A11" s="256" t="s">
        <v>1300</v>
      </c>
      <c r="B11" s="257">
        <v>128723.23967</v>
      </c>
      <c r="C11" s="257">
        <v>131115.51045999999</v>
      </c>
      <c r="D11" s="258">
        <v>101.85850000000001</v>
      </c>
      <c r="E11" s="259">
        <v>3.0172796697284759E-2</v>
      </c>
      <c r="F11" s="260">
        <v>3.0800000000000001E-2</v>
      </c>
      <c r="G11" s="257">
        <v>106595.39234999999</v>
      </c>
      <c r="H11" s="257">
        <v>99223.046130000002</v>
      </c>
      <c r="I11" s="258">
        <v>93.083799999999997</v>
      </c>
      <c r="J11" s="259">
        <v>7.8284606209340968E-2</v>
      </c>
      <c r="K11" s="260">
        <v>6.9400000000000003E-2</v>
      </c>
      <c r="L11" s="257">
        <v>235318.63202000002</v>
      </c>
      <c r="M11" s="257">
        <v>230338.55658999999</v>
      </c>
      <c r="N11" s="261">
        <v>97.883700000000005</v>
      </c>
      <c r="O11" s="262">
        <v>4.1813304583111457E-2</v>
      </c>
      <c r="P11" s="260">
        <v>4.0500000000000001E-2</v>
      </c>
    </row>
    <row r="12" spans="1:16" ht="14.25" customHeight="1">
      <c r="A12" s="256" t="s">
        <v>1301</v>
      </c>
      <c r="B12" s="257">
        <v>41503.889409999996</v>
      </c>
      <c r="C12" s="257">
        <v>35171.529210000001</v>
      </c>
      <c r="D12" s="258">
        <v>84.742699999999999</v>
      </c>
      <c r="E12" s="259">
        <v>9.7285340279263943E-3</v>
      </c>
      <c r="F12" s="260">
        <v>8.3000000000000001E-3</v>
      </c>
      <c r="G12" s="257">
        <v>0</v>
      </c>
      <c r="H12" s="257">
        <v>0</v>
      </c>
      <c r="I12" s="258" t="s">
        <v>1298</v>
      </c>
      <c r="J12" s="258" t="s">
        <v>1298</v>
      </c>
      <c r="K12" s="260" t="s">
        <v>1298</v>
      </c>
      <c r="L12" s="257">
        <v>41503.889409999996</v>
      </c>
      <c r="M12" s="257">
        <v>35171.529210000001</v>
      </c>
      <c r="N12" s="261">
        <v>84.742699999999999</v>
      </c>
      <c r="O12" s="262">
        <v>7.374744423708059E-3</v>
      </c>
      <c r="P12" s="260">
        <v>6.1999999999999998E-3</v>
      </c>
    </row>
    <row r="13" spans="1:16" ht="14.25" customHeight="1">
      <c r="A13" s="256" t="s">
        <v>1302</v>
      </c>
      <c r="B13" s="257">
        <v>1666854.01394</v>
      </c>
      <c r="C13" s="257">
        <v>1607367.4327400001</v>
      </c>
      <c r="D13" s="258">
        <v>96.431200000000004</v>
      </c>
      <c r="E13" s="259">
        <v>0.39071147848360144</v>
      </c>
      <c r="F13" s="260">
        <v>0.37790000000000001</v>
      </c>
      <c r="G13" s="257">
        <v>191466.56935000001</v>
      </c>
      <c r="H13" s="257">
        <v>197734.84328999999</v>
      </c>
      <c r="I13" s="258">
        <v>103.27379999999999</v>
      </c>
      <c r="J13" s="259">
        <v>0.14061475504122223</v>
      </c>
      <c r="K13" s="260">
        <v>0.13830000000000001</v>
      </c>
      <c r="L13" s="257">
        <v>1858320.58329</v>
      </c>
      <c r="M13" s="257">
        <v>1805102.2760300001</v>
      </c>
      <c r="N13" s="261">
        <v>97.136200000000002</v>
      </c>
      <c r="O13" s="262">
        <v>0.33020132700570043</v>
      </c>
      <c r="P13" s="260">
        <v>0.31759999999999999</v>
      </c>
    </row>
    <row r="14" spans="1:16" ht="14.25" customHeight="1">
      <c r="A14" s="256" t="s">
        <v>1303</v>
      </c>
      <c r="B14" s="257">
        <v>68212.046390000003</v>
      </c>
      <c r="C14" s="257">
        <v>73360.224879999994</v>
      </c>
      <c r="D14" s="258">
        <v>107.54730000000001</v>
      </c>
      <c r="E14" s="259">
        <v>1.5988940406624144E-2</v>
      </c>
      <c r="F14" s="260">
        <v>1.72E-2</v>
      </c>
      <c r="G14" s="257">
        <v>0</v>
      </c>
      <c r="H14" s="257">
        <v>0</v>
      </c>
      <c r="I14" s="258" t="s">
        <v>1298</v>
      </c>
      <c r="J14" s="259" t="s">
        <v>1298</v>
      </c>
      <c r="K14" s="260" t="s">
        <v>1298</v>
      </c>
      <c r="L14" s="257">
        <v>68212.046390000003</v>
      </c>
      <c r="M14" s="257">
        <v>73360.224879999994</v>
      </c>
      <c r="N14" s="261">
        <v>107.54730000000001</v>
      </c>
      <c r="O14" s="262">
        <v>1.2120464272034307E-2</v>
      </c>
      <c r="P14" s="260">
        <v>1.29E-2</v>
      </c>
    </row>
    <row r="15" spans="1:16" ht="14.25" customHeight="1">
      <c r="A15" s="256" t="s">
        <v>1304</v>
      </c>
      <c r="B15" s="257">
        <v>903.08884999999998</v>
      </c>
      <c r="C15" s="257">
        <v>1169.0496699999999</v>
      </c>
      <c r="D15" s="258">
        <v>129.45009999999999</v>
      </c>
      <c r="E15" s="259">
        <v>2.1168451276156955E-4</v>
      </c>
      <c r="F15" s="260">
        <v>2.9999999999999997E-4</v>
      </c>
      <c r="G15" s="257">
        <v>0</v>
      </c>
      <c r="H15" s="257">
        <v>0</v>
      </c>
      <c r="I15" s="258" t="s">
        <v>1298</v>
      </c>
      <c r="J15" s="259" t="s">
        <v>1298</v>
      </c>
      <c r="K15" s="260" t="s">
        <v>1298</v>
      </c>
      <c r="L15" s="257">
        <v>903.08884999999998</v>
      </c>
      <c r="M15" s="257">
        <v>1169.0496699999999</v>
      </c>
      <c r="N15" s="261">
        <v>129.45009999999999</v>
      </c>
      <c r="O15" s="262">
        <v>1.6046808034925382E-4</v>
      </c>
      <c r="P15" s="260">
        <v>2.0000000000000001E-4</v>
      </c>
    </row>
    <row r="16" spans="1:16" ht="14.25" customHeight="1">
      <c r="A16" s="256" t="s">
        <v>1305</v>
      </c>
      <c r="B16" s="257">
        <v>0</v>
      </c>
      <c r="C16" s="257">
        <v>0</v>
      </c>
      <c r="D16" s="258" t="s">
        <v>1298</v>
      </c>
      <c r="E16" s="259" t="s">
        <v>1298</v>
      </c>
      <c r="F16" s="260" t="s">
        <v>1298</v>
      </c>
      <c r="G16" s="257">
        <v>14280.38019</v>
      </c>
      <c r="H16" s="257">
        <v>13379.71832</v>
      </c>
      <c r="I16" s="258">
        <v>93.692999999999998</v>
      </c>
      <c r="J16" s="259">
        <v>1.0487638490256223E-2</v>
      </c>
      <c r="K16" s="260">
        <v>9.4000000000000004E-3</v>
      </c>
      <c r="L16" s="257">
        <v>14280.38019</v>
      </c>
      <c r="M16" s="257">
        <v>13379.71832</v>
      </c>
      <c r="N16" s="261">
        <v>93.692999999999998</v>
      </c>
      <c r="O16" s="262">
        <v>2.5374526501426879E-3</v>
      </c>
      <c r="P16" s="260">
        <v>2.3999999999999998E-3</v>
      </c>
    </row>
    <row r="17" spans="1:16" ht="14.25" customHeight="1">
      <c r="A17" s="256" t="s">
        <v>1306</v>
      </c>
      <c r="B17" s="257">
        <v>0</v>
      </c>
      <c r="C17" s="257">
        <v>0</v>
      </c>
      <c r="D17" s="258" t="s">
        <v>1298</v>
      </c>
      <c r="E17" s="259" t="s">
        <v>1298</v>
      </c>
      <c r="F17" s="260" t="s">
        <v>1298</v>
      </c>
      <c r="G17" s="257">
        <v>63407.009729999998</v>
      </c>
      <c r="H17" s="257">
        <v>73185.563609999997</v>
      </c>
      <c r="I17" s="258">
        <v>115.42189999999999</v>
      </c>
      <c r="J17" s="259">
        <v>4.6566673082140034E-2</v>
      </c>
      <c r="K17" s="260">
        <v>5.1200000000000002E-2</v>
      </c>
      <c r="L17" s="257">
        <v>63407.009729999998</v>
      </c>
      <c r="M17" s="257">
        <v>73185.563609999997</v>
      </c>
      <c r="N17" s="261">
        <v>115.42189999999999</v>
      </c>
      <c r="O17" s="262">
        <v>1.126666676491417E-2</v>
      </c>
      <c r="P17" s="260">
        <v>1.29E-2</v>
      </c>
    </row>
    <row r="18" spans="1:16" ht="14.25" customHeight="1">
      <c r="A18" s="256" t="s">
        <v>1307</v>
      </c>
      <c r="B18" s="257">
        <v>560862.60167</v>
      </c>
      <c r="C18" s="257">
        <v>557908.78613000002</v>
      </c>
      <c r="D18" s="258">
        <v>99.473299999999995</v>
      </c>
      <c r="E18" s="259">
        <v>0.1314664958610664</v>
      </c>
      <c r="F18" s="260">
        <v>0.13120000000000001</v>
      </c>
      <c r="G18" s="257">
        <v>0</v>
      </c>
      <c r="H18" s="257">
        <v>0</v>
      </c>
      <c r="I18" s="258" t="s">
        <v>1298</v>
      </c>
      <c r="J18" s="259" t="s">
        <v>1298</v>
      </c>
      <c r="K18" s="260" t="s">
        <v>1298</v>
      </c>
      <c r="L18" s="257">
        <v>560862.60167</v>
      </c>
      <c r="M18" s="257">
        <v>557908.78613000002</v>
      </c>
      <c r="N18" s="261">
        <v>99.473299999999995</v>
      </c>
      <c r="O18" s="262">
        <v>9.9658571833406095E-2</v>
      </c>
      <c r="P18" s="260">
        <v>9.8199999999999996E-2</v>
      </c>
    </row>
    <row r="19" spans="1:16" ht="14.25" customHeight="1">
      <c r="A19" s="256" t="s">
        <v>1308</v>
      </c>
      <c r="B19" s="257">
        <v>133303.11689999999</v>
      </c>
      <c r="C19" s="257">
        <v>141327.68152000001</v>
      </c>
      <c r="D19" s="258">
        <v>106.0198</v>
      </c>
      <c r="E19" s="259">
        <v>3.1246322386302351E-2</v>
      </c>
      <c r="F19" s="260">
        <v>3.32E-2</v>
      </c>
      <c r="G19" s="257">
        <v>68108.848900000012</v>
      </c>
      <c r="H19" s="257">
        <v>70351.338569999993</v>
      </c>
      <c r="I19" s="258">
        <v>103.2925</v>
      </c>
      <c r="J19" s="259">
        <v>5.0019745675320519E-2</v>
      </c>
      <c r="K19" s="260">
        <v>4.9200000000000001E-2</v>
      </c>
      <c r="L19" s="257">
        <v>201411.96580000001</v>
      </c>
      <c r="M19" s="257">
        <v>211679.02009000001</v>
      </c>
      <c r="N19" s="261">
        <v>105.0975</v>
      </c>
      <c r="O19" s="262">
        <v>3.5788495795619185E-2</v>
      </c>
      <c r="P19" s="260">
        <v>3.7199999999999997E-2</v>
      </c>
    </row>
    <row r="20" spans="1:16" ht="14.25" customHeight="1">
      <c r="A20" s="256" t="s">
        <v>1309</v>
      </c>
      <c r="B20" s="257">
        <v>88274.783129999996</v>
      </c>
      <c r="C20" s="257">
        <v>86943.36884000001</v>
      </c>
      <c r="D20" s="258">
        <v>98.491699999999994</v>
      </c>
      <c r="E20" s="259">
        <v>2.0691656702446576E-2</v>
      </c>
      <c r="F20" s="260">
        <v>2.0400000000000001E-2</v>
      </c>
      <c r="G20" s="257">
        <v>139070.04337999999</v>
      </c>
      <c r="H20" s="257">
        <v>137218.68847999998</v>
      </c>
      <c r="I20" s="258">
        <v>98.668800000000005</v>
      </c>
      <c r="J20" s="258">
        <v>0.10213427936708809</v>
      </c>
      <c r="K20" s="260">
        <v>9.6000000000000002E-2</v>
      </c>
      <c r="L20" s="257">
        <v>227344.82650999998</v>
      </c>
      <c r="M20" s="257">
        <v>224162.05731999999</v>
      </c>
      <c r="N20" s="261">
        <v>98.6</v>
      </c>
      <c r="O20" s="262">
        <v>4.0396454775622405E-2</v>
      </c>
      <c r="P20" s="260">
        <v>3.9399999999999998E-2</v>
      </c>
    </row>
    <row r="21" spans="1:16" ht="14.25" customHeight="1">
      <c r="A21" s="256" t="s">
        <v>1310</v>
      </c>
      <c r="B21" s="257">
        <v>40267.218139999997</v>
      </c>
      <c r="C21" s="257" t="s">
        <v>1298</v>
      </c>
      <c r="D21" s="258" t="s">
        <v>1298</v>
      </c>
      <c r="E21" s="259">
        <v>9.4386576162796536E-3</v>
      </c>
      <c r="F21" s="260" t="s">
        <v>1298</v>
      </c>
      <c r="G21" s="257">
        <v>67109.532940000005</v>
      </c>
      <c r="H21" s="257">
        <v>0</v>
      </c>
      <c r="I21" s="258" t="s">
        <v>1298</v>
      </c>
      <c r="J21" s="258">
        <v>4.9285839127554902E-2</v>
      </c>
      <c r="K21" s="260" t="s">
        <v>1298</v>
      </c>
      <c r="L21" s="257">
        <v>107376.75108</v>
      </c>
      <c r="M21" s="257" t="s">
        <v>1298</v>
      </c>
      <c r="N21" s="261" t="s">
        <v>1298</v>
      </c>
      <c r="O21" s="262">
        <v>1.9079563566693651E-2</v>
      </c>
      <c r="P21" s="260" t="s">
        <v>1298</v>
      </c>
    </row>
    <row r="22" spans="1:16" ht="14.25" customHeight="1">
      <c r="A22" s="256" t="s">
        <v>1311</v>
      </c>
      <c r="B22" s="257">
        <v>116100.67732999999</v>
      </c>
      <c r="C22" s="257">
        <v>122067.05863</v>
      </c>
      <c r="D22" s="258">
        <v>105.139</v>
      </c>
      <c r="E22" s="259">
        <v>2.7214061287423992E-2</v>
      </c>
      <c r="F22" s="260">
        <v>2.87E-2</v>
      </c>
      <c r="G22" s="257">
        <v>0</v>
      </c>
      <c r="H22" s="257">
        <v>0</v>
      </c>
      <c r="I22" s="258" t="s">
        <v>1298</v>
      </c>
      <c r="J22" s="258" t="s">
        <v>1298</v>
      </c>
      <c r="K22" s="260" t="s">
        <v>1298</v>
      </c>
      <c r="L22" s="257">
        <v>116100.67732999999</v>
      </c>
      <c r="M22" s="257">
        <v>122067.05863</v>
      </c>
      <c r="N22" s="261">
        <v>105.139</v>
      </c>
      <c r="O22" s="262">
        <v>2.0629700852129035E-2</v>
      </c>
      <c r="P22" s="260">
        <v>2.1499999999999998E-2</v>
      </c>
    </row>
    <row r="23" spans="1:16" ht="14.25" customHeight="1">
      <c r="A23" s="256" t="s">
        <v>1312</v>
      </c>
      <c r="B23" s="257">
        <v>4171.7996499999999</v>
      </c>
      <c r="C23" s="257">
        <v>4934.5807199999999</v>
      </c>
      <c r="D23" s="258">
        <v>118.2842</v>
      </c>
      <c r="E23" s="259">
        <v>9.7787208451210138E-4</v>
      </c>
      <c r="F23" s="260">
        <v>1.1999999999999999E-3</v>
      </c>
      <c r="G23" s="257">
        <v>0</v>
      </c>
      <c r="H23" s="257">
        <v>0</v>
      </c>
      <c r="I23" s="258" t="s">
        <v>1298</v>
      </c>
      <c r="J23" s="258" t="s">
        <v>1298</v>
      </c>
      <c r="K23" s="260" t="s">
        <v>1298</v>
      </c>
      <c r="L23" s="257">
        <v>4171.7996499999999</v>
      </c>
      <c r="M23" s="257">
        <v>4934.5807199999999</v>
      </c>
      <c r="N23" s="261">
        <v>118.2842</v>
      </c>
      <c r="O23" s="262">
        <v>7.4127886911369676E-4</v>
      </c>
      <c r="P23" s="260">
        <v>8.9999999999999998E-4</v>
      </c>
    </row>
    <row r="24" spans="1:16" ht="14.25" customHeight="1">
      <c r="A24" s="256" t="s">
        <v>1313</v>
      </c>
      <c r="B24" s="257">
        <v>19662.295469999997</v>
      </c>
      <c r="C24" s="257">
        <v>22720.10586</v>
      </c>
      <c r="D24" s="258">
        <v>115.55159999999999</v>
      </c>
      <c r="E24" s="259">
        <v>4.6088526464931612E-3</v>
      </c>
      <c r="F24" s="260">
        <v>5.3E-3</v>
      </c>
      <c r="G24" s="257">
        <v>0</v>
      </c>
      <c r="H24" s="257">
        <v>0</v>
      </c>
      <c r="I24" s="258" t="s">
        <v>1298</v>
      </c>
      <c r="J24" s="259" t="s">
        <v>1298</v>
      </c>
      <c r="K24" s="260" t="s">
        <v>1298</v>
      </c>
      <c r="L24" s="257">
        <v>19662.295469999997</v>
      </c>
      <c r="M24" s="257">
        <v>22720.10586</v>
      </c>
      <c r="N24" s="261">
        <v>115.55159999999999</v>
      </c>
      <c r="O24" s="262">
        <v>3.4937545838714863E-3</v>
      </c>
      <c r="P24" s="260">
        <v>4.0000000000000001E-3</v>
      </c>
    </row>
    <row r="25" spans="1:16" ht="14.25" customHeight="1">
      <c r="A25" s="256" t="s">
        <v>1314</v>
      </c>
      <c r="B25" s="257">
        <v>369583.67472000001</v>
      </c>
      <c r="C25" s="257">
        <v>367580.10512000002</v>
      </c>
      <c r="D25" s="258">
        <v>99.457899999999995</v>
      </c>
      <c r="E25" s="259">
        <v>8.6630612378542388E-2</v>
      </c>
      <c r="F25" s="260">
        <v>8.6400000000000005E-2</v>
      </c>
      <c r="G25" s="257">
        <v>0</v>
      </c>
      <c r="H25" s="257">
        <v>0</v>
      </c>
      <c r="I25" s="258" t="s">
        <v>1298</v>
      </c>
      <c r="J25" s="259" t="s">
        <v>1298</v>
      </c>
      <c r="K25" s="260" t="s">
        <v>1298</v>
      </c>
      <c r="L25" s="257">
        <v>369583.67472000001</v>
      </c>
      <c r="M25" s="257">
        <v>367580.10512000002</v>
      </c>
      <c r="N25" s="261">
        <v>99.457899999999995</v>
      </c>
      <c r="O25" s="262">
        <v>6.5670595767782378E-2</v>
      </c>
      <c r="P25" s="260">
        <v>6.4699999999999994E-2</v>
      </c>
    </row>
    <row r="26" spans="1:16" ht="14.25" customHeight="1">
      <c r="A26" s="256" t="s">
        <v>1315</v>
      </c>
      <c r="B26" s="257">
        <v>0</v>
      </c>
      <c r="C26" s="257">
        <v>0</v>
      </c>
      <c r="D26" s="258" t="s">
        <v>1298</v>
      </c>
      <c r="E26" s="259" t="s">
        <v>1298</v>
      </c>
      <c r="F26" s="260" t="s">
        <v>1298</v>
      </c>
      <c r="G26" s="257">
        <v>7458.3408300000001</v>
      </c>
      <c r="H26" s="257">
        <v>7927.6493200000004</v>
      </c>
      <c r="I26" s="258">
        <v>106.2924</v>
      </c>
      <c r="J26" s="259">
        <v>5.4774719805381839E-3</v>
      </c>
      <c r="K26" s="260">
        <v>5.4999999999999997E-3</v>
      </c>
      <c r="L26" s="257">
        <v>7458.3408300000001</v>
      </c>
      <c r="M26" s="257">
        <v>7927.6493200000004</v>
      </c>
      <c r="N26" s="261">
        <v>106.2924</v>
      </c>
      <c r="O26" s="262">
        <v>1.3252579030076171E-3</v>
      </c>
      <c r="P26" s="260">
        <v>1.4E-3</v>
      </c>
    </row>
    <row r="27" spans="1:16" ht="14.25" customHeight="1">
      <c r="A27" s="256" t="s">
        <v>1316</v>
      </c>
      <c r="B27" s="257">
        <v>19411.567859999999</v>
      </c>
      <c r="C27" s="257">
        <v>18160.53441</v>
      </c>
      <c r="D27" s="258">
        <v>93.555199999999999</v>
      </c>
      <c r="E27" s="259">
        <v>4.550081959690061E-3</v>
      </c>
      <c r="F27" s="260">
        <v>4.3E-3</v>
      </c>
      <c r="G27" s="257">
        <v>139418.47838999997</v>
      </c>
      <c r="H27" s="257">
        <v>136631.78516</v>
      </c>
      <c r="I27" s="258">
        <v>98.001199999999997</v>
      </c>
      <c r="J27" s="259">
        <v>0.102390173143977</v>
      </c>
      <c r="K27" s="260">
        <v>9.5500000000000002E-2</v>
      </c>
      <c r="L27" s="257">
        <v>158830.04625000001</v>
      </c>
      <c r="M27" s="257">
        <v>154792.31956999999</v>
      </c>
      <c r="N27" s="261">
        <v>97.457800000000006</v>
      </c>
      <c r="O27" s="262">
        <v>2.82221983180511E-2</v>
      </c>
      <c r="P27" s="260">
        <v>2.7199999999999998E-2</v>
      </c>
    </row>
    <row r="28" spans="1:16" ht="14.25" customHeight="1">
      <c r="A28" s="256" t="s">
        <v>1317</v>
      </c>
      <c r="B28" s="257">
        <v>0</v>
      </c>
      <c r="C28" s="257">
        <v>0</v>
      </c>
      <c r="D28" s="258" t="s">
        <v>1298</v>
      </c>
      <c r="E28" s="259" t="s">
        <v>1298</v>
      </c>
      <c r="F28" s="260" t="s">
        <v>1298</v>
      </c>
      <c r="G28" s="257">
        <v>25795.571079999998</v>
      </c>
      <c r="H28" s="257">
        <v>25663.43057</v>
      </c>
      <c r="I28" s="258">
        <v>99.487700000000004</v>
      </c>
      <c r="J28" s="259">
        <v>1.8944497312907205E-2</v>
      </c>
      <c r="K28" s="260">
        <v>1.7899999999999999E-2</v>
      </c>
      <c r="L28" s="257">
        <v>25795.571079999998</v>
      </c>
      <c r="M28" s="257">
        <v>25663.43057</v>
      </c>
      <c r="N28" s="261">
        <v>99.487700000000004</v>
      </c>
      <c r="O28" s="262">
        <v>4.5835642558540368E-3</v>
      </c>
      <c r="P28" s="260">
        <v>4.4999999999999997E-3</v>
      </c>
    </row>
    <row r="29" spans="1:16" ht="14.25" customHeight="1">
      <c r="A29" s="256" t="s">
        <v>1318</v>
      </c>
      <c r="B29" s="257">
        <v>89038.648000000001</v>
      </c>
      <c r="C29" s="257">
        <v>80897.671000000002</v>
      </c>
      <c r="D29" s="258">
        <v>90.856800000000007</v>
      </c>
      <c r="E29" s="259">
        <v>2.0870707039322763E-2</v>
      </c>
      <c r="F29" s="260">
        <v>1.9E-2</v>
      </c>
      <c r="G29" s="257">
        <v>0</v>
      </c>
      <c r="H29" s="257">
        <v>0</v>
      </c>
      <c r="I29" s="258" t="s">
        <v>1298</v>
      </c>
      <c r="J29" s="259" t="s">
        <v>1298</v>
      </c>
      <c r="K29" s="260" t="s">
        <v>1298</v>
      </c>
      <c r="L29" s="257">
        <v>89038.648000000001</v>
      </c>
      <c r="M29" s="257">
        <v>80897.671000000002</v>
      </c>
      <c r="N29" s="261">
        <v>90.856800000000007</v>
      </c>
      <c r="O29" s="262">
        <v>1.5821102122402383E-2</v>
      </c>
      <c r="P29" s="260">
        <v>1.4200000000000001E-2</v>
      </c>
    </row>
    <row r="30" spans="1:16" ht="14.25" customHeight="1">
      <c r="A30" s="256" t="s">
        <v>1319</v>
      </c>
      <c r="B30" s="257">
        <v>199150.79688000001</v>
      </c>
      <c r="C30" s="257">
        <v>196340.15688999998</v>
      </c>
      <c r="D30" s="258">
        <v>98.588700000000003</v>
      </c>
      <c r="E30" s="259">
        <v>4.6681054033189659E-2</v>
      </c>
      <c r="F30" s="260">
        <v>4.6199999999999998E-2</v>
      </c>
      <c r="G30" s="257">
        <v>40600.861749999996</v>
      </c>
      <c r="H30" s="257">
        <v>38384.928399999997</v>
      </c>
      <c r="I30" s="258">
        <v>94.542199999999994</v>
      </c>
      <c r="J30" s="259">
        <v>2.9817634738117684E-2</v>
      </c>
      <c r="K30" s="260">
        <v>2.6800000000000001E-2</v>
      </c>
      <c r="L30" s="257">
        <v>239751.65862999999</v>
      </c>
      <c r="M30" s="257">
        <v>234725.08528999999</v>
      </c>
      <c r="N30" s="261">
        <v>97.903400000000005</v>
      </c>
      <c r="O30" s="262">
        <v>4.2601000356615751E-2</v>
      </c>
      <c r="P30" s="260">
        <v>4.1300000000000003E-2</v>
      </c>
    </row>
    <row r="31" spans="1:16" ht="14.25" customHeight="1">
      <c r="A31" s="256" t="s">
        <v>1320</v>
      </c>
      <c r="B31" s="257">
        <v>79994.758730000001</v>
      </c>
      <c r="C31" s="257">
        <v>93699.556719999993</v>
      </c>
      <c r="D31" s="258">
        <v>117.13209999999999</v>
      </c>
      <c r="E31" s="259">
        <v>1.8750814524218035E-2</v>
      </c>
      <c r="F31" s="260">
        <v>2.1999999999999999E-2</v>
      </c>
      <c r="G31" s="257">
        <v>51064.96456</v>
      </c>
      <c r="H31" s="257">
        <v>73053.856349999987</v>
      </c>
      <c r="I31" s="258">
        <v>143.06059999999999</v>
      </c>
      <c r="J31" s="259">
        <v>3.7502565106638519E-2</v>
      </c>
      <c r="K31" s="260">
        <v>5.11E-2</v>
      </c>
      <c r="L31" s="257">
        <v>131059.72329000001</v>
      </c>
      <c r="M31" s="257">
        <v>166753.41306999998</v>
      </c>
      <c r="N31" s="261">
        <v>127.2347</v>
      </c>
      <c r="O31" s="262">
        <v>2.3287744287232306E-2</v>
      </c>
      <c r="P31" s="260">
        <v>2.93E-2</v>
      </c>
    </row>
    <row r="32" spans="1:16" ht="14.25" customHeight="1">
      <c r="A32" s="256" t="s">
        <v>1321</v>
      </c>
      <c r="B32" s="257">
        <v>42170.425790000001</v>
      </c>
      <c r="C32" s="257">
        <v>44340.241520000003</v>
      </c>
      <c r="D32" s="258">
        <v>105.14530000000001</v>
      </c>
      <c r="E32" s="259">
        <v>9.8847705143343054E-3</v>
      </c>
      <c r="F32" s="260">
        <v>1.04E-2</v>
      </c>
      <c r="G32" s="257">
        <v>0</v>
      </c>
      <c r="H32" s="257">
        <v>0</v>
      </c>
      <c r="I32" s="258" t="s">
        <v>1298</v>
      </c>
      <c r="J32" s="259" t="s">
        <v>1298</v>
      </c>
      <c r="K32" s="260" t="s">
        <v>1298</v>
      </c>
      <c r="L32" s="257">
        <v>42170.425790000001</v>
      </c>
      <c r="M32" s="257">
        <v>44340.241520000003</v>
      </c>
      <c r="N32" s="261">
        <v>105.14530000000001</v>
      </c>
      <c r="O32" s="262">
        <v>7.4931799612319048E-3</v>
      </c>
      <c r="P32" s="260">
        <v>7.7999999999999996E-3</v>
      </c>
    </row>
    <row r="33" spans="1:16" ht="14.25" customHeight="1">
      <c r="A33" s="256" t="s">
        <v>1322</v>
      </c>
      <c r="B33" s="257">
        <v>0</v>
      </c>
      <c r="C33" s="257">
        <v>0</v>
      </c>
      <c r="D33" s="258" t="s">
        <v>1298</v>
      </c>
      <c r="E33" s="259" t="s">
        <v>1298</v>
      </c>
      <c r="F33" s="260" t="s">
        <v>1298</v>
      </c>
      <c r="G33" s="257">
        <v>5646.4987499999997</v>
      </c>
      <c r="H33" s="257">
        <v>8302.723469999999</v>
      </c>
      <c r="I33" s="258">
        <v>147.042</v>
      </c>
      <c r="J33" s="259">
        <v>4.1468390083306073E-3</v>
      </c>
      <c r="K33" s="260">
        <v>5.7999999999999996E-3</v>
      </c>
      <c r="L33" s="257">
        <v>5646.4987499999997</v>
      </c>
      <c r="M33" s="257">
        <v>8302.723469999999</v>
      </c>
      <c r="N33" s="261">
        <v>147.042</v>
      </c>
      <c r="O33" s="262">
        <v>1.0033152497752145E-3</v>
      </c>
      <c r="P33" s="260">
        <v>1.5E-3</v>
      </c>
    </row>
    <row r="34" spans="1:16" ht="14.25" customHeight="1">
      <c r="A34" s="256" t="s">
        <v>1323</v>
      </c>
      <c r="B34" s="257">
        <v>147068.05955999999</v>
      </c>
      <c r="C34" s="257">
        <v>184535.93381000002</v>
      </c>
      <c r="D34" s="258">
        <v>125.4766</v>
      </c>
      <c r="E34" s="259">
        <v>3.4472832358353321E-2</v>
      </c>
      <c r="F34" s="260">
        <v>4.3400000000000001E-2</v>
      </c>
      <c r="G34" s="257">
        <v>97658.142049999995</v>
      </c>
      <c r="H34" s="257">
        <v>154596.79154000001</v>
      </c>
      <c r="I34" s="258">
        <v>158.304</v>
      </c>
      <c r="J34" s="259">
        <v>7.1721009932753738E-2</v>
      </c>
      <c r="K34" s="260">
        <v>0.1081</v>
      </c>
      <c r="L34" s="257">
        <v>244726.20161000002</v>
      </c>
      <c r="M34" s="257">
        <v>339132.72535000002</v>
      </c>
      <c r="N34" s="261">
        <v>138.57640000000001</v>
      </c>
      <c r="O34" s="262">
        <v>4.348491710812416E-2</v>
      </c>
      <c r="P34" s="260">
        <v>5.9700000000000003E-2</v>
      </c>
    </row>
    <row r="35" spans="1:16" ht="14.25" customHeight="1">
      <c r="A35" s="256" t="s">
        <v>1324</v>
      </c>
      <c r="B35" s="257">
        <v>0</v>
      </c>
      <c r="C35" s="257">
        <v>0</v>
      </c>
      <c r="D35" s="258" t="s">
        <v>1298</v>
      </c>
      <c r="E35" s="259" t="s">
        <v>1298</v>
      </c>
      <c r="F35" s="260" t="s">
        <v>1298</v>
      </c>
      <c r="G35" s="257">
        <v>1077.6073100000001</v>
      </c>
      <c r="H35" s="257">
        <v>8719.2481099999986</v>
      </c>
      <c r="I35" s="258">
        <v>809.13040000000001</v>
      </c>
      <c r="J35" s="259">
        <v>7.9140441300375988E-4</v>
      </c>
      <c r="K35" s="260">
        <v>6.1000000000000004E-3</v>
      </c>
      <c r="L35" s="257">
        <v>1077.6073100000001</v>
      </c>
      <c r="M35" s="257">
        <v>8719.2481099999986</v>
      </c>
      <c r="N35" s="261">
        <v>809.13040000000001</v>
      </c>
      <c r="O35" s="262">
        <v>1.9147792202951381E-4</v>
      </c>
      <c r="P35" s="260">
        <v>1.5E-3</v>
      </c>
    </row>
    <row r="36" spans="1:16" ht="18.75" customHeight="1">
      <c r="A36" s="521" t="s">
        <v>484</v>
      </c>
      <c r="B36" s="522">
        <v>4266201.8029499985</v>
      </c>
      <c r="C36" s="522">
        <v>4253590.2318899995</v>
      </c>
      <c r="D36" s="523">
        <v>99.704384095209036</v>
      </c>
      <c r="E36" s="524">
        <v>1</v>
      </c>
      <c r="F36" s="525">
        <v>1</v>
      </c>
      <c r="G36" s="526">
        <v>1361639.2482699999</v>
      </c>
      <c r="H36" s="522">
        <v>1429999.15399</v>
      </c>
      <c r="I36" s="523">
        <v>105.02041240415573</v>
      </c>
      <c r="J36" s="524">
        <v>1</v>
      </c>
      <c r="K36" s="525">
        <v>1</v>
      </c>
      <c r="L36" s="527">
        <v>5627841.0512199998</v>
      </c>
      <c r="M36" s="528">
        <v>5683589.38588</v>
      </c>
      <c r="N36" s="529">
        <v>100.99058118650872</v>
      </c>
      <c r="O36" s="530">
        <v>1</v>
      </c>
      <c r="P36" s="525">
        <v>1</v>
      </c>
    </row>
    <row r="37" spans="1:16" ht="12.75" customHeight="1">
      <c r="A37" s="51" t="s">
        <v>914</v>
      </c>
    </row>
    <row r="38" spans="1:16" ht="12.75" customHeight="1"/>
    <row r="39" spans="1:16" ht="12.75" customHeight="1">
      <c r="A39" s="654" t="s">
        <v>1214</v>
      </c>
    </row>
    <row r="40" spans="1:16" ht="12.75" customHeight="1">
      <c r="A40" s="655" t="s">
        <v>1215</v>
      </c>
    </row>
    <row r="41" spans="1:16" ht="12.75" customHeight="1">
      <c r="A41" s="655" t="s">
        <v>1216</v>
      </c>
    </row>
    <row r="42" spans="1:16" ht="12.75" customHeight="1">
      <c r="A42" s="414" t="s">
        <v>1217</v>
      </c>
    </row>
    <row r="43" spans="1:16" ht="12.75" customHeight="1">
      <c r="A43" s="415" t="s">
        <v>1218</v>
      </c>
    </row>
    <row r="44" spans="1:16" ht="12.75" customHeight="1">
      <c r="A44" s="415" t="s">
        <v>1219</v>
      </c>
    </row>
    <row r="45" spans="1:16" ht="12.75" customHeight="1"/>
    <row r="46" spans="1:16" ht="12.75" customHeight="1">
      <c r="A46" s="89" t="s">
        <v>466</v>
      </c>
    </row>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40" t="s">
        <v>729</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row r="65"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6"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593" t="s">
        <v>1254</v>
      </c>
    </row>
    <row r="2" spans="1:7" ht="12.75" customHeight="1">
      <c r="A2" s="151" t="s">
        <v>1255</v>
      </c>
    </row>
    <row r="3" spans="1:7" ht="12.75" customHeight="1"/>
    <row r="4" spans="1:7" ht="12.75" customHeight="1">
      <c r="B4" s="753" t="s">
        <v>845</v>
      </c>
      <c r="C4" s="754"/>
      <c r="D4" s="754"/>
      <c r="E4" s="754"/>
      <c r="F4" s="754"/>
    </row>
    <row r="5" spans="1:7">
      <c r="A5" s="758" t="s">
        <v>1211</v>
      </c>
      <c r="B5" s="758" t="s">
        <v>921</v>
      </c>
      <c r="C5" s="759" t="s">
        <v>922</v>
      </c>
      <c r="D5" s="759"/>
      <c r="E5" s="756" t="s">
        <v>923</v>
      </c>
      <c r="F5" s="756"/>
    </row>
    <row r="6" spans="1:7" ht="65.25">
      <c r="A6" s="758"/>
      <c r="B6" s="758"/>
      <c r="C6" s="531" t="s">
        <v>1210</v>
      </c>
      <c r="D6" s="531" t="s">
        <v>924</v>
      </c>
      <c r="E6" s="531" t="s">
        <v>925</v>
      </c>
      <c r="F6" s="531" t="s">
        <v>926</v>
      </c>
    </row>
    <row r="7" spans="1:7" ht="22.5">
      <c r="A7" s="263">
        <v>1</v>
      </c>
      <c r="B7" s="264" t="s">
        <v>927</v>
      </c>
      <c r="C7" s="265">
        <v>1525339</v>
      </c>
      <c r="D7" s="265">
        <v>293958.80275999999</v>
      </c>
      <c r="E7" s="265">
        <v>10404</v>
      </c>
      <c r="F7" s="265">
        <v>74670.164770000003</v>
      </c>
      <c r="G7" s="104"/>
    </row>
    <row r="8" spans="1:7" ht="22.5">
      <c r="A8" s="263">
        <v>2</v>
      </c>
      <c r="B8" s="264" t="s">
        <v>928</v>
      </c>
      <c r="C8" s="265">
        <v>90947</v>
      </c>
      <c r="D8" s="265">
        <v>154268.31633</v>
      </c>
      <c r="E8" s="265">
        <v>197888</v>
      </c>
      <c r="F8" s="265">
        <v>96617.864780000004</v>
      </c>
      <c r="G8" s="104"/>
    </row>
    <row r="9" spans="1:7" ht="22.5">
      <c r="A9" s="263">
        <v>3</v>
      </c>
      <c r="B9" s="264" t="s">
        <v>929</v>
      </c>
      <c r="C9" s="265">
        <v>227775</v>
      </c>
      <c r="D9" s="265">
        <v>426426.46549999999</v>
      </c>
      <c r="E9" s="265">
        <v>59568</v>
      </c>
      <c r="F9" s="265">
        <v>365697.32276999997</v>
      </c>
      <c r="G9" s="104"/>
    </row>
    <row r="10" spans="1:7" ht="33.75">
      <c r="A10" s="263">
        <v>4</v>
      </c>
      <c r="B10" s="264" t="s">
        <v>930</v>
      </c>
      <c r="C10" s="265">
        <v>112</v>
      </c>
      <c r="D10" s="265">
        <v>3799.60007</v>
      </c>
      <c r="E10" s="265">
        <v>155</v>
      </c>
      <c r="F10" s="265">
        <v>1135.13815</v>
      </c>
    </row>
    <row r="11" spans="1:7" ht="22.5">
      <c r="A11" s="263">
        <v>5</v>
      </c>
      <c r="B11" s="266" t="s">
        <v>931</v>
      </c>
      <c r="C11" s="265">
        <v>73</v>
      </c>
      <c r="D11" s="265">
        <v>7126.7727599999998</v>
      </c>
      <c r="E11" s="265">
        <v>7</v>
      </c>
      <c r="F11" s="265">
        <v>2238.6428300000002</v>
      </c>
    </row>
    <row r="12" spans="1:7" ht="22.5">
      <c r="A12" s="263">
        <v>6</v>
      </c>
      <c r="B12" s="264" t="s">
        <v>932</v>
      </c>
      <c r="C12" s="265">
        <v>12959</v>
      </c>
      <c r="D12" s="265">
        <v>153937.33671</v>
      </c>
      <c r="E12" s="265">
        <v>793</v>
      </c>
      <c r="F12" s="265">
        <v>41038.680180000003</v>
      </c>
    </row>
    <row r="13" spans="1:7" ht="22.5">
      <c r="A13" s="263">
        <v>7</v>
      </c>
      <c r="B13" s="264" t="s">
        <v>933</v>
      </c>
      <c r="C13" s="265">
        <v>11838</v>
      </c>
      <c r="D13" s="265">
        <v>37983.293450000005</v>
      </c>
      <c r="E13" s="265">
        <v>2170</v>
      </c>
      <c r="F13" s="265">
        <v>6304.86708</v>
      </c>
    </row>
    <row r="14" spans="1:7" ht="22.5">
      <c r="A14" s="263">
        <v>8</v>
      </c>
      <c r="B14" s="264" t="s">
        <v>934</v>
      </c>
      <c r="C14" s="265">
        <v>310110</v>
      </c>
      <c r="D14" s="265">
        <v>409051.90817000001</v>
      </c>
      <c r="E14" s="265">
        <v>15320</v>
      </c>
      <c r="F14" s="265">
        <v>176156.17676</v>
      </c>
    </row>
    <row r="15" spans="1:7" ht="22.5">
      <c r="A15" s="263">
        <v>9</v>
      </c>
      <c r="B15" s="264" t="s">
        <v>935</v>
      </c>
      <c r="C15" s="265">
        <v>364281</v>
      </c>
      <c r="D15" s="265">
        <v>505609.93558999995</v>
      </c>
      <c r="E15" s="265">
        <v>44620</v>
      </c>
      <c r="F15" s="265">
        <v>232379.42163</v>
      </c>
    </row>
    <row r="16" spans="1:7" ht="33.75">
      <c r="A16" s="263">
        <v>10</v>
      </c>
      <c r="B16" s="264" t="s">
        <v>936</v>
      </c>
      <c r="C16" s="265">
        <v>1248111</v>
      </c>
      <c r="D16" s="265">
        <v>1838817.6646500002</v>
      </c>
      <c r="E16" s="265">
        <v>46025</v>
      </c>
      <c r="F16" s="265">
        <v>654497.54101000004</v>
      </c>
    </row>
    <row r="17" spans="1:6" ht="33.75">
      <c r="A17" s="263">
        <v>11</v>
      </c>
      <c r="B17" s="264" t="s">
        <v>937</v>
      </c>
      <c r="C17" s="265">
        <v>121</v>
      </c>
      <c r="D17" s="265">
        <v>5078.4357</v>
      </c>
      <c r="E17" s="265">
        <v>3</v>
      </c>
      <c r="F17" s="265">
        <v>55.204389999999997</v>
      </c>
    </row>
    <row r="18" spans="1:6" ht="22.5">
      <c r="A18" s="263">
        <v>12</v>
      </c>
      <c r="B18" s="264" t="s">
        <v>938</v>
      </c>
      <c r="C18" s="265">
        <v>26619</v>
      </c>
      <c r="D18" s="265">
        <v>33693.318850000003</v>
      </c>
      <c r="E18" s="265">
        <v>41</v>
      </c>
      <c r="F18" s="265">
        <v>-18.62801</v>
      </c>
    </row>
    <row r="19" spans="1:6" ht="22.5">
      <c r="A19" s="263">
        <v>13</v>
      </c>
      <c r="B19" s="264" t="s">
        <v>939</v>
      </c>
      <c r="C19" s="265">
        <v>82351</v>
      </c>
      <c r="D19" s="265">
        <v>197161.07900999999</v>
      </c>
      <c r="E19" s="265">
        <v>6782</v>
      </c>
      <c r="F19" s="265">
        <v>85721.639260000011</v>
      </c>
    </row>
    <row r="20" spans="1:6" ht="22.5">
      <c r="A20" s="263">
        <v>14</v>
      </c>
      <c r="B20" s="264" t="s">
        <v>940</v>
      </c>
      <c r="C20" s="265">
        <v>26245</v>
      </c>
      <c r="D20" s="265">
        <v>92155.966450000007</v>
      </c>
      <c r="E20" s="265">
        <v>1891</v>
      </c>
      <c r="F20" s="265">
        <v>23042.520280000001</v>
      </c>
    </row>
    <row r="21" spans="1:6" ht="22.5">
      <c r="A21" s="263">
        <v>15</v>
      </c>
      <c r="B21" s="264" t="s">
        <v>941</v>
      </c>
      <c r="C21" s="265">
        <v>457</v>
      </c>
      <c r="D21" s="265">
        <v>3400.5898700000002</v>
      </c>
      <c r="E21" s="265">
        <v>257</v>
      </c>
      <c r="F21" s="265">
        <v>1461.0985000000001</v>
      </c>
    </row>
    <row r="22" spans="1:6" ht="22.5">
      <c r="A22" s="263">
        <v>16</v>
      </c>
      <c r="B22" s="264" t="s">
        <v>942</v>
      </c>
      <c r="C22" s="265">
        <v>21283</v>
      </c>
      <c r="D22" s="265">
        <v>55732.705430000002</v>
      </c>
      <c r="E22" s="265">
        <v>1070</v>
      </c>
      <c r="F22" s="265">
        <v>64182.63435</v>
      </c>
    </row>
    <row r="23" spans="1:6" ht="22.5">
      <c r="A23" s="263">
        <v>17</v>
      </c>
      <c r="B23" s="264" t="s">
        <v>943</v>
      </c>
      <c r="C23" s="265">
        <v>3410</v>
      </c>
      <c r="D23" s="265">
        <v>1446.55268</v>
      </c>
      <c r="E23" s="265">
        <v>0</v>
      </c>
      <c r="F23" s="265">
        <v>40.421860000000002</v>
      </c>
    </row>
    <row r="24" spans="1:6" ht="22.5">
      <c r="A24" s="263">
        <v>18</v>
      </c>
      <c r="B24" s="264" t="s">
        <v>944</v>
      </c>
      <c r="C24" s="265">
        <v>157419</v>
      </c>
      <c r="D24" s="265">
        <v>33941.487909999996</v>
      </c>
      <c r="E24" s="265">
        <v>53130</v>
      </c>
      <c r="F24" s="265">
        <v>12401.61399</v>
      </c>
    </row>
    <row r="25" spans="1:6" ht="22.5">
      <c r="A25" s="263">
        <v>19</v>
      </c>
      <c r="B25" s="264" t="s">
        <v>945</v>
      </c>
      <c r="C25" s="265">
        <v>776766</v>
      </c>
      <c r="D25" s="265">
        <v>1256685.8371199998</v>
      </c>
      <c r="E25" s="265">
        <v>33634</v>
      </c>
      <c r="F25" s="265">
        <v>857146.83059000003</v>
      </c>
    </row>
    <row r="26" spans="1:6" ht="22.5">
      <c r="A26" s="263">
        <v>20</v>
      </c>
      <c r="B26" s="264" t="s">
        <v>946</v>
      </c>
      <c r="C26" s="265">
        <v>2038</v>
      </c>
      <c r="D26" s="265">
        <v>6348.4667499999996</v>
      </c>
      <c r="E26" s="265">
        <v>359</v>
      </c>
      <c r="F26" s="265">
        <v>5064.8031799999999</v>
      </c>
    </row>
    <row r="27" spans="1:6" ht="33.75">
      <c r="A27" s="263">
        <v>21</v>
      </c>
      <c r="B27" s="264" t="s">
        <v>947</v>
      </c>
      <c r="C27" s="265">
        <v>603579</v>
      </c>
      <c r="D27" s="265">
        <v>90701.692249999993</v>
      </c>
      <c r="E27" s="265">
        <v>2453</v>
      </c>
      <c r="F27" s="265">
        <v>16251.92153</v>
      </c>
    </row>
    <row r="28" spans="1:6" ht="22.5">
      <c r="A28" s="263">
        <v>22</v>
      </c>
      <c r="B28" s="264" t="s">
        <v>948</v>
      </c>
      <c r="C28" s="265">
        <v>3961</v>
      </c>
      <c r="D28" s="265">
        <v>4350.36096</v>
      </c>
      <c r="E28" s="265">
        <v>158</v>
      </c>
      <c r="F28" s="265">
        <v>3567.2220899999998</v>
      </c>
    </row>
    <row r="29" spans="1:6" ht="45">
      <c r="A29" s="263">
        <v>23</v>
      </c>
      <c r="B29" s="264" t="s">
        <v>949</v>
      </c>
      <c r="C29" s="265">
        <v>49711</v>
      </c>
      <c r="D29" s="265">
        <v>71912.79690999999</v>
      </c>
      <c r="E29" s="265">
        <v>3811</v>
      </c>
      <c r="F29" s="265">
        <v>54886.600920000004</v>
      </c>
    </row>
    <row r="30" spans="1:6" ht="22.5">
      <c r="A30" s="263">
        <v>24</v>
      </c>
      <c r="B30" s="264" t="s">
        <v>950</v>
      </c>
      <c r="C30" s="265">
        <v>0</v>
      </c>
      <c r="D30" s="265">
        <v>0</v>
      </c>
      <c r="E30" s="265">
        <v>0</v>
      </c>
      <c r="F30" s="265">
        <v>0</v>
      </c>
    </row>
    <row r="31" spans="1:6" ht="22.5">
      <c r="A31" s="263">
        <v>25</v>
      </c>
      <c r="B31" s="264" t="s">
        <v>951</v>
      </c>
      <c r="C31" s="265">
        <v>0</v>
      </c>
      <c r="D31" s="265">
        <v>0</v>
      </c>
      <c r="E31" s="265">
        <v>0</v>
      </c>
      <c r="F31" s="265">
        <v>0</v>
      </c>
    </row>
    <row r="32" spans="1:6" ht="22.5">
      <c r="A32" s="532"/>
      <c r="B32" s="533" t="s">
        <v>952</v>
      </c>
      <c r="C32" s="534">
        <v>4109450</v>
      </c>
      <c r="D32" s="534">
        <v>4253590.2318899995</v>
      </c>
      <c r="E32" s="534">
        <v>440124</v>
      </c>
      <c r="F32" s="534">
        <v>1837622.32458</v>
      </c>
    </row>
    <row r="33" spans="1:7" ht="22.5">
      <c r="A33" s="532"/>
      <c r="B33" s="533" t="s">
        <v>953</v>
      </c>
      <c r="C33" s="534">
        <v>1436055</v>
      </c>
      <c r="D33" s="534">
        <v>1429999.15399</v>
      </c>
      <c r="E33" s="534">
        <v>40415</v>
      </c>
      <c r="F33" s="534">
        <v>936917.37830999994</v>
      </c>
    </row>
    <row r="34" spans="1:7">
      <c r="A34" s="532"/>
      <c r="B34" s="535" t="s">
        <v>954</v>
      </c>
      <c r="C34" s="536">
        <v>5545505</v>
      </c>
      <c r="D34" s="536">
        <v>5683589.38588</v>
      </c>
      <c r="E34" s="536">
        <v>480539</v>
      </c>
      <c r="F34" s="536">
        <v>2774539.7028899998</v>
      </c>
    </row>
    <row r="35" spans="1:7" ht="12.75" customHeight="1">
      <c r="A35" s="51" t="s">
        <v>956</v>
      </c>
    </row>
    <row r="36" spans="1:7" ht="12.75" customHeight="1"/>
    <row r="37" spans="1:7" ht="12.75" customHeight="1">
      <c r="A37" s="597" t="s">
        <v>730</v>
      </c>
    </row>
    <row r="38" spans="1:7" ht="12.75" customHeight="1">
      <c r="A38" s="150" t="s">
        <v>731</v>
      </c>
    </row>
    <row r="39" spans="1:7" ht="12.75" customHeight="1"/>
    <row r="40" spans="1:7" ht="12.75" customHeight="1"/>
    <row r="41" spans="1:7" ht="12.75" customHeight="1">
      <c r="G41" s="92"/>
    </row>
    <row r="42" spans="1:7" ht="12.75" customHeight="1">
      <c r="G42" s="104"/>
    </row>
    <row r="43" spans="1:7" ht="12.75" customHeight="1"/>
    <row r="44" spans="1:7" ht="12.75" customHeight="1">
      <c r="G44" s="104"/>
    </row>
    <row r="45" spans="1:7" ht="12.75" customHeight="1">
      <c r="G45" s="92"/>
    </row>
    <row r="46" spans="1:7" ht="12.75" customHeight="1">
      <c r="G46" s="92"/>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955</v>
      </c>
    </row>
    <row r="66" spans="1:1" ht="12.75" customHeight="1"/>
    <row r="67" spans="1:1" ht="12.75" customHeight="1"/>
    <row r="68" spans="1:1" ht="12.75" customHeight="1">
      <c r="A68" s="89" t="s">
        <v>466</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53" t="s">
        <v>732</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433" t="s">
        <v>1256</v>
      </c>
    </row>
    <row r="2" spans="1:18" ht="12.75" customHeight="1">
      <c r="A2" s="137" t="s">
        <v>1257</v>
      </c>
      <c r="Q2" s="104"/>
    </row>
    <row r="3" spans="1:18" ht="12.75" customHeight="1">
      <c r="A3" s="15"/>
      <c r="M3" s="92"/>
      <c r="Q3" s="92"/>
    </row>
    <row r="4" spans="1:18" ht="12.75" customHeight="1">
      <c r="M4" s="92"/>
      <c r="O4" s="92"/>
      <c r="Q4" s="92"/>
    </row>
    <row r="5" spans="1:18" ht="12.75" customHeight="1"/>
    <row r="6" spans="1:18" ht="12.75" customHeight="1">
      <c r="P6" s="92"/>
    </row>
    <row r="7" spans="1:18" ht="12.75" customHeight="1"/>
    <row r="8" spans="1:18" ht="12.75" customHeight="1">
      <c r="R8" s="92"/>
    </row>
    <row r="9" spans="1:18" ht="12.75" customHeight="1">
      <c r="R9" s="104"/>
    </row>
    <row r="10" spans="1:18" ht="12.75" customHeight="1">
      <c r="Q10" s="92"/>
    </row>
    <row r="11" spans="1:18" ht="12.75" customHeight="1">
      <c r="Q11" s="104"/>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956</v>
      </c>
    </row>
    <row r="43" spans="1:17" ht="12.75" customHeight="1">
      <c r="A43" s="54"/>
      <c r="Q43" s="104"/>
    </row>
    <row r="44" spans="1:17" ht="12.75" customHeight="1">
      <c r="A44" s="656" t="s">
        <v>236</v>
      </c>
    </row>
    <row r="45" spans="1:17" ht="12.75" customHeight="1">
      <c r="A45" s="656" t="s">
        <v>237</v>
      </c>
    </row>
    <row r="46" spans="1:17" ht="12.75" customHeight="1">
      <c r="A46" s="656" t="s">
        <v>238</v>
      </c>
    </row>
    <row r="47" spans="1:17" ht="12.75" customHeight="1">
      <c r="A47" s="55"/>
    </row>
    <row r="48" spans="1:17" ht="12.75" customHeight="1">
      <c r="A48" s="152" t="s">
        <v>239</v>
      </c>
    </row>
    <row r="49" spans="1:8" ht="12.75" customHeight="1">
      <c r="A49" s="152" t="s">
        <v>240</v>
      </c>
    </row>
    <row r="50" spans="1:8" ht="12.75" customHeight="1">
      <c r="A50" s="153" t="s">
        <v>241</v>
      </c>
    </row>
    <row r="51" spans="1:8" ht="12.75" customHeight="1">
      <c r="A51" s="56"/>
    </row>
    <row r="52" spans="1:8" ht="12.75" customHeight="1">
      <c r="A52" s="57" t="s">
        <v>957</v>
      </c>
    </row>
    <row r="53" spans="1:8" ht="12.75" customHeight="1">
      <c r="A53" s="57" t="s">
        <v>1160</v>
      </c>
      <c r="B53" s="30"/>
      <c r="C53" s="30"/>
      <c r="D53" s="30"/>
      <c r="E53" s="30"/>
      <c r="F53" s="30"/>
      <c r="G53" s="30"/>
      <c r="H53" s="30"/>
    </row>
    <row r="54" spans="1:8" ht="12.75" customHeight="1">
      <c r="A54" s="57" t="s">
        <v>1154</v>
      </c>
      <c r="B54" s="30"/>
      <c r="C54" s="30"/>
      <c r="D54" s="30"/>
      <c r="E54" s="30"/>
      <c r="F54" s="30"/>
      <c r="G54" s="30"/>
      <c r="H54" s="30"/>
    </row>
    <row r="55" spans="1:8" ht="12.75" customHeight="1">
      <c r="A55" s="57" t="s">
        <v>1156</v>
      </c>
      <c r="B55" s="30"/>
      <c r="C55" s="30"/>
      <c r="D55" s="30"/>
      <c r="E55" s="30"/>
      <c r="F55" s="30"/>
      <c r="G55" s="30"/>
      <c r="H55" s="30"/>
    </row>
    <row r="56" spans="1:8" ht="12.75" customHeight="1">
      <c r="A56" s="57" t="s">
        <v>1157</v>
      </c>
      <c r="B56" s="30"/>
      <c r="C56" s="30"/>
      <c r="D56" s="30"/>
      <c r="E56" s="30"/>
      <c r="F56" s="30"/>
      <c r="G56" s="30"/>
      <c r="H56" s="30"/>
    </row>
    <row r="57" spans="1:8" ht="12.75" customHeight="1">
      <c r="A57" s="57" t="s">
        <v>1158</v>
      </c>
      <c r="B57" s="30"/>
      <c r="C57" s="30"/>
      <c r="D57" s="30"/>
      <c r="E57" s="30"/>
      <c r="F57" s="30"/>
      <c r="G57" s="30"/>
      <c r="H57" s="30"/>
    </row>
    <row r="58" spans="1:8" ht="12.75" customHeight="1">
      <c r="A58" s="57" t="s">
        <v>1159</v>
      </c>
      <c r="B58" s="30"/>
      <c r="C58" s="30"/>
      <c r="D58" s="30"/>
      <c r="E58" s="30"/>
      <c r="F58" s="30"/>
      <c r="G58" s="30"/>
      <c r="H58" s="30"/>
    </row>
    <row r="59" spans="1:8" ht="12.75" customHeight="1">
      <c r="A59" s="57" t="s">
        <v>1155</v>
      </c>
      <c r="B59" s="30"/>
      <c r="C59" s="30"/>
      <c r="D59" s="30"/>
      <c r="E59" s="30"/>
      <c r="F59" s="30"/>
      <c r="G59" s="30"/>
      <c r="H59" s="30"/>
    </row>
    <row r="60" spans="1:8" ht="12.75" customHeight="1">
      <c r="A60" s="57"/>
      <c r="B60" s="30"/>
      <c r="C60" s="30"/>
      <c r="D60" s="30"/>
      <c r="E60" s="30"/>
      <c r="F60" s="30"/>
      <c r="G60" s="30"/>
      <c r="H60" s="30"/>
    </row>
    <row r="61" spans="1:8" ht="12.75" customHeight="1">
      <c r="A61" s="89" t="s">
        <v>466</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569</v>
      </c>
    </row>
  </sheetData>
  <hyperlinks>
    <hyperlink ref="A61"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01"/>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622" t="s">
        <v>742</v>
      </c>
      <c r="B1" s="623"/>
      <c r="C1" s="623"/>
      <c r="D1" s="623"/>
      <c r="E1" s="623"/>
      <c r="F1" s="623"/>
      <c r="G1" s="623"/>
    </row>
    <row r="2" spans="1:12">
      <c r="A2" s="620" t="s">
        <v>743</v>
      </c>
      <c r="B2" s="623"/>
      <c r="C2" s="623"/>
      <c r="D2" s="623"/>
      <c r="E2" s="623"/>
      <c r="F2" s="623"/>
      <c r="G2" s="623"/>
    </row>
    <row r="3" spans="1:12" ht="12.75" customHeight="1">
      <c r="A3" s="38" t="s">
        <v>752</v>
      </c>
      <c r="G3" s="434" t="str">
        <f>Naslovnica!A20</f>
        <v>Srpanj 2013.</v>
      </c>
    </row>
    <row r="4" spans="1:12" ht="12.75" customHeight="1">
      <c r="A4" s="149" t="s">
        <v>753</v>
      </c>
      <c r="G4" s="138" t="str">
        <f>Naslovnica!A24</f>
        <v>July 2013</v>
      </c>
    </row>
    <row r="5" spans="1:12" ht="12.75" customHeight="1"/>
    <row r="6" spans="1:12" ht="23.25" customHeight="1">
      <c r="A6" s="760" t="s">
        <v>958</v>
      </c>
      <c r="B6" s="760"/>
      <c r="C6" s="760"/>
      <c r="D6" s="760"/>
      <c r="E6" s="760"/>
      <c r="F6" s="760"/>
      <c r="G6" s="760"/>
    </row>
    <row r="7" spans="1:12" ht="26.25" customHeight="1">
      <c r="A7" s="154" t="s">
        <v>967</v>
      </c>
      <c r="B7" s="154"/>
      <c r="C7" s="154"/>
      <c r="D7" s="154"/>
      <c r="E7" s="154"/>
      <c r="F7" s="154"/>
      <c r="G7" s="155" t="s">
        <v>245</v>
      </c>
    </row>
    <row r="8" spans="1:12" ht="18.75" customHeight="1">
      <c r="A8" s="267" t="s">
        <v>959</v>
      </c>
      <c r="B8" s="268"/>
      <c r="C8" s="268"/>
      <c r="D8" s="268"/>
      <c r="E8" s="268"/>
      <c r="F8" s="269"/>
      <c r="G8" s="270"/>
      <c r="H8" s="104"/>
    </row>
    <row r="9" spans="1:12" ht="18.75" customHeight="1">
      <c r="A9" s="271" t="s">
        <v>960</v>
      </c>
      <c r="B9" s="268"/>
      <c r="C9" s="268"/>
      <c r="D9" s="268"/>
      <c r="E9" s="268"/>
      <c r="F9" s="272">
        <v>182690365</v>
      </c>
      <c r="G9" s="273">
        <v>-0.21292680589348581</v>
      </c>
      <c r="H9" s="104"/>
    </row>
    <row r="10" spans="1:12" ht="18.75" customHeight="1">
      <c r="A10" s="271" t="s">
        <v>961</v>
      </c>
      <c r="B10" s="268"/>
      <c r="C10" s="268"/>
      <c r="D10" s="268"/>
      <c r="E10" s="268"/>
      <c r="F10" s="272">
        <v>43205533</v>
      </c>
      <c r="G10" s="273">
        <v>18.75651973112625</v>
      </c>
      <c r="H10" s="92"/>
    </row>
    <row r="11" spans="1:12" ht="18.75" customHeight="1">
      <c r="A11" s="271" t="s">
        <v>962</v>
      </c>
      <c r="B11" s="268"/>
      <c r="C11" s="268"/>
      <c r="D11" s="268"/>
      <c r="E11" s="268"/>
      <c r="F11" s="272">
        <v>0</v>
      </c>
      <c r="G11" s="272">
        <v>0</v>
      </c>
    </row>
    <row r="12" spans="1:12" ht="18.75" customHeight="1">
      <c r="A12" s="271" t="s">
        <v>963</v>
      </c>
      <c r="B12" s="268"/>
      <c r="C12" s="268"/>
      <c r="D12" s="268"/>
      <c r="E12" s="268"/>
      <c r="F12" s="272">
        <v>532922</v>
      </c>
      <c r="G12" s="272">
        <v>0</v>
      </c>
    </row>
    <row r="13" spans="1:12" ht="18.75" customHeight="1">
      <c r="A13" s="267" t="s">
        <v>528</v>
      </c>
      <c r="B13" s="268"/>
      <c r="C13" s="268"/>
      <c r="D13" s="268"/>
      <c r="E13" s="268"/>
      <c r="F13" s="272">
        <v>11711812</v>
      </c>
      <c r="G13" s="273">
        <v>-0.19141812431676428</v>
      </c>
    </row>
    <row r="14" spans="1:12" ht="18.75" customHeight="1">
      <c r="A14" s="267" t="s">
        <v>964</v>
      </c>
      <c r="B14" s="268"/>
      <c r="C14" s="268"/>
      <c r="D14" s="268"/>
      <c r="E14" s="268"/>
      <c r="F14" s="272">
        <v>95409399</v>
      </c>
      <c r="G14" s="273">
        <v>-0.24273816967178458</v>
      </c>
    </row>
    <row r="15" spans="1:12" ht="18.75" customHeight="1">
      <c r="A15" s="267" t="s">
        <v>965</v>
      </c>
      <c r="B15" s="268"/>
      <c r="C15" s="268"/>
      <c r="D15" s="268"/>
      <c r="E15" s="268"/>
      <c r="F15" s="272">
        <v>27221847</v>
      </c>
      <c r="G15" s="411">
        <v>0.41015948381097045</v>
      </c>
    </row>
    <row r="16" spans="1:12" ht="18.75" customHeight="1">
      <c r="A16" s="537" t="s">
        <v>972</v>
      </c>
      <c r="B16" s="538"/>
      <c r="C16" s="538"/>
      <c r="D16" s="538"/>
      <c r="E16" s="538"/>
      <c r="F16" s="539">
        <v>360771878</v>
      </c>
      <c r="G16" s="540">
        <v>-8.452483838383526E-2</v>
      </c>
      <c r="I16" s="93"/>
      <c r="L16" s="93"/>
    </row>
    <row r="17" spans="1:7" ht="18.75" customHeight="1">
      <c r="A17" s="154" t="s">
        <v>968</v>
      </c>
      <c r="B17" s="154"/>
      <c r="C17" s="154"/>
      <c r="D17" s="154"/>
      <c r="E17" s="154"/>
      <c r="F17" s="169"/>
      <c r="G17" s="170"/>
    </row>
    <row r="18" spans="1:7" ht="18.75" customHeight="1">
      <c r="A18" s="267" t="s">
        <v>966</v>
      </c>
      <c r="B18" s="268"/>
      <c r="C18" s="268"/>
      <c r="D18" s="268"/>
      <c r="E18" s="268"/>
      <c r="F18" s="269"/>
      <c r="G18" s="270"/>
    </row>
    <row r="19" spans="1:7" ht="18.75" customHeight="1">
      <c r="A19" s="271" t="s">
        <v>960</v>
      </c>
      <c r="B19" s="268"/>
      <c r="C19" s="268"/>
      <c r="D19" s="268"/>
      <c r="E19" s="268"/>
      <c r="F19" s="272">
        <v>1871458</v>
      </c>
      <c r="G19" s="273">
        <v>-0.7554114551299661</v>
      </c>
    </row>
    <row r="20" spans="1:7" ht="18.75" customHeight="1">
      <c r="A20" s="271" t="s">
        <v>961</v>
      </c>
      <c r="B20" s="268"/>
      <c r="C20" s="268"/>
      <c r="D20" s="268"/>
      <c r="E20" s="268"/>
      <c r="F20" s="272">
        <v>11574314</v>
      </c>
      <c r="G20" s="273">
        <v>34.85121560634736</v>
      </c>
    </row>
    <row r="21" spans="1:7" ht="18.75" customHeight="1">
      <c r="A21" s="271" t="s">
        <v>962</v>
      </c>
      <c r="B21" s="268"/>
      <c r="C21" s="268"/>
      <c r="D21" s="268"/>
      <c r="E21" s="268"/>
      <c r="F21" s="272">
        <v>0</v>
      </c>
      <c r="G21" s="272" t="e">
        <v>#DIV/0!</v>
      </c>
    </row>
    <row r="22" spans="1:7" ht="18.75" customHeight="1">
      <c r="A22" s="271" t="s">
        <v>963</v>
      </c>
      <c r="B22" s="268"/>
      <c r="C22" s="268"/>
      <c r="D22" s="268"/>
      <c r="E22" s="268"/>
      <c r="F22" s="272">
        <v>237129</v>
      </c>
      <c r="G22" s="272" t="e">
        <v>#DIV/0!</v>
      </c>
    </row>
    <row r="23" spans="1:7" ht="18.75" customHeight="1">
      <c r="A23" s="267" t="s">
        <v>528</v>
      </c>
      <c r="B23" s="268"/>
      <c r="C23" s="268"/>
      <c r="D23" s="268"/>
      <c r="E23" s="268"/>
      <c r="F23" s="272">
        <v>317025</v>
      </c>
      <c r="G23" s="273">
        <v>-3.8989108391661385E-2</v>
      </c>
    </row>
    <row r="24" spans="1:7" ht="18.75" customHeight="1">
      <c r="A24" s="267" t="s">
        <v>964</v>
      </c>
      <c r="B24" s="268"/>
      <c r="C24" s="268"/>
      <c r="D24" s="268"/>
      <c r="E24" s="268"/>
      <c r="F24" s="272">
        <v>366369</v>
      </c>
      <c r="G24" s="273">
        <v>-0.9571354611808518</v>
      </c>
    </row>
    <row r="25" spans="1:7" ht="18.75" customHeight="1">
      <c r="A25" s="267" t="s">
        <v>965</v>
      </c>
      <c r="B25" s="268"/>
      <c r="C25" s="268"/>
      <c r="D25" s="268"/>
      <c r="E25" s="268"/>
      <c r="F25" s="272">
        <v>3498580</v>
      </c>
      <c r="G25" s="411">
        <v>0.45774166666666666</v>
      </c>
    </row>
    <row r="26" spans="1:7" ht="18.75" customHeight="1">
      <c r="A26" s="537" t="s">
        <v>973</v>
      </c>
      <c r="B26" s="538"/>
      <c r="C26" s="538"/>
      <c r="D26" s="538"/>
      <c r="E26" s="538"/>
      <c r="F26" s="539">
        <v>17864875</v>
      </c>
      <c r="G26" s="540">
        <v>-7.2018130290189469E-2</v>
      </c>
    </row>
    <row r="27" spans="1:7" ht="18.75" customHeight="1">
      <c r="A27" s="154" t="s">
        <v>969</v>
      </c>
      <c r="B27" s="154"/>
      <c r="C27" s="154"/>
      <c r="D27" s="154"/>
      <c r="E27" s="154"/>
      <c r="F27" s="169"/>
      <c r="G27" s="171"/>
    </row>
    <row r="28" spans="1:7" ht="18.75" customHeight="1">
      <c r="A28" s="274" t="s">
        <v>246</v>
      </c>
      <c r="B28" s="268"/>
      <c r="C28" s="268"/>
      <c r="D28" s="268"/>
      <c r="E28" s="268"/>
      <c r="F28" s="272">
        <v>3506010308</v>
      </c>
      <c r="G28" s="273">
        <v>0.2007533265852679</v>
      </c>
    </row>
    <row r="29" spans="1:7" ht="18.75" customHeight="1">
      <c r="A29" s="274" t="s">
        <v>247</v>
      </c>
      <c r="B29" s="268"/>
      <c r="C29" s="268"/>
      <c r="D29" s="268"/>
      <c r="E29" s="268"/>
      <c r="F29" s="272">
        <v>1691359774</v>
      </c>
      <c r="G29" s="273">
        <v>-0.13866599450121558</v>
      </c>
    </row>
    <row r="30" spans="1:7" ht="18.75" customHeight="1">
      <c r="A30" s="537" t="s">
        <v>974</v>
      </c>
      <c r="B30" s="538"/>
      <c r="C30" s="538"/>
      <c r="D30" s="538"/>
      <c r="E30" s="538"/>
      <c r="F30" s="539">
        <v>457</v>
      </c>
      <c r="G30" s="540">
        <v>1.4052631578947368</v>
      </c>
    </row>
    <row r="31" spans="1:7" ht="18.75" customHeight="1">
      <c r="A31" s="275" t="s">
        <v>248</v>
      </c>
      <c r="B31" s="268"/>
      <c r="C31" s="268"/>
      <c r="D31" s="268"/>
      <c r="E31" s="268"/>
      <c r="F31" s="276">
        <v>1848.55</v>
      </c>
      <c r="G31" s="273">
        <v>2.4303342956407969E-2</v>
      </c>
    </row>
    <row r="32" spans="1:7" ht="18.75" customHeight="1">
      <c r="A32" s="277" t="s">
        <v>249</v>
      </c>
      <c r="B32" s="268"/>
      <c r="C32" s="268"/>
      <c r="D32" s="268"/>
      <c r="E32" s="268"/>
      <c r="F32" s="276">
        <v>1040.26</v>
      </c>
      <c r="G32" s="273">
        <v>2.0473027987325757E-2</v>
      </c>
    </row>
    <row r="33" spans="1:7" ht="18.75" customHeight="1">
      <c r="A33" s="277" t="s">
        <v>1138</v>
      </c>
      <c r="B33" s="268"/>
      <c r="C33" s="268"/>
      <c r="D33" s="268"/>
      <c r="E33" s="268"/>
      <c r="F33" s="276">
        <v>959.91</v>
      </c>
      <c r="G33" s="273">
        <v>2.2366360993066429E-2</v>
      </c>
    </row>
    <row r="34" spans="1:7" ht="18.75" customHeight="1">
      <c r="A34" s="277" t="s">
        <v>1139</v>
      </c>
      <c r="B34" s="268"/>
      <c r="C34" s="268"/>
      <c r="D34" s="268"/>
      <c r="E34" s="268"/>
      <c r="F34" s="276">
        <v>1129.58</v>
      </c>
      <c r="G34" s="273">
        <v>4.1106748511493214E-2</v>
      </c>
    </row>
    <row r="35" spans="1:7" ht="18.75" customHeight="1">
      <c r="A35" s="277" t="s">
        <v>1140</v>
      </c>
      <c r="B35" s="268"/>
      <c r="C35" s="268"/>
      <c r="D35" s="268"/>
      <c r="E35" s="268"/>
      <c r="F35" s="276">
        <v>735.81</v>
      </c>
      <c r="G35" s="273">
        <v>-1.4676540300226358E-2</v>
      </c>
    </row>
    <row r="36" spans="1:7" ht="18.75" customHeight="1">
      <c r="A36" s="277" t="s">
        <v>1141</v>
      </c>
      <c r="B36" s="268"/>
      <c r="C36" s="268"/>
      <c r="D36" s="268"/>
      <c r="E36" s="268"/>
      <c r="F36" s="276">
        <v>895.56</v>
      </c>
      <c r="G36" s="273">
        <v>1.8329846265805388E-2</v>
      </c>
    </row>
    <row r="37" spans="1:7" ht="18.75" customHeight="1">
      <c r="A37" s="277" t="s">
        <v>1142</v>
      </c>
      <c r="B37" s="268"/>
      <c r="C37" s="268"/>
      <c r="D37" s="268"/>
      <c r="E37" s="268"/>
      <c r="F37" s="276">
        <v>1047.05</v>
      </c>
      <c r="G37" s="273">
        <v>1.1056392429509508E-2</v>
      </c>
    </row>
    <row r="38" spans="1:7" ht="18.75" customHeight="1">
      <c r="A38" s="277" t="s">
        <v>1143</v>
      </c>
      <c r="B38" s="268"/>
      <c r="C38" s="268"/>
      <c r="D38" s="268"/>
      <c r="E38" s="268"/>
      <c r="F38" s="276">
        <v>1091.53</v>
      </c>
      <c r="G38" s="273">
        <v>0.112908981535293</v>
      </c>
    </row>
    <row r="39" spans="1:7" ht="18.75" customHeight="1">
      <c r="A39" s="275" t="s">
        <v>250</v>
      </c>
      <c r="B39" s="268"/>
      <c r="C39" s="268"/>
      <c r="D39" s="268"/>
      <c r="E39" s="268"/>
      <c r="F39" s="276">
        <v>102.14</v>
      </c>
      <c r="G39" s="273">
        <v>1.3293650793650828E-2</v>
      </c>
    </row>
    <row r="40" spans="1:7" ht="18.75" customHeight="1">
      <c r="A40" s="275" t="s">
        <v>467</v>
      </c>
      <c r="B40" s="268"/>
      <c r="C40" s="268"/>
      <c r="D40" s="268"/>
      <c r="E40" s="268"/>
      <c r="F40" s="276">
        <v>124.06789999999999</v>
      </c>
      <c r="G40" s="273">
        <v>1.8027273122623928E-2</v>
      </c>
    </row>
    <row r="41" spans="1:7" ht="18.75" customHeight="1">
      <c r="A41" s="537" t="s">
        <v>975</v>
      </c>
      <c r="B41" s="538"/>
      <c r="C41" s="538"/>
      <c r="D41" s="538"/>
      <c r="E41" s="538"/>
      <c r="F41" s="541">
        <v>18083</v>
      </c>
      <c r="G41" s="540">
        <v>-0.14783223374175306</v>
      </c>
    </row>
    <row r="42" spans="1:7" ht="18.75" customHeight="1">
      <c r="A42" s="154" t="s">
        <v>970</v>
      </c>
      <c r="B42" s="154"/>
      <c r="C42" s="154"/>
      <c r="D42" s="154"/>
      <c r="E42" s="154"/>
      <c r="F42" s="169"/>
      <c r="G42" s="171"/>
    </row>
    <row r="43" spans="1:7" ht="18.75" customHeight="1">
      <c r="A43" s="271" t="s">
        <v>960</v>
      </c>
      <c r="B43" s="268"/>
      <c r="C43" s="268"/>
      <c r="D43" s="268"/>
      <c r="E43" s="268"/>
      <c r="F43" s="272">
        <v>130947.1</v>
      </c>
      <c r="G43" s="273">
        <v>-8.921043429822053E-3</v>
      </c>
    </row>
    <row r="44" spans="1:7" ht="18.75" customHeight="1">
      <c r="A44" s="271" t="s">
        <v>961</v>
      </c>
      <c r="B44" s="268"/>
      <c r="C44" s="268"/>
      <c r="D44" s="268"/>
      <c r="E44" s="268"/>
      <c r="F44" s="272">
        <v>65488</v>
      </c>
      <c r="G44" s="273">
        <v>8.9752123325967118E-2</v>
      </c>
    </row>
    <row r="45" spans="1:7" ht="18.75" customHeight="1">
      <c r="A45" s="267" t="s">
        <v>528</v>
      </c>
      <c r="B45" s="268"/>
      <c r="C45" s="268"/>
      <c r="D45" s="268"/>
      <c r="E45" s="268"/>
      <c r="F45" s="272">
        <v>2377.4</v>
      </c>
      <c r="G45" s="273">
        <v>1.3082200536924309E-2</v>
      </c>
    </row>
    <row r="46" spans="1:7" ht="18.75" customHeight="1">
      <c r="A46" s="537" t="s">
        <v>976</v>
      </c>
      <c r="B46" s="538"/>
      <c r="C46" s="538"/>
      <c r="D46" s="538"/>
      <c r="E46" s="538"/>
      <c r="F46" s="539">
        <v>198812.5</v>
      </c>
      <c r="G46" s="540">
        <v>2.1820772186841676E-2</v>
      </c>
    </row>
    <row r="47" spans="1:7" ht="18.75" customHeight="1">
      <c r="A47" s="154" t="s">
        <v>971</v>
      </c>
      <c r="B47" s="154"/>
      <c r="C47" s="154"/>
      <c r="D47" s="154"/>
      <c r="E47" s="154"/>
      <c r="F47" s="169"/>
      <c r="G47" s="171"/>
    </row>
    <row r="48" spans="1:7" ht="18.75" customHeight="1">
      <c r="A48" s="275" t="s">
        <v>977</v>
      </c>
      <c r="B48" s="268"/>
      <c r="C48" s="268"/>
      <c r="D48" s="268"/>
      <c r="E48" s="268"/>
      <c r="F48" s="272">
        <v>15685734</v>
      </c>
      <c r="G48" s="273">
        <v>-0.243737915017669</v>
      </c>
    </row>
    <row r="49" spans="1:7" ht="18.75" customHeight="1">
      <c r="A49" s="275" t="s">
        <v>978</v>
      </c>
      <c r="B49" s="268"/>
      <c r="C49" s="268"/>
      <c r="D49" s="268"/>
      <c r="E49" s="268"/>
      <c r="F49" s="272">
        <v>776734</v>
      </c>
      <c r="G49" s="273">
        <v>-0.23340574224729502</v>
      </c>
    </row>
    <row r="50" spans="1:7" ht="18.75" customHeight="1">
      <c r="A50" s="275" t="s">
        <v>979</v>
      </c>
      <c r="B50" s="268"/>
      <c r="C50" s="268"/>
      <c r="D50" s="268"/>
      <c r="E50" s="268"/>
      <c r="F50" s="272">
        <v>786</v>
      </c>
      <c r="G50" s="273">
        <v>-0.29632945389435988</v>
      </c>
    </row>
    <row r="51" spans="1:7" ht="12.75" customHeight="1">
      <c r="A51" s="32" t="s">
        <v>980</v>
      </c>
      <c r="B51" s="67"/>
      <c r="C51" s="67"/>
      <c r="D51" s="67"/>
      <c r="E51" s="67"/>
      <c r="F51" s="68"/>
      <c r="G51" s="68"/>
    </row>
    <row r="52" spans="1:7" ht="12.75" customHeight="1">
      <c r="A52" s="89" t="s">
        <v>466</v>
      </c>
      <c r="B52" s="102"/>
      <c r="C52" s="102"/>
      <c r="D52" s="102"/>
      <c r="E52" s="102"/>
      <c r="F52" s="102"/>
      <c r="G52" s="102"/>
    </row>
    <row r="53" spans="1:7" ht="12.75" customHeight="1">
      <c r="B53" s="69"/>
      <c r="C53" s="69"/>
      <c r="D53" s="69"/>
      <c r="E53" s="69"/>
      <c r="F53" s="69"/>
    </row>
    <row r="54" spans="1:7" ht="12.75" customHeight="1"/>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1" spans="7:7">
      <c r="G101" s="21" t="s">
        <v>733</v>
      </c>
    </row>
  </sheetData>
  <mergeCells count="1">
    <mergeCell ref="A6:G6"/>
  </mergeCells>
  <hyperlinks>
    <hyperlink ref="A52" location="'2 Sadržaj'!A1" display="Sadržaj / Contents"/>
  </hyperlinks>
  <pageMargins left="0.70866141732283472" right="0.70866141732283472" top="0.74803149606299213" bottom="0.74803149606299213" header="0.31496062992125984" footer="0.31496062992125984"/>
  <pageSetup paperSize="9" scale="88" orientation="portrait" r:id="rId1"/>
  <rowBreaks count="1" manualBreakCount="1">
    <brk id="40"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6"/>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556" t="s">
        <v>754</v>
      </c>
      <c r="E1" s="434" t="str">
        <f>Naslovnica!A20</f>
        <v>Srpanj 2013.</v>
      </c>
    </row>
    <row r="2" spans="1:6" ht="12.75" customHeight="1">
      <c r="A2" s="149" t="s">
        <v>755</v>
      </c>
      <c r="E2" s="138" t="str">
        <f>Naslovnica!A24</f>
        <v>July 2013</v>
      </c>
    </row>
    <row r="3" spans="1:6" ht="12.75" customHeight="1"/>
    <row r="4" spans="1:6" ht="45" customHeight="1">
      <c r="A4" s="542" t="s">
        <v>985</v>
      </c>
      <c r="B4" s="542" t="s">
        <v>986</v>
      </c>
      <c r="C4" s="542" t="s">
        <v>987</v>
      </c>
      <c r="D4" s="542" t="s">
        <v>988</v>
      </c>
      <c r="E4" s="542" t="s">
        <v>989</v>
      </c>
    </row>
    <row r="5" spans="1:6" ht="12.75" customHeight="1">
      <c r="A5" s="278" t="s">
        <v>1261</v>
      </c>
      <c r="B5" s="279">
        <v>48825345</v>
      </c>
      <c r="C5" s="280">
        <v>0.26725735607879803</v>
      </c>
      <c r="D5" s="281">
        <v>175</v>
      </c>
      <c r="E5" s="404">
        <v>-1.9</v>
      </c>
      <c r="F5" s="104"/>
    </row>
    <row r="6" spans="1:6" ht="12.75" customHeight="1">
      <c r="A6" s="278" t="s">
        <v>1262</v>
      </c>
      <c r="B6" s="279">
        <v>13704693</v>
      </c>
      <c r="C6" s="280">
        <v>7.5015957737761207E-2</v>
      </c>
      <c r="D6" s="281">
        <v>164</v>
      </c>
      <c r="E6" s="404">
        <v>12</v>
      </c>
      <c r="F6" s="104"/>
    </row>
    <row r="7" spans="1:6" ht="12.75" customHeight="1">
      <c r="A7" s="278" t="s">
        <v>1263</v>
      </c>
      <c r="B7" s="279">
        <v>11680630</v>
      </c>
      <c r="C7" s="280">
        <v>6.3936758483420661E-2</v>
      </c>
      <c r="D7" s="281">
        <v>1522.06</v>
      </c>
      <c r="E7" s="404">
        <v>4.8</v>
      </c>
      <c r="F7" s="104"/>
    </row>
    <row r="8" spans="1:6" ht="12.75" customHeight="1">
      <c r="A8" s="278" t="s">
        <v>1264</v>
      </c>
      <c r="B8" s="279">
        <v>10266823</v>
      </c>
      <c r="C8" s="280">
        <v>5.6197943308111661E-2</v>
      </c>
      <c r="D8" s="281">
        <v>282.10000000000002</v>
      </c>
      <c r="E8" s="404">
        <v>0</v>
      </c>
    </row>
    <row r="9" spans="1:6" ht="12.75" customHeight="1">
      <c r="A9" s="278" t="s">
        <v>1265</v>
      </c>
      <c r="B9" s="279">
        <v>5821101</v>
      </c>
      <c r="C9" s="280">
        <v>3.1863206757221013E-2</v>
      </c>
      <c r="D9" s="281">
        <v>310</v>
      </c>
      <c r="E9" s="404">
        <v>-4.9000000000000004</v>
      </c>
    </row>
    <row r="10" spans="1:6" ht="12.75" customHeight="1">
      <c r="A10" s="278" t="s">
        <v>1266</v>
      </c>
      <c r="B10" s="279">
        <v>5536559</v>
      </c>
      <c r="C10" s="280">
        <v>3.0305697176625662E-2</v>
      </c>
      <c r="D10" s="281">
        <v>8070</v>
      </c>
      <c r="E10" s="405">
        <v>4.3</v>
      </c>
    </row>
    <row r="11" spans="1:6" ht="12.75" customHeight="1">
      <c r="A11" s="278" t="s">
        <v>1267</v>
      </c>
      <c r="B11" s="279">
        <v>5123732</v>
      </c>
      <c r="C11" s="280">
        <v>2.8045988565494659E-2</v>
      </c>
      <c r="D11" s="281">
        <v>4266</v>
      </c>
      <c r="E11" s="404">
        <v>-0.8</v>
      </c>
    </row>
    <row r="12" spans="1:6" ht="12.75" customHeight="1">
      <c r="A12" s="278" t="s">
        <v>1268</v>
      </c>
      <c r="B12" s="279">
        <v>5023920</v>
      </c>
      <c r="C12" s="280">
        <v>2.7499643399373722E-2</v>
      </c>
      <c r="D12" s="281">
        <v>221.49</v>
      </c>
      <c r="E12" s="404">
        <v>11.9</v>
      </c>
    </row>
    <row r="13" spans="1:6" ht="12.75" customHeight="1">
      <c r="A13" s="278" t="s">
        <v>1269</v>
      </c>
      <c r="B13" s="279">
        <v>4836885</v>
      </c>
      <c r="C13" s="280">
        <v>2.6475862008905351E-2</v>
      </c>
      <c r="D13" s="281">
        <v>3550.02</v>
      </c>
      <c r="E13" s="404">
        <v>-3.8</v>
      </c>
    </row>
    <row r="14" spans="1:6" ht="12.75" customHeight="1">
      <c r="A14" s="278" t="s">
        <v>1270</v>
      </c>
      <c r="B14" s="279">
        <v>4313185</v>
      </c>
      <c r="C14" s="280">
        <v>2.3609263168109317E-2</v>
      </c>
      <c r="D14" s="281">
        <v>119.9</v>
      </c>
      <c r="E14" s="404">
        <v>0.1</v>
      </c>
    </row>
    <row r="15" spans="1:6" ht="12.75" customHeight="1">
      <c r="A15" s="278" t="s">
        <v>983</v>
      </c>
      <c r="B15" s="279">
        <v>67557492</v>
      </c>
      <c r="C15" s="280">
        <v>0.36979230951780079</v>
      </c>
      <c r="D15" s="282"/>
      <c r="E15" s="280"/>
    </row>
    <row r="16" spans="1:6" ht="15.75" customHeight="1">
      <c r="A16" s="543" t="s">
        <v>984</v>
      </c>
      <c r="B16" s="544">
        <f>SUM(B5:B15)</f>
        <v>182690365</v>
      </c>
      <c r="C16" s="545"/>
      <c r="D16" s="546"/>
      <c r="E16" s="546"/>
    </row>
    <row r="17" spans="1:6" ht="12.75" customHeight="1">
      <c r="A17" s="70" t="s">
        <v>982</v>
      </c>
    </row>
    <row r="18" spans="1:6" ht="12.75" customHeight="1"/>
    <row r="19" spans="1:6" ht="12.75" customHeight="1">
      <c r="A19" s="556" t="s">
        <v>756</v>
      </c>
    </row>
    <row r="20" spans="1:6" ht="12.75" customHeight="1">
      <c r="A20" s="149" t="s">
        <v>757</v>
      </c>
    </row>
    <row r="21" spans="1:6" ht="12.75" customHeight="1">
      <c r="A21" s="71" t="s">
        <v>981</v>
      </c>
    </row>
    <row r="22" spans="1:6" ht="43.5">
      <c r="A22" s="542" t="s">
        <v>990</v>
      </c>
      <c r="B22" s="542" t="s">
        <v>986</v>
      </c>
      <c r="C22" s="542" t="s">
        <v>987</v>
      </c>
      <c r="D22" s="542" t="s">
        <v>988</v>
      </c>
    </row>
    <row r="23" spans="1:6" ht="15" customHeight="1">
      <c r="A23" s="283" t="s">
        <v>251</v>
      </c>
      <c r="B23" s="284"/>
      <c r="C23" s="285"/>
      <c r="D23" s="285"/>
      <c r="E23" s="104"/>
    </row>
    <row r="24" spans="1:6" ht="12.75" customHeight="1">
      <c r="A24" s="286" t="s">
        <v>1271</v>
      </c>
      <c r="B24" s="279">
        <v>18476138</v>
      </c>
      <c r="C24" s="287">
        <v>0.42763360887134527</v>
      </c>
      <c r="D24" s="412">
        <v>104.5</v>
      </c>
      <c r="E24" s="104"/>
      <c r="F24" s="104"/>
    </row>
    <row r="25" spans="1:6" ht="12.75" customHeight="1">
      <c r="A25" s="286" t="s">
        <v>1272</v>
      </c>
      <c r="B25" s="279">
        <v>12255229</v>
      </c>
      <c r="C25" s="287">
        <v>0.28364952701775487</v>
      </c>
      <c r="D25" s="412">
        <v>99.56</v>
      </c>
      <c r="E25" s="104"/>
      <c r="F25" s="104"/>
    </row>
    <row r="26" spans="1:6" ht="12.75" customHeight="1">
      <c r="A26" s="286" t="s">
        <v>1273</v>
      </c>
      <c r="B26" s="279">
        <v>6589131</v>
      </c>
      <c r="C26" s="287">
        <v>0.15250664770181172</v>
      </c>
      <c r="D26" s="412">
        <v>55</v>
      </c>
      <c r="E26" s="104"/>
    </row>
    <row r="27" spans="1:6" ht="12.75" customHeight="1">
      <c r="A27" s="286" t="s">
        <v>1274</v>
      </c>
      <c r="B27" s="279">
        <v>3638500</v>
      </c>
      <c r="C27" s="287">
        <v>8.4213751048968652E-2</v>
      </c>
      <c r="D27" s="412">
        <v>103.9</v>
      </c>
    </row>
    <row r="28" spans="1:6" ht="12.75" customHeight="1">
      <c r="A28" s="286" t="s">
        <v>1275</v>
      </c>
      <c r="B28" s="279">
        <v>845625</v>
      </c>
      <c r="C28" s="287">
        <v>1.9572146002689052E-2</v>
      </c>
      <c r="D28" s="412">
        <v>112.75</v>
      </c>
    </row>
    <row r="29" spans="1:6" ht="12.75" customHeight="1">
      <c r="A29" s="286" t="s">
        <v>1276</v>
      </c>
      <c r="B29" s="279">
        <v>764113</v>
      </c>
      <c r="C29" s="287">
        <v>1.7685535785428221E-2</v>
      </c>
      <c r="D29" s="413">
        <v>30</v>
      </c>
    </row>
    <row r="30" spans="1:6" ht="12.75" customHeight="1">
      <c r="A30" s="286" t="s">
        <v>1277</v>
      </c>
      <c r="B30" s="279">
        <v>286000</v>
      </c>
      <c r="C30" s="287">
        <v>6.6195225505029645E-3</v>
      </c>
      <c r="D30" s="412">
        <v>104</v>
      </c>
    </row>
    <row r="31" spans="1:6" ht="12.75" customHeight="1">
      <c r="A31" s="286" t="s">
        <v>1278</v>
      </c>
      <c r="B31" s="279">
        <v>45989</v>
      </c>
      <c r="C31" s="287">
        <v>1.0644238551576254E-3</v>
      </c>
      <c r="D31" s="412">
        <v>96.72</v>
      </c>
    </row>
    <row r="32" spans="1:6" ht="12.75" customHeight="1">
      <c r="A32" s="286" t="s">
        <v>1279</v>
      </c>
      <c r="B32" s="279">
        <v>44263</v>
      </c>
      <c r="C32" s="287">
        <v>1.0244752680171774E-3</v>
      </c>
      <c r="D32" s="412">
        <v>93.72</v>
      </c>
    </row>
    <row r="33" spans="1:6" ht="12.75" customHeight="1">
      <c r="A33" s="286" t="s">
        <v>1280</v>
      </c>
      <c r="B33" s="279">
        <v>30993</v>
      </c>
      <c r="C33" s="287">
        <v>7.1733867974733696E-4</v>
      </c>
      <c r="D33" s="412">
        <v>90.65</v>
      </c>
    </row>
    <row r="34" spans="1:6" ht="15" customHeight="1">
      <c r="A34" s="278" t="s">
        <v>983</v>
      </c>
      <c r="B34" s="279">
        <v>229552</v>
      </c>
      <c r="C34" s="287">
        <v>5.3130232185771209E-3</v>
      </c>
      <c r="D34" s="288"/>
    </row>
    <row r="35" spans="1:6" ht="15" customHeight="1">
      <c r="A35" s="289" t="s">
        <v>984</v>
      </c>
      <c r="B35" s="290">
        <f>SUM(B24:B34)</f>
        <v>43205533</v>
      </c>
      <c r="C35" s="287"/>
      <c r="D35" s="288"/>
    </row>
    <row r="36" spans="1:6" ht="15" customHeight="1">
      <c r="A36" s="283" t="s">
        <v>994</v>
      </c>
      <c r="B36" s="279"/>
      <c r="C36" s="287"/>
      <c r="D36" s="288"/>
    </row>
    <row r="37" spans="1:6" ht="12.75" customHeight="1">
      <c r="A37" s="291" t="s">
        <v>1271</v>
      </c>
      <c r="B37" s="279">
        <v>16244409</v>
      </c>
      <c r="C37" s="287">
        <v>0.59674161712833074</v>
      </c>
      <c r="D37" s="412">
        <v>104.35</v>
      </c>
    </row>
    <row r="38" spans="1:6" ht="12.75" customHeight="1">
      <c r="A38" s="291" t="s">
        <v>1281</v>
      </c>
      <c r="B38" s="279">
        <v>3998764</v>
      </c>
      <c r="C38" s="287">
        <v>0.14689539618674663</v>
      </c>
      <c r="D38" s="412">
        <v>103.7</v>
      </c>
    </row>
    <row r="39" spans="1:6" ht="12.75" customHeight="1">
      <c r="A39" s="291" t="s">
        <v>1282</v>
      </c>
      <c r="B39" s="279">
        <v>3945187</v>
      </c>
      <c r="C39" s="287">
        <v>0.14492723436436919</v>
      </c>
      <c r="D39" s="412">
        <v>102.3</v>
      </c>
    </row>
    <row r="40" spans="1:6" ht="12.75" customHeight="1">
      <c r="A40" s="291" t="s">
        <v>1283</v>
      </c>
      <c r="B40" s="279">
        <v>3033487</v>
      </c>
      <c r="C40" s="287">
        <v>0.11143575232055342</v>
      </c>
      <c r="D40" s="412">
        <v>109.3</v>
      </c>
    </row>
    <row r="41" spans="1:6" ht="15" customHeight="1">
      <c r="A41" s="289" t="s">
        <v>984</v>
      </c>
      <c r="B41" s="290">
        <f>SUM(B37:B40)</f>
        <v>27221847</v>
      </c>
      <c r="C41" s="287"/>
      <c r="D41" s="288"/>
    </row>
    <row r="42" spans="1:6" ht="26.25" customHeight="1">
      <c r="A42" s="547" t="s">
        <v>992</v>
      </c>
      <c r="B42" s="548">
        <f>B35+B41</f>
        <v>70427380</v>
      </c>
      <c r="C42" s="549"/>
      <c r="D42" s="550"/>
    </row>
    <row r="43" spans="1:6" ht="12.75" customHeight="1"/>
    <row r="44" spans="1:6" ht="12.75" customHeight="1">
      <c r="A44" s="556" t="s">
        <v>758</v>
      </c>
    </row>
    <row r="45" spans="1:6" ht="12.75" customHeight="1">
      <c r="A45" s="149" t="s">
        <v>759</v>
      </c>
      <c r="B45" s="93"/>
    </row>
    <row r="46" spans="1:6" ht="12.75" customHeight="1">
      <c r="A46" s="71" t="s">
        <v>981</v>
      </c>
    </row>
    <row r="47" spans="1:6" ht="43.5">
      <c r="A47" s="542" t="s">
        <v>991</v>
      </c>
      <c r="B47" s="542" t="s">
        <v>986</v>
      </c>
      <c r="C47" s="542" t="s">
        <v>987</v>
      </c>
      <c r="D47" s="542" t="s">
        <v>988</v>
      </c>
    </row>
    <row r="48" spans="1:6" ht="12.75" customHeight="1">
      <c r="A48" s="286" t="s">
        <v>1282</v>
      </c>
      <c r="B48" s="279">
        <v>776202665</v>
      </c>
      <c r="C48" s="287">
        <v>0.22139200874779857</v>
      </c>
      <c r="D48" s="412">
        <v>102</v>
      </c>
      <c r="E48" s="104"/>
      <c r="F48" s="104"/>
    </row>
    <row r="49" spans="1:6" ht="12.75" customHeight="1">
      <c r="A49" s="286" t="s">
        <v>1284</v>
      </c>
      <c r="B49" s="279">
        <v>665253611</v>
      </c>
      <c r="C49" s="287">
        <v>0.18974662147806023</v>
      </c>
      <c r="D49" s="412">
        <v>100</v>
      </c>
      <c r="E49" s="104"/>
      <c r="F49" s="104"/>
    </row>
    <row r="50" spans="1:6" ht="12.75" customHeight="1">
      <c r="A50" s="286" t="s">
        <v>1271</v>
      </c>
      <c r="B50" s="279">
        <v>653676577</v>
      </c>
      <c r="C50" s="287">
        <v>0.18644456786735591</v>
      </c>
      <c r="D50" s="412">
        <v>104.17</v>
      </c>
      <c r="E50" s="104"/>
    </row>
    <row r="51" spans="1:6" ht="12.75" customHeight="1">
      <c r="A51" s="286" t="s">
        <v>1285</v>
      </c>
      <c r="B51" s="279">
        <v>297207992</v>
      </c>
      <c r="C51" s="287">
        <v>8.4770997745517468E-2</v>
      </c>
      <c r="D51" s="412">
        <v>110.3</v>
      </c>
    </row>
    <row r="52" spans="1:6" ht="12.75" customHeight="1">
      <c r="A52" s="286" t="s">
        <v>1283</v>
      </c>
      <c r="B52" s="279">
        <v>203081316</v>
      </c>
      <c r="C52" s="287">
        <v>5.7923764650288138E-2</v>
      </c>
      <c r="D52" s="412">
        <v>108.9</v>
      </c>
    </row>
    <row r="53" spans="1:6" ht="12.75" customHeight="1">
      <c r="A53" s="286" t="s">
        <v>1274</v>
      </c>
      <c r="B53" s="279">
        <v>192283542</v>
      </c>
      <c r="C53" s="287">
        <v>5.4843975075145733E-2</v>
      </c>
      <c r="D53" s="413">
        <v>103.55</v>
      </c>
    </row>
    <row r="54" spans="1:6" ht="12.75" customHeight="1">
      <c r="A54" s="286" t="s">
        <v>1286</v>
      </c>
      <c r="B54" s="279">
        <v>137754098</v>
      </c>
      <c r="C54" s="287">
        <v>3.9290842256334051E-2</v>
      </c>
      <c r="D54" s="412">
        <v>98.456000000000003</v>
      </c>
    </row>
    <row r="55" spans="1:6" ht="12.75" customHeight="1">
      <c r="A55" s="286" t="s">
        <v>1287</v>
      </c>
      <c r="B55" s="279">
        <v>135315362</v>
      </c>
      <c r="C55" s="287">
        <v>3.8595255026102664E-2</v>
      </c>
      <c r="D55" s="412">
        <v>99.527000000000001</v>
      </c>
    </row>
    <row r="56" spans="1:6" ht="12.75" customHeight="1">
      <c r="A56" s="286" t="s">
        <v>1275</v>
      </c>
      <c r="B56" s="279">
        <v>99448800</v>
      </c>
      <c r="C56" s="287">
        <v>2.836523319532544E-2</v>
      </c>
      <c r="D56" s="412">
        <v>112.8</v>
      </c>
    </row>
    <row r="57" spans="1:6" ht="12.75" customHeight="1">
      <c r="A57" s="292" t="s">
        <v>1281</v>
      </c>
      <c r="B57" s="279">
        <v>83859712</v>
      </c>
      <c r="C57" s="287">
        <v>2.3918843531272684E-2</v>
      </c>
      <c r="D57" s="412">
        <v>103.6</v>
      </c>
    </row>
    <row r="58" spans="1:6" ht="24">
      <c r="A58" s="293" t="s">
        <v>1128</v>
      </c>
      <c r="B58" s="279">
        <v>261926633</v>
      </c>
      <c r="C58" s="287">
        <v>7.4707890162883109E-2</v>
      </c>
      <c r="D58" s="288"/>
    </row>
    <row r="59" spans="1:6" ht="26.25" customHeight="1">
      <c r="A59" s="547" t="s">
        <v>993</v>
      </c>
      <c r="B59" s="548">
        <f>SUM(B48:B58)</f>
        <v>3506010308</v>
      </c>
      <c r="C59" s="549"/>
      <c r="D59" s="550"/>
    </row>
    <row r="60" spans="1:6" ht="12.75" customHeight="1"/>
    <row r="61" spans="1:6" ht="12.75" customHeight="1">
      <c r="A61" s="557" t="s">
        <v>760</v>
      </c>
    </row>
    <row r="62" spans="1:6" ht="12.75" customHeight="1">
      <c r="A62" s="156" t="s">
        <v>761</v>
      </c>
    </row>
    <row r="63" spans="1:6" ht="12.75" customHeight="1">
      <c r="A63" s="71" t="s">
        <v>995</v>
      </c>
    </row>
    <row r="64" spans="1:6" ht="12.75" customHeight="1">
      <c r="A64" s="538"/>
      <c r="B64" s="551" t="s">
        <v>253</v>
      </c>
      <c r="C64" s="551" t="s">
        <v>254</v>
      </c>
      <c r="D64" s="551" t="s">
        <v>255</v>
      </c>
      <c r="E64" s="551" t="s">
        <v>256</v>
      </c>
      <c r="F64" s="551" t="s">
        <v>257</v>
      </c>
    </row>
    <row r="65" spans="1:7" ht="12.75" customHeight="1">
      <c r="A65" s="538"/>
      <c r="B65" s="552" t="s">
        <v>258</v>
      </c>
      <c r="C65" s="552" t="s">
        <v>259</v>
      </c>
      <c r="D65" s="552" t="s">
        <v>260</v>
      </c>
      <c r="E65" s="552" t="s">
        <v>261</v>
      </c>
      <c r="F65" s="552" t="s">
        <v>262</v>
      </c>
    </row>
    <row r="66" spans="1:7" ht="12.75" customHeight="1">
      <c r="A66" s="294"/>
      <c r="B66" s="295"/>
      <c r="C66" s="295"/>
      <c r="D66" s="295"/>
      <c r="E66" s="296"/>
      <c r="F66" s="296"/>
      <c r="G66" s="104"/>
    </row>
    <row r="67" spans="1:7" ht="15" customHeight="1">
      <c r="A67" s="543" t="s">
        <v>984</v>
      </c>
      <c r="B67" s="553"/>
      <c r="C67" s="553"/>
      <c r="D67" s="553"/>
      <c r="E67" s="554"/>
      <c r="F67" s="554"/>
    </row>
    <row r="68" spans="1:7" ht="12.75" customHeight="1"/>
    <row r="69" spans="1:7" ht="12.75" customHeight="1">
      <c r="A69" s="557" t="s">
        <v>762</v>
      </c>
    </row>
    <row r="70" spans="1:7" ht="12.75" customHeight="1">
      <c r="A70" s="156" t="s">
        <v>763</v>
      </c>
    </row>
    <row r="71" spans="1:7" ht="12.75" customHeight="1">
      <c r="A71" s="71" t="s">
        <v>252</v>
      </c>
    </row>
    <row r="72" spans="1:7" ht="12.75" customHeight="1">
      <c r="A72" s="538"/>
      <c r="B72" s="551" t="s">
        <v>253</v>
      </c>
      <c r="C72" s="551" t="s">
        <v>254</v>
      </c>
      <c r="D72" s="551" t="s">
        <v>255</v>
      </c>
      <c r="E72" s="551" t="s">
        <v>256</v>
      </c>
      <c r="F72" s="551" t="s">
        <v>257</v>
      </c>
    </row>
    <row r="73" spans="1:7" ht="12.75" customHeight="1">
      <c r="A73" s="538"/>
      <c r="B73" s="552" t="s">
        <v>258</v>
      </c>
      <c r="C73" s="552" t="s">
        <v>259</v>
      </c>
      <c r="D73" s="552" t="s">
        <v>260</v>
      </c>
      <c r="E73" s="552" t="s">
        <v>261</v>
      </c>
      <c r="F73" s="552" t="s">
        <v>262</v>
      </c>
    </row>
    <row r="74" spans="1:7" ht="12.75" customHeight="1">
      <c r="A74" s="294" t="s">
        <v>1288</v>
      </c>
      <c r="B74" s="297">
        <v>30</v>
      </c>
      <c r="C74" s="297">
        <v>30</v>
      </c>
      <c r="D74" s="297">
        <v>30</v>
      </c>
      <c r="E74" s="298">
        <v>237129</v>
      </c>
      <c r="F74" s="298">
        <v>532922</v>
      </c>
      <c r="G74" s="104"/>
    </row>
    <row r="75" spans="1:7" ht="15" customHeight="1">
      <c r="A75" s="543" t="s">
        <v>984</v>
      </c>
      <c r="B75" s="555"/>
      <c r="C75" s="555"/>
      <c r="D75" s="555"/>
      <c r="E75" s="554">
        <f>SUM(E74)</f>
        <v>237129</v>
      </c>
      <c r="F75" s="554">
        <f>SUM(F74)</f>
        <v>532922</v>
      </c>
    </row>
    <row r="76" spans="1:7" ht="12.75" customHeight="1">
      <c r="A76" s="27" t="s">
        <v>996</v>
      </c>
    </row>
    <row r="77" spans="1:7" ht="12.75" customHeight="1">
      <c r="A77" s="89" t="s">
        <v>466</v>
      </c>
      <c r="G77" s="53" t="s">
        <v>175</v>
      </c>
    </row>
    <row r="78" spans="1:7" ht="12.75" customHeight="1"/>
    <row r="79" spans="1:7" ht="12.75" customHeight="1"/>
    <row r="80" spans="1:7" ht="12.75" customHeight="1"/>
    <row r="81" ht="12.75" customHeight="1"/>
    <row r="82" ht="12.75" customHeight="1"/>
    <row r="83" ht="12.75" customHeight="1"/>
    <row r="84" ht="12.75" customHeight="1"/>
    <row r="85" ht="12.75" customHeight="1"/>
    <row r="86" ht="12.75" customHeight="1"/>
  </sheetData>
  <hyperlinks>
    <hyperlink ref="A77" location="'2 Sadržaj'!A1" display="Sadržaj / Contents"/>
  </hyperlinks>
  <pageMargins left="0.7" right="0.7" top="0.75" bottom="0.75" header="0.3" footer="0.3"/>
  <pageSetup paperSize="9" scale="67" orientation="portrait" r:id="rId1"/>
  <rowBreaks count="1" manualBreakCount="1">
    <brk id="77"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05"/>
  <sheetViews>
    <sheetView showGridLines="0" topLeftCell="A37"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5" customHeight="1">
      <c r="A1" s="617" t="s">
        <v>744</v>
      </c>
      <c r="B1" s="618"/>
      <c r="C1" s="619"/>
      <c r="D1" s="619"/>
      <c r="E1" s="619"/>
      <c r="F1" s="619"/>
      <c r="G1" s="619"/>
      <c r="H1" s="619"/>
      <c r="I1" s="619"/>
      <c r="J1" s="619"/>
    </row>
    <row r="2" spans="1:11" ht="15" customHeight="1">
      <c r="A2" s="620" t="s">
        <v>745</v>
      </c>
      <c r="B2" s="621"/>
      <c r="C2" s="621"/>
      <c r="D2" s="621"/>
      <c r="E2" s="621"/>
      <c r="F2" s="621"/>
      <c r="G2" s="619"/>
      <c r="H2" s="619"/>
      <c r="I2" s="619"/>
      <c r="J2" s="619"/>
    </row>
    <row r="3" spans="1:11" ht="12.75" customHeight="1">
      <c r="A3" s="556" t="s">
        <v>1221</v>
      </c>
    </row>
    <row r="4" spans="1:11" ht="12.75" customHeight="1">
      <c r="A4" s="149" t="s">
        <v>997</v>
      </c>
    </row>
    <row r="5" spans="1:11" ht="12.75" customHeight="1">
      <c r="E5" s="763" t="str">
        <f>Naslovnica!A20</f>
        <v>Srpanj 2013.</v>
      </c>
      <c r="F5" s="763"/>
      <c r="G5" s="765" t="str">
        <f>'4 Tablica 2 - Graf 2'!F5</f>
        <v>Lipanj 2013.</v>
      </c>
      <c r="H5" s="763"/>
    </row>
    <row r="6" spans="1:11" ht="12.75" customHeight="1">
      <c r="E6" s="764" t="str">
        <f>Naslovnica!A24</f>
        <v>July 2013</v>
      </c>
      <c r="F6" s="764"/>
      <c r="G6" s="766" t="str">
        <f>'4 Tablica 2 - Graf 2'!F6</f>
        <v>June 2013</v>
      </c>
      <c r="H6" s="764"/>
    </row>
    <row r="7" spans="1:11" ht="12.75" customHeight="1">
      <c r="A7" s="558"/>
      <c r="B7" s="559"/>
      <c r="C7" s="559"/>
      <c r="D7" s="559"/>
      <c r="E7" s="761" t="s">
        <v>263</v>
      </c>
      <c r="F7" s="762"/>
      <c r="G7" s="761" t="s">
        <v>263</v>
      </c>
      <c r="H7" s="762"/>
      <c r="I7" s="762" t="s">
        <v>264</v>
      </c>
      <c r="J7" s="762"/>
    </row>
    <row r="8" spans="1:11" ht="12.75" customHeight="1">
      <c r="A8" s="560" t="s">
        <v>265</v>
      </c>
      <c r="B8" s="560" t="s">
        <v>266</v>
      </c>
      <c r="C8" s="542" t="s">
        <v>481</v>
      </c>
      <c r="D8" s="542" t="s">
        <v>482</v>
      </c>
      <c r="E8" s="542" t="s">
        <v>267</v>
      </c>
      <c r="F8" s="542" t="s">
        <v>163</v>
      </c>
      <c r="G8" s="542" t="s">
        <v>267</v>
      </c>
      <c r="H8" s="542" t="s">
        <v>163</v>
      </c>
      <c r="I8" s="542" t="s">
        <v>267</v>
      </c>
      <c r="J8" s="542" t="s">
        <v>163</v>
      </c>
    </row>
    <row r="9" spans="1:11" ht="12.75" customHeight="1">
      <c r="A9" s="561" t="s">
        <v>268</v>
      </c>
      <c r="B9" s="561" t="s">
        <v>269</v>
      </c>
      <c r="C9" s="562" t="s">
        <v>998</v>
      </c>
      <c r="D9" s="562" t="s">
        <v>999</v>
      </c>
      <c r="E9" s="562" t="s">
        <v>270</v>
      </c>
      <c r="F9" s="562" t="s">
        <v>271</v>
      </c>
      <c r="G9" s="562" t="s">
        <v>270</v>
      </c>
      <c r="H9" s="562" t="s">
        <v>271</v>
      </c>
      <c r="I9" s="562" t="s">
        <v>270</v>
      </c>
      <c r="J9" s="562" t="s">
        <v>271</v>
      </c>
    </row>
    <row r="10" spans="1:11" ht="12.75" customHeight="1">
      <c r="A10" s="299" t="s">
        <v>597</v>
      </c>
      <c r="B10" s="300" t="s">
        <v>276</v>
      </c>
      <c r="C10" s="301" t="s">
        <v>274</v>
      </c>
      <c r="D10" s="301" t="s">
        <v>277</v>
      </c>
      <c r="E10" s="302">
        <v>0</v>
      </c>
      <c r="F10" s="303">
        <v>0</v>
      </c>
      <c r="G10" s="302">
        <v>0</v>
      </c>
      <c r="H10" s="303">
        <v>0</v>
      </c>
      <c r="I10" s="306"/>
      <c r="J10" s="306"/>
      <c r="K10" s="104"/>
    </row>
    <row r="11" spans="1:11" ht="12.75" customHeight="1">
      <c r="A11" s="300" t="s">
        <v>278</v>
      </c>
      <c r="B11" s="300" t="s">
        <v>276</v>
      </c>
      <c r="C11" s="301" t="s">
        <v>274</v>
      </c>
      <c r="D11" s="301" t="s">
        <v>277</v>
      </c>
      <c r="E11" s="307">
        <v>51244417.189999998</v>
      </c>
      <c r="F11" s="308">
        <v>87.896038718794799</v>
      </c>
      <c r="G11" s="304">
        <v>48699125.240000002</v>
      </c>
      <c r="H11" s="305">
        <v>87.165173490371075</v>
      </c>
      <c r="I11" s="306">
        <v>5.2265660573084904E-2</v>
      </c>
      <c r="J11" s="306">
        <v>8.3848307662057753E-3</v>
      </c>
      <c r="K11" s="92"/>
    </row>
    <row r="12" spans="1:11" ht="12.75" customHeight="1">
      <c r="A12" s="300" t="s">
        <v>279</v>
      </c>
      <c r="B12" s="300" t="s">
        <v>276</v>
      </c>
      <c r="C12" s="301" t="s">
        <v>272</v>
      </c>
      <c r="D12" s="301" t="s">
        <v>273</v>
      </c>
      <c r="E12" s="309">
        <v>50052509.590000004</v>
      </c>
      <c r="F12" s="310">
        <v>7247.951139529313</v>
      </c>
      <c r="G12" s="311">
        <v>50301004.009999998</v>
      </c>
      <c r="H12" s="312">
        <v>7283.9348580153392</v>
      </c>
      <c r="I12" s="306">
        <v>-4.9401483109680067E-3</v>
      </c>
      <c r="J12" s="306">
        <v>-4.9401483109681177E-3</v>
      </c>
      <c r="K12" s="92"/>
    </row>
    <row r="13" spans="1:11" ht="12.75" customHeight="1">
      <c r="A13" s="313" t="s">
        <v>280</v>
      </c>
      <c r="B13" s="300" t="s">
        <v>276</v>
      </c>
      <c r="C13" s="301" t="s">
        <v>274</v>
      </c>
      <c r="D13" s="301" t="s">
        <v>273</v>
      </c>
      <c r="E13" s="311">
        <v>0</v>
      </c>
      <c r="F13" s="312">
        <v>0</v>
      </c>
      <c r="G13" s="311">
        <v>0</v>
      </c>
      <c r="H13" s="312">
        <v>0</v>
      </c>
      <c r="I13" s="306"/>
      <c r="J13" s="306"/>
    </row>
    <row r="14" spans="1:11" ht="12.75" customHeight="1">
      <c r="A14" s="299" t="s">
        <v>470</v>
      </c>
      <c r="B14" s="300" t="s">
        <v>276</v>
      </c>
      <c r="C14" s="301" t="s">
        <v>274</v>
      </c>
      <c r="D14" s="301" t="s">
        <v>275</v>
      </c>
      <c r="E14" s="314">
        <v>6469508.8700000001</v>
      </c>
      <c r="F14" s="315">
        <v>55.126727925404623</v>
      </c>
      <c r="G14" s="311">
        <v>9176422.1199999992</v>
      </c>
      <c r="H14" s="312">
        <v>57.609259886354756</v>
      </c>
      <c r="I14" s="306">
        <v>-0.29498569427187593</v>
      </c>
      <c r="J14" s="306">
        <v>-4.3092585564324271E-2</v>
      </c>
    </row>
    <row r="15" spans="1:11" ht="12.75" customHeight="1">
      <c r="A15" s="300" t="s">
        <v>281</v>
      </c>
      <c r="B15" s="300" t="s">
        <v>282</v>
      </c>
      <c r="C15" s="301" t="s">
        <v>274</v>
      </c>
      <c r="D15" s="301" t="s">
        <v>277</v>
      </c>
      <c r="E15" s="309">
        <v>164547574.66</v>
      </c>
      <c r="F15" s="310">
        <v>116.06783332473169</v>
      </c>
      <c r="G15" s="311">
        <v>195491906.88999999</v>
      </c>
      <c r="H15" s="312">
        <v>115.94261794294952</v>
      </c>
      <c r="I15" s="306">
        <v>-0.15828958202045595</v>
      </c>
      <c r="J15" s="306">
        <v>1.0799771818486015E-3</v>
      </c>
    </row>
    <row r="16" spans="1:11" ht="12.75" customHeight="1">
      <c r="A16" s="300" t="s">
        <v>283</v>
      </c>
      <c r="B16" s="300" t="s">
        <v>282</v>
      </c>
      <c r="C16" s="301" t="s">
        <v>274</v>
      </c>
      <c r="D16" s="301" t="s">
        <v>273</v>
      </c>
      <c r="E16" s="309">
        <v>11788946.939999999</v>
      </c>
      <c r="F16" s="310">
        <v>901.52636081749506</v>
      </c>
      <c r="G16" s="311">
        <v>11103908.75</v>
      </c>
      <c r="H16" s="312">
        <v>861.37342528973591</v>
      </c>
      <c r="I16" s="306">
        <v>6.1693427550906232E-2</v>
      </c>
      <c r="J16" s="306">
        <v>4.6615015449603669E-2</v>
      </c>
    </row>
    <row r="17" spans="1:10" ht="12.75" customHeight="1">
      <c r="A17" s="300" t="s">
        <v>284</v>
      </c>
      <c r="B17" s="300" t="s">
        <v>282</v>
      </c>
      <c r="C17" s="301" t="s">
        <v>274</v>
      </c>
      <c r="D17" s="301" t="s">
        <v>275</v>
      </c>
      <c r="E17" s="309">
        <v>8707891.1199999992</v>
      </c>
      <c r="F17" s="310">
        <v>124.09062006113547</v>
      </c>
      <c r="G17" s="311">
        <v>8412285.9299999997</v>
      </c>
      <c r="H17" s="312">
        <v>120.06315355560959</v>
      </c>
      <c r="I17" s="306">
        <v>3.5139698348317872E-2</v>
      </c>
      <c r="J17" s="306">
        <v>3.3544567057040453E-2</v>
      </c>
    </row>
    <row r="18" spans="1:10" ht="12.75" customHeight="1">
      <c r="A18" s="300" t="s">
        <v>285</v>
      </c>
      <c r="B18" s="300" t="s">
        <v>286</v>
      </c>
      <c r="C18" s="301" t="s">
        <v>274</v>
      </c>
      <c r="D18" s="301" t="s">
        <v>273</v>
      </c>
      <c r="E18" s="309">
        <v>9948520.0999999996</v>
      </c>
      <c r="F18" s="310">
        <v>84.346582495891141</v>
      </c>
      <c r="G18" s="311">
        <v>9886055.1799999997</v>
      </c>
      <c r="H18" s="312">
        <v>82.157917567801334</v>
      </c>
      <c r="I18" s="306">
        <v>6.3184878966051627E-3</v>
      </c>
      <c r="J18" s="306">
        <v>2.6639732272712546E-2</v>
      </c>
    </row>
    <row r="19" spans="1:10" ht="12.75" customHeight="1">
      <c r="A19" s="300" t="s">
        <v>287</v>
      </c>
      <c r="B19" s="300" t="s">
        <v>286</v>
      </c>
      <c r="C19" s="301" t="s">
        <v>272</v>
      </c>
      <c r="D19" s="301" t="s">
        <v>275</v>
      </c>
      <c r="E19" s="309">
        <v>13087512.51</v>
      </c>
      <c r="F19" s="310">
        <v>123.26367919432582</v>
      </c>
      <c r="G19" s="311">
        <v>11466127.68</v>
      </c>
      <c r="H19" s="312">
        <v>117.20437007236356</v>
      </c>
      <c r="I19" s="306">
        <v>0.14140648658815569</v>
      </c>
      <c r="J19" s="306">
        <v>5.1698662073958124E-2</v>
      </c>
    </row>
    <row r="20" spans="1:10" ht="12.75" customHeight="1">
      <c r="A20" s="300" t="s">
        <v>288</v>
      </c>
      <c r="B20" s="300" t="s">
        <v>286</v>
      </c>
      <c r="C20" s="301" t="s">
        <v>272</v>
      </c>
      <c r="D20" s="301" t="s">
        <v>273</v>
      </c>
      <c r="E20" s="309">
        <v>3783192.95</v>
      </c>
      <c r="F20" s="310">
        <v>102.91226250558034</v>
      </c>
      <c r="G20" s="311">
        <v>3618795.85</v>
      </c>
      <c r="H20" s="312">
        <v>98.440252292525756</v>
      </c>
      <c r="I20" s="306">
        <v>4.5428674844976369E-2</v>
      </c>
      <c r="J20" s="306">
        <v>4.5428674844976369E-2</v>
      </c>
    </row>
    <row r="21" spans="1:10" ht="12.75" customHeight="1">
      <c r="A21" s="316" t="s">
        <v>483</v>
      </c>
      <c r="B21" s="300" t="s">
        <v>468</v>
      </c>
      <c r="C21" s="301" t="s">
        <v>274</v>
      </c>
      <c r="D21" s="301" t="s">
        <v>277</v>
      </c>
      <c r="E21" s="309">
        <v>130200723.91</v>
      </c>
      <c r="F21" s="310">
        <v>106.39906081656065</v>
      </c>
      <c r="G21" s="317">
        <v>163930428.53999999</v>
      </c>
      <c r="H21" s="312">
        <v>106.16531189207055</v>
      </c>
      <c r="I21" s="306">
        <v>-0.20575621579473724</v>
      </c>
      <c r="J21" s="306">
        <v>2.2017448102797932E-3</v>
      </c>
    </row>
    <row r="22" spans="1:10" ht="12.75" customHeight="1">
      <c r="A22" s="300" t="s">
        <v>1178</v>
      </c>
      <c r="B22" s="300" t="s">
        <v>289</v>
      </c>
      <c r="C22" s="301" t="s">
        <v>274</v>
      </c>
      <c r="D22" s="301" t="s">
        <v>275</v>
      </c>
      <c r="E22" s="309">
        <v>4080231.79</v>
      </c>
      <c r="F22" s="310">
        <v>4.8078719344806489</v>
      </c>
      <c r="G22" s="311">
        <v>8786861.1600000001</v>
      </c>
      <c r="H22" s="312">
        <v>4.7132402144446441</v>
      </c>
      <c r="I22" s="306">
        <v>-0.53564398984995454</v>
      </c>
      <c r="J22" s="306">
        <v>2.0077847877557176E-2</v>
      </c>
    </row>
    <row r="23" spans="1:10" ht="12.75" customHeight="1">
      <c r="A23" s="300" t="s">
        <v>1213</v>
      </c>
      <c r="B23" s="300" t="s">
        <v>291</v>
      </c>
      <c r="C23" s="301" t="s">
        <v>324</v>
      </c>
      <c r="D23" s="301" t="s">
        <v>294</v>
      </c>
      <c r="E23" s="309">
        <v>19135187.48</v>
      </c>
      <c r="F23" s="310">
        <v>755.02082568513151</v>
      </c>
      <c r="G23" s="311">
        <v>14901129.640000001</v>
      </c>
      <c r="H23" s="312">
        <v>745.05416860680634</v>
      </c>
      <c r="I23" s="306">
        <v>0.28414341343855321</v>
      </c>
      <c r="J23" s="306">
        <v>1.3377090550291237E-2</v>
      </c>
    </row>
    <row r="24" spans="1:10" ht="12.75" customHeight="1">
      <c r="A24" s="300" t="s">
        <v>290</v>
      </c>
      <c r="B24" s="300" t="s">
        <v>291</v>
      </c>
      <c r="C24" s="301" t="s">
        <v>274</v>
      </c>
      <c r="D24" s="301" t="s">
        <v>273</v>
      </c>
      <c r="E24" s="309">
        <v>247042458.75999999</v>
      </c>
      <c r="F24" s="310">
        <v>578.47623781807795</v>
      </c>
      <c r="G24" s="311">
        <v>242674142.43000001</v>
      </c>
      <c r="H24" s="312">
        <v>563.11496350611958</v>
      </c>
      <c r="I24" s="306">
        <v>1.800074901371107E-2</v>
      </c>
      <c r="J24" s="306">
        <v>2.7279108721094181E-2</v>
      </c>
    </row>
    <row r="25" spans="1:10" ht="12.75" customHeight="1">
      <c r="A25" s="300" t="s">
        <v>292</v>
      </c>
      <c r="B25" s="300" t="s">
        <v>291</v>
      </c>
      <c r="C25" s="301" t="s">
        <v>274</v>
      </c>
      <c r="D25" s="301" t="s">
        <v>273</v>
      </c>
      <c r="E25" s="311">
        <v>0</v>
      </c>
      <c r="F25" s="312">
        <v>0</v>
      </c>
      <c r="G25" s="311">
        <v>0</v>
      </c>
      <c r="H25" s="312">
        <v>0</v>
      </c>
      <c r="I25" s="306"/>
      <c r="J25" s="306"/>
    </row>
    <row r="26" spans="1:10" ht="12.75" customHeight="1">
      <c r="A26" s="300" t="s">
        <v>293</v>
      </c>
      <c r="B26" s="300" t="s">
        <v>291</v>
      </c>
      <c r="C26" s="301" t="s">
        <v>274</v>
      </c>
      <c r="D26" s="301" t="s">
        <v>294</v>
      </c>
      <c r="E26" s="309">
        <v>47413656.600000001</v>
      </c>
      <c r="F26" s="310">
        <v>911.46940824952799</v>
      </c>
      <c r="G26" s="311">
        <v>47822528.359999999</v>
      </c>
      <c r="H26" s="312">
        <v>902.31546170593936</v>
      </c>
      <c r="I26" s="306">
        <v>-8.5497729631123232E-3</v>
      </c>
      <c r="J26" s="306">
        <v>1.0144951441131145E-2</v>
      </c>
    </row>
    <row r="27" spans="1:10" ht="12.75" customHeight="1">
      <c r="A27" s="300" t="s">
        <v>295</v>
      </c>
      <c r="B27" s="300" t="s">
        <v>291</v>
      </c>
      <c r="C27" s="301" t="s">
        <v>272</v>
      </c>
      <c r="D27" s="301" t="s">
        <v>275</v>
      </c>
      <c r="E27" s="309">
        <v>5664741.79</v>
      </c>
      <c r="F27" s="310">
        <v>819.33466125114558</v>
      </c>
      <c r="G27" s="311">
        <v>5670259.1299999999</v>
      </c>
      <c r="H27" s="312">
        <v>820.13267607114801</v>
      </c>
      <c r="I27" s="306">
        <v>-9.7303136832127546E-4</v>
      </c>
      <c r="J27" s="306">
        <v>-9.7303136832116444E-4</v>
      </c>
    </row>
    <row r="28" spans="1:10" ht="12.75" customHeight="1">
      <c r="A28" s="300" t="s">
        <v>296</v>
      </c>
      <c r="B28" s="300" t="s">
        <v>291</v>
      </c>
      <c r="C28" s="301" t="s">
        <v>274</v>
      </c>
      <c r="D28" s="301" t="s">
        <v>277</v>
      </c>
      <c r="E28" s="309">
        <v>756638346.38999999</v>
      </c>
      <c r="F28" s="310">
        <v>846.5877420025646</v>
      </c>
      <c r="G28" s="311">
        <v>491569149.74000001</v>
      </c>
      <c r="H28" s="312">
        <v>840.82857634374909</v>
      </c>
      <c r="I28" s="306">
        <v>0.53923074055847486</v>
      </c>
      <c r="J28" s="306">
        <v>6.8493933494251369E-3</v>
      </c>
    </row>
    <row r="29" spans="1:10" ht="12.75" customHeight="1">
      <c r="A29" s="299" t="s">
        <v>297</v>
      </c>
      <c r="B29" s="300" t="s">
        <v>291</v>
      </c>
      <c r="C29" s="301" t="s">
        <v>272</v>
      </c>
      <c r="D29" s="301" t="s">
        <v>275</v>
      </c>
      <c r="E29" s="309">
        <v>11071024.68</v>
      </c>
      <c r="F29" s="310">
        <v>911.0387182609951</v>
      </c>
      <c r="G29" s="311">
        <v>12020423.91</v>
      </c>
      <c r="H29" s="312">
        <v>888.11051833835882</v>
      </c>
      <c r="I29" s="306">
        <v>-7.8982175429784807E-2</v>
      </c>
      <c r="J29" s="306">
        <v>2.5816831857294664E-2</v>
      </c>
    </row>
    <row r="30" spans="1:10" ht="12.75" customHeight="1">
      <c r="A30" s="300" t="s">
        <v>298</v>
      </c>
      <c r="B30" s="300" t="s">
        <v>291</v>
      </c>
      <c r="C30" s="301" t="s">
        <v>274</v>
      </c>
      <c r="D30" s="301" t="s">
        <v>275</v>
      </c>
      <c r="E30" s="311">
        <v>0</v>
      </c>
      <c r="F30" s="312">
        <v>0</v>
      </c>
      <c r="G30" s="311">
        <v>0</v>
      </c>
      <c r="H30" s="312">
        <v>0</v>
      </c>
      <c r="I30" s="306"/>
      <c r="J30" s="306"/>
    </row>
    <row r="31" spans="1:10" ht="12.75" customHeight="1">
      <c r="A31" s="300" t="s">
        <v>299</v>
      </c>
      <c r="B31" s="300" t="s">
        <v>291</v>
      </c>
      <c r="C31" s="301" t="s">
        <v>274</v>
      </c>
      <c r="D31" s="301" t="s">
        <v>277</v>
      </c>
      <c r="E31" s="309">
        <v>1303355141.2</v>
      </c>
      <c r="F31" s="310">
        <v>147.65934259190189</v>
      </c>
      <c r="G31" s="311">
        <v>2024993592.6500001</v>
      </c>
      <c r="H31" s="312">
        <v>147.47512014136584</v>
      </c>
      <c r="I31" s="306">
        <v>-0.35636579496808707</v>
      </c>
      <c r="J31" s="306">
        <v>1.2491764736957123E-3</v>
      </c>
    </row>
    <row r="32" spans="1:10" ht="12.75" customHeight="1">
      <c r="A32" s="300" t="s">
        <v>300</v>
      </c>
      <c r="B32" s="300" t="s">
        <v>301</v>
      </c>
      <c r="C32" s="301" t="s">
        <v>274</v>
      </c>
      <c r="D32" s="301" t="s">
        <v>273</v>
      </c>
      <c r="E32" s="309">
        <v>11319773.210000001</v>
      </c>
      <c r="F32" s="310">
        <v>55.791612989389733</v>
      </c>
      <c r="G32" s="311">
        <v>10484954.15</v>
      </c>
      <c r="H32" s="312">
        <v>51.508572397457563</v>
      </c>
      <c r="I32" s="306">
        <v>7.9620668632108371E-2</v>
      </c>
      <c r="J32" s="306">
        <v>8.3151995727677841E-2</v>
      </c>
    </row>
    <row r="33" spans="1:10" ht="12.75" customHeight="1">
      <c r="A33" s="300" t="s">
        <v>302</v>
      </c>
      <c r="B33" s="300" t="s">
        <v>303</v>
      </c>
      <c r="C33" s="301" t="s">
        <v>274</v>
      </c>
      <c r="D33" s="301" t="s">
        <v>273</v>
      </c>
      <c r="E33" s="314">
        <v>17137933.920000002</v>
      </c>
      <c r="F33" s="315">
        <v>86.011016951636819</v>
      </c>
      <c r="G33" s="319">
        <v>16882910.07</v>
      </c>
      <c r="H33" s="320">
        <v>84.72275457478527</v>
      </c>
      <c r="I33" s="306">
        <v>1.510544384484791E-2</v>
      </c>
      <c r="J33" s="306">
        <v>1.520562431329342E-2</v>
      </c>
    </row>
    <row r="34" spans="1:10" ht="12.75" customHeight="1">
      <c r="A34" s="299" t="s">
        <v>304</v>
      </c>
      <c r="B34" s="299" t="s">
        <v>303</v>
      </c>
      <c r="C34" s="318" t="s">
        <v>274</v>
      </c>
      <c r="D34" s="318" t="s">
        <v>277</v>
      </c>
      <c r="E34" s="311">
        <v>11448660.73</v>
      </c>
      <c r="F34" s="312">
        <v>780.23033935403134</v>
      </c>
      <c r="G34" s="311">
        <v>11287771.75</v>
      </c>
      <c r="H34" s="312">
        <v>821.80599946673249</v>
      </c>
      <c r="I34" s="306">
        <v>1.4253387077923563E-2</v>
      </c>
      <c r="J34" s="306">
        <v>-5.0590601844814342E-2</v>
      </c>
    </row>
    <row r="35" spans="1:10" ht="12.75" customHeight="1">
      <c r="A35" s="300" t="s">
        <v>305</v>
      </c>
      <c r="B35" s="300" t="s">
        <v>303</v>
      </c>
      <c r="C35" s="301" t="s">
        <v>274</v>
      </c>
      <c r="D35" s="301" t="s">
        <v>275</v>
      </c>
      <c r="E35" s="309">
        <v>52757788.43</v>
      </c>
      <c r="F35" s="310">
        <v>77.638514432724904</v>
      </c>
      <c r="G35" s="311">
        <v>52085083.5</v>
      </c>
      <c r="H35" s="312">
        <v>76.460713287117628</v>
      </c>
      <c r="I35" s="306">
        <v>1.2915500653848389E-2</v>
      </c>
      <c r="J35" s="306">
        <v>1.5404004160731732E-2</v>
      </c>
    </row>
    <row r="36" spans="1:10" ht="12.75" customHeight="1">
      <c r="A36" s="300" t="s">
        <v>306</v>
      </c>
      <c r="B36" s="300" t="s">
        <v>303</v>
      </c>
      <c r="C36" s="301" t="s">
        <v>274</v>
      </c>
      <c r="D36" s="301" t="s">
        <v>277</v>
      </c>
      <c r="E36" s="309">
        <v>277541481.04000002</v>
      </c>
      <c r="F36" s="310">
        <v>140.50368153247388</v>
      </c>
      <c r="G36" s="311">
        <v>557976811.77999997</v>
      </c>
      <c r="H36" s="312">
        <v>140.30334188634646</v>
      </c>
      <c r="I36" s="306">
        <v>-0.50259316304809176</v>
      </c>
      <c r="J36" s="306">
        <v>1.4279035939834817E-3</v>
      </c>
    </row>
    <row r="37" spans="1:10" ht="12.75" customHeight="1">
      <c r="A37" s="300" t="s">
        <v>307</v>
      </c>
      <c r="B37" s="300" t="s">
        <v>303</v>
      </c>
      <c r="C37" s="301" t="s">
        <v>274</v>
      </c>
      <c r="D37" s="301" t="s">
        <v>294</v>
      </c>
      <c r="E37" s="309">
        <v>17004163.510000002</v>
      </c>
      <c r="F37" s="310">
        <v>1016.000376831896</v>
      </c>
      <c r="G37" s="311">
        <v>15638307.26</v>
      </c>
      <c r="H37" s="312">
        <v>992.35810181425802</v>
      </c>
      <c r="I37" s="306">
        <v>8.7340415256683013E-2</v>
      </c>
      <c r="J37" s="306">
        <v>2.3824338184385674E-2</v>
      </c>
    </row>
    <row r="38" spans="1:10" ht="12.75" customHeight="1">
      <c r="A38" s="300" t="s">
        <v>308</v>
      </c>
      <c r="B38" s="300" t="s">
        <v>303</v>
      </c>
      <c r="C38" s="301" t="s">
        <v>274</v>
      </c>
      <c r="D38" s="301" t="s">
        <v>273</v>
      </c>
      <c r="E38" s="309">
        <v>4522384.3099999996</v>
      </c>
      <c r="F38" s="310">
        <v>502.26600899326263</v>
      </c>
      <c r="G38" s="311">
        <v>4479138.43</v>
      </c>
      <c r="H38" s="312">
        <v>492.55397530292589</v>
      </c>
      <c r="I38" s="306">
        <v>9.6549550043711907E-3</v>
      </c>
      <c r="J38" s="306">
        <v>1.9717704408666492E-2</v>
      </c>
    </row>
    <row r="39" spans="1:10" ht="12.75" customHeight="1">
      <c r="A39" s="300" t="s">
        <v>309</v>
      </c>
      <c r="B39" s="300" t="s">
        <v>303</v>
      </c>
      <c r="C39" s="301" t="s">
        <v>274</v>
      </c>
      <c r="D39" s="301" t="s">
        <v>273</v>
      </c>
      <c r="E39" s="309">
        <v>3029979.78</v>
      </c>
      <c r="F39" s="310">
        <v>794.05646083109536</v>
      </c>
      <c r="G39" s="311">
        <v>3095362.75</v>
      </c>
      <c r="H39" s="312">
        <v>754.78649860561302</v>
      </c>
      <c r="I39" s="306">
        <v>-2.1122878085936825E-2</v>
      </c>
      <c r="J39" s="306">
        <v>5.2027907624247804E-2</v>
      </c>
    </row>
    <row r="40" spans="1:10" ht="12.75" customHeight="1">
      <c r="A40" s="300" t="s">
        <v>310</v>
      </c>
      <c r="B40" s="300" t="s">
        <v>311</v>
      </c>
      <c r="C40" s="301" t="s">
        <v>274</v>
      </c>
      <c r="D40" s="301" t="s">
        <v>275</v>
      </c>
      <c r="E40" s="309">
        <v>57461778.43</v>
      </c>
      <c r="F40" s="310">
        <v>77.931929855103334</v>
      </c>
      <c r="G40" s="311">
        <v>56199932.810000002</v>
      </c>
      <c r="H40" s="312">
        <v>76.62541998729229</v>
      </c>
      <c r="I40" s="306">
        <v>2.2452795882621945E-2</v>
      </c>
      <c r="J40" s="306">
        <v>1.7050606287413839E-2</v>
      </c>
    </row>
    <row r="41" spans="1:10" ht="12.75" customHeight="1">
      <c r="A41" s="300" t="s">
        <v>312</v>
      </c>
      <c r="B41" s="300" t="s">
        <v>311</v>
      </c>
      <c r="C41" s="301" t="s">
        <v>274</v>
      </c>
      <c r="D41" s="301" t="s">
        <v>277</v>
      </c>
      <c r="E41" s="309">
        <v>230053055.84999999</v>
      </c>
      <c r="F41" s="310">
        <v>147.35938784745372</v>
      </c>
      <c r="G41" s="311">
        <v>270154995.85000002</v>
      </c>
      <c r="H41" s="312">
        <v>147.12374418121988</v>
      </c>
      <c r="I41" s="306">
        <v>-0.14844049014835214</v>
      </c>
      <c r="J41" s="306">
        <v>1.6016698565228804E-3</v>
      </c>
    </row>
    <row r="42" spans="1:10" ht="12.75" customHeight="1">
      <c r="A42" s="300" t="s">
        <v>313</v>
      </c>
      <c r="B42" s="300" t="s">
        <v>311</v>
      </c>
      <c r="C42" s="301" t="s">
        <v>274</v>
      </c>
      <c r="D42" s="301" t="s">
        <v>294</v>
      </c>
      <c r="E42" s="309">
        <v>7037987.0700000003</v>
      </c>
      <c r="F42" s="310">
        <v>91.029030760729384</v>
      </c>
      <c r="G42" s="311">
        <v>6950751.4800000004</v>
      </c>
      <c r="H42" s="312">
        <v>90.240894197171002</v>
      </c>
      <c r="I42" s="306">
        <v>1.255052640725407E-2</v>
      </c>
      <c r="J42" s="306">
        <v>8.7336962977822008E-3</v>
      </c>
    </row>
    <row r="43" spans="1:10" ht="12.75" customHeight="1">
      <c r="A43" s="300" t="s">
        <v>314</v>
      </c>
      <c r="B43" s="300" t="s">
        <v>311</v>
      </c>
      <c r="C43" s="301" t="s">
        <v>274</v>
      </c>
      <c r="D43" s="301" t="s">
        <v>273</v>
      </c>
      <c r="E43" s="309">
        <v>44227664.280000001</v>
      </c>
      <c r="F43" s="310">
        <v>64.940461067946231</v>
      </c>
      <c r="G43" s="311">
        <v>43263537.119999997</v>
      </c>
      <c r="H43" s="312">
        <v>63.33154068101183</v>
      </c>
      <c r="I43" s="306">
        <v>2.228498232416376E-2</v>
      </c>
      <c r="J43" s="306">
        <v>2.5404725191168209E-2</v>
      </c>
    </row>
    <row r="44" spans="1:10" ht="12.75" customHeight="1">
      <c r="A44" s="300" t="s">
        <v>315</v>
      </c>
      <c r="B44" s="300" t="s">
        <v>316</v>
      </c>
      <c r="C44" s="301" t="s">
        <v>274</v>
      </c>
      <c r="D44" s="301" t="s">
        <v>294</v>
      </c>
      <c r="E44" s="309">
        <v>24397931.039999999</v>
      </c>
      <c r="F44" s="310">
        <v>18114.023967776873</v>
      </c>
      <c r="G44" s="311">
        <v>23275158.129999999</v>
      </c>
      <c r="H44" s="312">
        <v>17861.964695327988</v>
      </c>
      <c r="I44" s="306">
        <v>4.8239109858198015E-2</v>
      </c>
      <c r="J44" s="306">
        <v>1.4111508826059493E-2</v>
      </c>
    </row>
    <row r="45" spans="1:10" ht="12.75" customHeight="1">
      <c r="A45" s="300" t="s">
        <v>1179</v>
      </c>
      <c r="B45" s="300" t="s">
        <v>316</v>
      </c>
      <c r="C45" s="301" t="s">
        <v>272</v>
      </c>
      <c r="D45" s="301" t="s">
        <v>294</v>
      </c>
      <c r="E45" s="309">
        <v>7517573.3899999997</v>
      </c>
      <c r="F45" s="310">
        <v>1.0023431186666667</v>
      </c>
      <c r="G45" s="311">
        <v>7500006.4400000004</v>
      </c>
      <c r="H45" s="312">
        <v>1.0000008586666667</v>
      </c>
      <c r="I45" s="306">
        <v>2.3422579887810713E-3</v>
      </c>
      <c r="J45" s="306">
        <v>2.3422579887810713E-3</v>
      </c>
    </row>
    <row r="46" spans="1:10" ht="12.75" customHeight="1">
      <c r="A46" s="300" t="s">
        <v>317</v>
      </c>
      <c r="B46" s="300" t="s">
        <v>316</v>
      </c>
      <c r="C46" s="301" t="s">
        <v>274</v>
      </c>
      <c r="D46" s="301" t="s">
        <v>273</v>
      </c>
      <c r="E46" s="309">
        <v>5896244.8499999996</v>
      </c>
      <c r="F46" s="310">
        <v>6623.5987923892435</v>
      </c>
      <c r="G46" s="311">
        <v>5752346.79</v>
      </c>
      <c r="H46" s="312">
        <v>6461.9496342062766</v>
      </c>
      <c r="I46" s="306">
        <v>2.5015539788066254E-2</v>
      </c>
      <c r="J46" s="306">
        <v>2.5015539788066254E-2</v>
      </c>
    </row>
    <row r="47" spans="1:10" ht="12.75" customHeight="1">
      <c r="A47" s="300" t="s">
        <v>318</v>
      </c>
      <c r="B47" s="300" t="s">
        <v>316</v>
      </c>
      <c r="C47" s="301" t="s">
        <v>272</v>
      </c>
      <c r="D47" s="301" t="s">
        <v>275</v>
      </c>
      <c r="E47" s="309">
        <v>17336740.82</v>
      </c>
      <c r="F47" s="310">
        <v>0.99481011628155513</v>
      </c>
      <c r="G47" s="311">
        <v>17022218.670000002</v>
      </c>
      <c r="H47" s="312">
        <v>0.97676232864584989</v>
      </c>
      <c r="I47" s="306">
        <v>1.8477153660016787E-2</v>
      </c>
      <c r="J47" s="306">
        <v>1.8477153660016787E-2</v>
      </c>
    </row>
    <row r="48" spans="1:10" ht="12.75" customHeight="1">
      <c r="A48" s="300" t="s">
        <v>1180</v>
      </c>
      <c r="B48" s="300" t="s">
        <v>316</v>
      </c>
      <c r="C48" s="301" t="s">
        <v>272</v>
      </c>
      <c r="D48" s="301" t="s">
        <v>294</v>
      </c>
      <c r="E48" s="309">
        <v>73230093.060000002</v>
      </c>
      <c r="F48" s="310">
        <v>8.762179376164779</v>
      </c>
      <c r="G48" s="311">
        <v>92036443.810000002</v>
      </c>
      <c r="H48" s="312">
        <v>8.7490757302364806</v>
      </c>
      <c r="I48" s="306">
        <v>-0.20433591272630902</v>
      </c>
      <c r="J48" s="306">
        <v>1.4977177398307617E-3</v>
      </c>
    </row>
    <row r="49" spans="1:10" ht="12.75" customHeight="1">
      <c r="A49" s="300" t="s">
        <v>319</v>
      </c>
      <c r="B49" s="300" t="s">
        <v>316</v>
      </c>
      <c r="C49" s="301" t="s">
        <v>272</v>
      </c>
      <c r="D49" s="301" t="s">
        <v>275</v>
      </c>
      <c r="E49" s="309">
        <v>12499799.800000001</v>
      </c>
      <c r="F49" s="310">
        <v>1.0770566081575321</v>
      </c>
      <c r="G49" s="311">
        <v>12294065.189999999</v>
      </c>
      <c r="H49" s="312">
        <v>1.0593292985387643</v>
      </c>
      <c r="I49" s="306">
        <v>1.6734465518154718E-2</v>
      </c>
      <c r="J49" s="306">
        <v>1.6734465518154495E-2</v>
      </c>
    </row>
    <row r="50" spans="1:10" ht="12.75" customHeight="1">
      <c r="A50" s="300" t="s">
        <v>320</v>
      </c>
      <c r="B50" s="300" t="s">
        <v>321</v>
      </c>
      <c r="C50" s="301" t="s">
        <v>274</v>
      </c>
      <c r="D50" s="301" t="s">
        <v>273</v>
      </c>
      <c r="E50" s="309">
        <v>5125693.4400000004</v>
      </c>
      <c r="F50" s="310">
        <v>323.27487268808454</v>
      </c>
      <c r="G50" s="311">
        <v>5281280.6100000003</v>
      </c>
      <c r="H50" s="312">
        <v>331.06857163468686</v>
      </c>
      <c r="I50" s="306">
        <v>-2.9460121794210092E-2</v>
      </c>
      <c r="J50" s="306">
        <v>-2.3541041386441752E-2</v>
      </c>
    </row>
    <row r="51" spans="1:10" ht="12.75" customHeight="1">
      <c r="A51" s="300" t="s">
        <v>322</v>
      </c>
      <c r="B51" s="300" t="s">
        <v>321</v>
      </c>
      <c r="C51" s="301" t="s">
        <v>274</v>
      </c>
      <c r="D51" s="301" t="s">
        <v>273</v>
      </c>
      <c r="E51" s="311">
        <v>8370396.0599999996</v>
      </c>
      <c r="F51" s="312">
        <v>536.78450972461303</v>
      </c>
      <c r="G51" s="311">
        <v>8658185.7799999993</v>
      </c>
      <c r="H51" s="312">
        <v>547.70399636759475</v>
      </c>
      <c r="I51" s="306">
        <v>-3.323903266949757E-2</v>
      </c>
      <c r="J51" s="306">
        <v>-1.99368394523326E-2</v>
      </c>
    </row>
    <row r="52" spans="1:10" ht="12.75" customHeight="1">
      <c r="A52" s="300" t="s">
        <v>323</v>
      </c>
      <c r="B52" s="300" t="s">
        <v>321</v>
      </c>
      <c r="C52" s="301" t="s">
        <v>274</v>
      </c>
      <c r="D52" s="301" t="s">
        <v>277</v>
      </c>
      <c r="E52" s="311">
        <v>0</v>
      </c>
      <c r="F52" s="312">
        <v>0</v>
      </c>
      <c r="G52" s="311">
        <v>0</v>
      </c>
      <c r="H52" s="312">
        <v>0</v>
      </c>
      <c r="I52" s="306"/>
      <c r="J52" s="306"/>
    </row>
    <row r="53" spans="1:10" ht="12.75" customHeight="1">
      <c r="A53" s="300" t="s">
        <v>325</v>
      </c>
      <c r="B53" s="300" t="s">
        <v>321</v>
      </c>
      <c r="C53" s="301" t="s">
        <v>324</v>
      </c>
      <c r="D53" s="301" t="s">
        <v>273</v>
      </c>
      <c r="E53" s="311">
        <v>0</v>
      </c>
      <c r="F53" s="312">
        <v>0</v>
      </c>
      <c r="G53" s="311">
        <v>0</v>
      </c>
      <c r="H53" s="312">
        <v>0</v>
      </c>
      <c r="I53" s="306"/>
      <c r="J53" s="306"/>
    </row>
    <row r="54" spans="1:10" ht="12.75" customHeight="1">
      <c r="A54" s="300" t="s">
        <v>326</v>
      </c>
      <c r="B54" s="300" t="s">
        <v>321</v>
      </c>
      <c r="C54" s="301" t="s">
        <v>274</v>
      </c>
      <c r="D54" s="301" t="s">
        <v>273</v>
      </c>
      <c r="E54" s="311">
        <v>42618042.960000001</v>
      </c>
      <c r="F54" s="312">
        <v>921.24646280343291</v>
      </c>
      <c r="G54" s="311">
        <v>45353226.490000002</v>
      </c>
      <c r="H54" s="312">
        <v>897.36490891013068</v>
      </c>
      <c r="I54" s="306">
        <v>-6.0308466269827221E-2</v>
      </c>
      <c r="J54" s="306">
        <v>2.6612979464849973E-2</v>
      </c>
    </row>
    <row r="55" spans="1:10" ht="12.75" customHeight="1">
      <c r="A55" s="300" t="s">
        <v>327</v>
      </c>
      <c r="B55" s="300" t="s">
        <v>328</v>
      </c>
      <c r="C55" s="301" t="s">
        <v>274</v>
      </c>
      <c r="D55" s="301" t="s">
        <v>275</v>
      </c>
      <c r="E55" s="309">
        <v>5505654.0999999996</v>
      </c>
      <c r="F55" s="310">
        <v>7.7770234211069011</v>
      </c>
      <c r="G55" s="311">
        <v>5320082.01</v>
      </c>
      <c r="H55" s="312">
        <v>7.5619499034804258</v>
      </c>
      <c r="I55" s="306">
        <v>3.4881434092780106E-2</v>
      </c>
      <c r="J55" s="306">
        <v>2.8441542243950346E-2</v>
      </c>
    </row>
    <row r="56" spans="1:10" ht="12.75" customHeight="1">
      <c r="A56" s="300" t="s">
        <v>329</v>
      </c>
      <c r="B56" s="300" t="s">
        <v>328</v>
      </c>
      <c r="C56" s="301" t="s">
        <v>274</v>
      </c>
      <c r="D56" s="301" t="s">
        <v>273</v>
      </c>
      <c r="E56" s="309">
        <v>5233213.96</v>
      </c>
      <c r="F56" s="310">
        <v>8.9315599739524369</v>
      </c>
      <c r="G56" s="311">
        <v>5014268.38</v>
      </c>
      <c r="H56" s="312">
        <v>8.6304440166902783</v>
      </c>
      <c r="I56" s="306">
        <v>4.3664511631106517E-2</v>
      </c>
      <c r="J56" s="306">
        <v>3.4889972831042781E-2</v>
      </c>
    </row>
    <row r="57" spans="1:10" ht="12.75" customHeight="1">
      <c r="A57" s="300" t="s">
        <v>330</v>
      </c>
      <c r="B57" s="300" t="s">
        <v>328</v>
      </c>
      <c r="C57" s="301" t="s">
        <v>274</v>
      </c>
      <c r="D57" s="301" t="s">
        <v>273</v>
      </c>
      <c r="E57" s="309">
        <v>18862447.140000001</v>
      </c>
      <c r="F57" s="310">
        <v>5.8485771117514025</v>
      </c>
      <c r="G57" s="311">
        <v>18612965.93</v>
      </c>
      <c r="H57" s="312">
        <v>5.786536214566441</v>
      </c>
      <c r="I57" s="306">
        <v>1.3403624706468387E-2</v>
      </c>
      <c r="J57" s="306">
        <v>1.0721594903145393E-2</v>
      </c>
    </row>
    <row r="58" spans="1:10" ht="12.75" customHeight="1">
      <c r="A58" s="300" t="s">
        <v>331</v>
      </c>
      <c r="B58" s="300" t="s">
        <v>328</v>
      </c>
      <c r="C58" s="301" t="s">
        <v>274</v>
      </c>
      <c r="D58" s="301" t="s">
        <v>273</v>
      </c>
      <c r="E58" s="309">
        <v>4508263.51</v>
      </c>
      <c r="F58" s="310">
        <v>11.297939239478669</v>
      </c>
      <c r="G58" s="311">
        <v>4340045.3</v>
      </c>
      <c r="H58" s="312">
        <v>10.927782639958025</v>
      </c>
      <c r="I58" s="306">
        <v>3.8759551657214342E-2</v>
      </c>
      <c r="J58" s="306">
        <v>3.3872983359601871E-2</v>
      </c>
    </row>
    <row r="59" spans="1:10" ht="12.75" customHeight="1">
      <c r="A59" s="300" t="s">
        <v>332</v>
      </c>
      <c r="B59" s="300" t="s">
        <v>328</v>
      </c>
      <c r="C59" s="301" t="s">
        <v>274</v>
      </c>
      <c r="D59" s="301" t="s">
        <v>273</v>
      </c>
      <c r="E59" s="309">
        <v>56361269.799999997</v>
      </c>
      <c r="F59" s="310">
        <v>14.263457289700076</v>
      </c>
      <c r="G59" s="311">
        <v>53895352.670000002</v>
      </c>
      <c r="H59" s="312">
        <v>13.488937569559395</v>
      </c>
      <c r="I59" s="306">
        <v>4.5753798942531176E-2</v>
      </c>
      <c r="J59" s="306">
        <v>5.741888240987536E-2</v>
      </c>
    </row>
    <row r="60" spans="1:10" ht="12.75" customHeight="1">
      <c r="A60" s="300" t="s">
        <v>333</v>
      </c>
      <c r="B60" s="300" t="s">
        <v>334</v>
      </c>
      <c r="C60" s="301" t="s">
        <v>274</v>
      </c>
      <c r="D60" s="301" t="s">
        <v>275</v>
      </c>
      <c r="E60" s="311">
        <v>10509287.17</v>
      </c>
      <c r="F60" s="312">
        <v>101.08437534451035</v>
      </c>
      <c r="G60" s="311">
        <v>10862074.970000001</v>
      </c>
      <c r="H60" s="312">
        <v>100.17108498257825</v>
      </c>
      <c r="I60" s="306">
        <v>-3.2478858871289873E-2</v>
      </c>
      <c r="J60" s="306">
        <v>9.1173052791724274E-3</v>
      </c>
    </row>
    <row r="61" spans="1:10" ht="12.75" customHeight="1">
      <c r="A61" s="300" t="s">
        <v>335</v>
      </c>
      <c r="B61" s="300" t="s">
        <v>334</v>
      </c>
      <c r="C61" s="301" t="s">
        <v>274</v>
      </c>
      <c r="D61" s="301" t="s">
        <v>273</v>
      </c>
      <c r="E61" s="311">
        <v>0</v>
      </c>
      <c r="F61" s="312">
        <v>0</v>
      </c>
      <c r="G61" s="311">
        <v>0</v>
      </c>
      <c r="H61" s="312">
        <v>0</v>
      </c>
      <c r="I61" s="306"/>
      <c r="J61" s="306"/>
    </row>
    <row r="62" spans="1:10" ht="12.75" customHeight="1">
      <c r="A62" s="299" t="s">
        <v>336</v>
      </c>
      <c r="B62" s="300" t="s">
        <v>334</v>
      </c>
      <c r="C62" s="301" t="s">
        <v>274</v>
      </c>
      <c r="D62" s="318" t="s">
        <v>277</v>
      </c>
      <c r="E62" s="311">
        <v>183980576.5</v>
      </c>
      <c r="F62" s="312">
        <v>1284.9028836491716</v>
      </c>
      <c r="G62" s="311">
        <v>204025192.38</v>
      </c>
      <c r="H62" s="312">
        <v>1281.639386829218</v>
      </c>
      <c r="I62" s="306">
        <v>-9.8245788405711187E-2</v>
      </c>
      <c r="J62" s="306">
        <v>2.5463456050827116E-3</v>
      </c>
    </row>
    <row r="63" spans="1:10" ht="12.75" customHeight="1">
      <c r="A63" s="300" t="s">
        <v>337</v>
      </c>
      <c r="B63" s="300" t="s">
        <v>334</v>
      </c>
      <c r="C63" s="301" t="s">
        <v>272</v>
      </c>
      <c r="D63" s="301" t="s">
        <v>273</v>
      </c>
      <c r="E63" s="311">
        <v>7946683.3899999997</v>
      </c>
      <c r="F63" s="312">
        <v>796.05487554002048</v>
      </c>
      <c r="G63" s="311">
        <v>6854517.3799999999</v>
      </c>
      <c r="H63" s="312">
        <v>785.13263238445757</v>
      </c>
      <c r="I63" s="306">
        <v>0.15933521639126691</v>
      </c>
      <c r="J63" s="306">
        <v>1.3911335110848633E-2</v>
      </c>
    </row>
    <row r="64" spans="1:10" ht="12.75" customHeight="1">
      <c r="A64" s="300" t="s">
        <v>338</v>
      </c>
      <c r="B64" s="300" t="s">
        <v>334</v>
      </c>
      <c r="C64" s="301" t="s">
        <v>272</v>
      </c>
      <c r="D64" s="301" t="s">
        <v>273</v>
      </c>
      <c r="E64" s="309">
        <v>9415746.7400000002</v>
      </c>
      <c r="F64" s="310">
        <v>813.85066043734923</v>
      </c>
      <c r="G64" s="311">
        <v>9259244.1999999993</v>
      </c>
      <c r="H64" s="312">
        <v>800.3233535697982</v>
      </c>
      <c r="I64" s="306">
        <v>1.6902301809903708E-2</v>
      </c>
      <c r="J64" s="306">
        <v>1.6902301809903708E-2</v>
      </c>
    </row>
    <row r="65" spans="1:10" ht="12.75" customHeight="1">
      <c r="A65" s="300" t="s">
        <v>339</v>
      </c>
      <c r="B65" s="300" t="s">
        <v>334</v>
      </c>
      <c r="C65" s="301" t="s">
        <v>272</v>
      </c>
      <c r="D65" s="301" t="s">
        <v>273</v>
      </c>
      <c r="E65" s="319">
        <v>12380850.16</v>
      </c>
      <c r="F65" s="320">
        <v>505.10450610607182</v>
      </c>
      <c r="G65" s="319">
        <v>11472616.550000001</v>
      </c>
      <c r="H65" s="320">
        <v>468.05108222326595</v>
      </c>
      <c r="I65" s="306">
        <v>7.9165341754579899E-2</v>
      </c>
      <c r="J65" s="306">
        <v>7.9165341754579899E-2</v>
      </c>
    </row>
    <row r="66" spans="1:10" ht="12.75" customHeight="1">
      <c r="A66" s="410" t="s">
        <v>1181</v>
      </c>
      <c r="B66" s="300" t="s">
        <v>340</v>
      </c>
      <c r="C66" s="301" t="s">
        <v>274</v>
      </c>
      <c r="D66" s="301" t="s">
        <v>273</v>
      </c>
      <c r="E66" s="319">
        <v>3907239.5</v>
      </c>
      <c r="F66" s="320">
        <v>133.46142362543151</v>
      </c>
      <c r="G66" s="319">
        <v>4831803.4400000004</v>
      </c>
      <c r="H66" s="320">
        <v>137.87547012397232</v>
      </c>
      <c r="I66" s="306">
        <v>-0.19134965887602418</v>
      </c>
      <c r="J66" s="306">
        <v>-3.2014733981119869E-2</v>
      </c>
    </row>
    <row r="67" spans="1:10" ht="12.75" customHeight="1">
      <c r="A67" s="410" t="s">
        <v>1182</v>
      </c>
      <c r="B67" s="300" t="s">
        <v>340</v>
      </c>
      <c r="C67" s="318" t="s">
        <v>274</v>
      </c>
      <c r="D67" s="318" t="s">
        <v>275</v>
      </c>
      <c r="E67" s="319">
        <v>7715661.25</v>
      </c>
      <c r="F67" s="320">
        <v>69.668970859560744</v>
      </c>
      <c r="G67" s="319">
        <v>7767220.0199999996</v>
      </c>
      <c r="H67" s="320">
        <v>69.887697197090105</v>
      </c>
      <c r="I67" s="306">
        <v>-6.6379953016960647E-3</v>
      </c>
      <c r="J67" s="306">
        <v>-3.1296829957428995E-3</v>
      </c>
    </row>
    <row r="68" spans="1:10" ht="12.75" customHeight="1">
      <c r="A68" s="410" t="s">
        <v>1183</v>
      </c>
      <c r="B68" s="300" t="s">
        <v>340</v>
      </c>
      <c r="C68" s="318" t="s">
        <v>272</v>
      </c>
      <c r="D68" s="318" t="s">
        <v>273</v>
      </c>
      <c r="E68" s="319">
        <v>223142.95</v>
      </c>
      <c r="F68" s="320">
        <v>115.1022123431847</v>
      </c>
      <c r="G68" s="319">
        <v>1127123.55</v>
      </c>
      <c r="H68" s="320">
        <v>115.74040525053884</v>
      </c>
      <c r="I68" s="306">
        <v>-0.80202440983510637</v>
      </c>
      <c r="J68" s="306">
        <v>-5.5140027026229221E-3</v>
      </c>
    </row>
    <row r="69" spans="1:10" ht="12.75" customHeight="1">
      <c r="A69" s="410" t="s">
        <v>1184</v>
      </c>
      <c r="B69" s="300" t="s">
        <v>340</v>
      </c>
      <c r="C69" s="318" t="s">
        <v>274</v>
      </c>
      <c r="D69" s="318" t="s">
        <v>275</v>
      </c>
      <c r="E69" s="311">
        <v>7515938.3300000001</v>
      </c>
      <c r="F69" s="312">
        <v>63.390244140630607</v>
      </c>
      <c r="G69" s="311">
        <v>8080793.2000000002</v>
      </c>
      <c r="H69" s="312">
        <v>63.226105730498233</v>
      </c>
      <c r="I69" s="306">
        <v>-6.9900918885042129E-2</v>
      </c>
      <c r="J69" s="306">
        <v>2.5960544024650201E-3</v>
      </c>
    </row>
    <row r="70" spans="1:10" ht="12.75" customHeight="1">
      <c r="A70" s="410" t="s">
        <v>1185</v>
      </c>
      <c r="B70" s="300" t="s">
        <v>340</v>
      </c>
      <c r="C70" s="318" t="s">
        <v>274</v>
      </c>
      <c r="D70" s="318" t="s">
        <v>273</v>
      </c>
      <c r="E70" s="309">
        <v>43021487.109999999</v>
      </c>
      <c r="F70" s="310">
        <v>93.975311887533735</v>
      </c>
      <c r="G70" s="311">
        <v>41826612.329999998</v>
      </c>
      <c r="H70" s="312">
        <v>90.942383132552024</v>
      </c>
      <c r="I70" s="306">
        <v>2.8567333413779261E-2</v>
      </c>
      <c r="J70" s="306">
        <v>3.3350003051504595E-2</v>
      </c>
    </row>
    <row r="71" spans="1:10" ht="12.75" customHeight="1">
      <c r="A71" s="410" t="s">
        <v>1186</v>
      </c>
      <c r="B71" s="300" t="s">
        <v>340</v>
      </c>
      <c r="C71" s="318" t="s">
        <v>274</v>
      </c>
      <c r="D71" s="318" t="s">
        <v>273</v>
      </c>
      <c r="E71" s="309">
        <v>8217896.3399999999</v>
      </c>
      <c r="F71" s="310">
        <v>64.221696662224247</v>
      </c>
      <c r="G71" s="311">
        <v>9091043.1999999993</v>
      </c>
      <c r="H71" s="312">
        <v>64.332705916108651</v>
      </c>
      <c r="I71" s="306">
        <v>-9.6044737748028686E-2</v>
      </c>
      <c r="J71" s="306">
        <v>-1.7255492723897703E-3</v>
      </c>
    </row>
    <row r="72" spans="1:10" ht="12.75" customHeight="1">
      <c r="A72" s="410" t="s">
        <v>1187</v>
      </c>
      <c r="B72" s="321" t="s">
        <v>340</v>
      </c>
      <c r="C72" s="301" t="s">
        <v>274</v>
      </c>
      <c r="D72" s="301" t="s">
        <v>273</v>
      </c>
      <c r="E72" s="309">
        <v>5059633.6100000003</v>
      </c>
      <c r="F72" s="310">
        <v>477.29875471661444</v>
      </c>
      <c r="G72" s="311">
        <v>5042733.01</v>
      </c>
      <c r="H72" s="312">
        <v>477.62151422731091</v>
      </c>
      <c r="I72" s="306">
        <v>3.3514762662401054E-3</v>
      </c>
      <c r="J72" s="306">
        <v>-6.7576417954839929E-4</v>
      </c>
    </row>
    <row r="73" spans="1:10" ht="12.75" customHeight="1">
      <c r="A73" s="410" t="s">
        <v>1188</v>
      </c>
      <c r="B73" s="321" t="s">
        <v>340</v>
      </c>
      <c r="C73" s="301" t="s">
        <v>274</v>
      </c>
      <c r="D73" s="301" t="s">
        <v>277</v>
      </c>
      <c r="E73" s="309">
        <v>9543125.4100000001</v>
      </c>
      <c r="F73" s="310">
        <v>103.44737483096637</v>
      </c>
      <c r="G73" s="311">
        <v>9101804.8100000005</v>
      </c>
      <c r="H73" s="312">
        <v>103.37951238745448</v>
      </c>
      <c r="I73" s="306">
        <v>4.8487152736469197E-2</v>
      </c>
      <c r="J73" s="306">
        <v>6.5643996517938952E-4</v>
      </c>
    </row>
    <row r="74" spans="1:10" ht="12.75" customHeight="1">
      <c r="A74" s="410" t="s">
        <v>1189</v>
      </c>
      <c r="B74" s="321" t="s">
        <v>340</v>
      </c>
      <c r="C74" s="301" t="s">
        <v>274</v>
      </c>
      <c r="D74" s="301" t="s">
        <v>273</v>
      </c>
      <c r="E74" s="309">
        <v>23604221.649999999</v>
      </c>
      <c r="F74" s="310">
        <v>94.874438160111168</v>
      </c>
      <c r="G74" s="311">
        <v>23237068.68</v>
      </c>
      <c r="H74" s="312">
        <v>92.78223675069043</v>
      </c>
      <c r="I74" s="306">
        <v>1.5800313501504792E-2</v>
      </c>
      <c r="J74" s="306">
        <v>2.2549590122973306E-2</v>
      </c>
    </row>
    <row r="75" spans="1:10" ht="12.75" customHeight="1">
      <c r="A75" s="410" t="s">
        <v>1190</v>
      </c>
      <c r="B75" s="321" t="s">
        <v>340</v>
      </c>
      <c r="C75" s="301" t="s">
        <v>272</v>
      </c>
      <c r="D75" s="301" t="s">
        <v>273</v>
      </c>
      <c r="E75" s="309">
        <v>10996220.5</v>
      </c>
      <c r="F75" s="310">
        <v>46.412098582782264</v>
      </c>
      <c r="G75" s="311">
        <v>10911304.859999999</v>
      </c>
      <c r="H75" s="312">
        <v>46.05369243269643</v>
      </c>
      <c r="I75" s="306">
        <v>7.7823542728876482E-3</v>
      </c>
      <c r="J75" s="306">
        <v>7.7823542728874262E-3</v>
      </c>
    </row>
    <row r="76" spans="1:10" ht="12.75" customHeight="1">
      <c r="A76" s="410" t="s">
        <v>1191</v>
      </c>
      <c r="B76" s="321" t="s">
        <v>340</v>
      </c>
      <c r="C76" s="301" t="s">
        <v>274</v>
      </c>
      <c r="D76" s="301" t="s">
        <v>273</v>
      </c>
      <c r="E76" s="314">
        <v>4551819.03</v>
      </c>
      <c r="F76" s="315">
        <v>194.00775180436938</v>
      </c>
      <c r="G76" s="319">
        <v>4542863.12</v>
      </c>
      <c r="H76" s="320">
        <v>193.57092679728885</v>
      </c>
      <c r="I76" s="306">
        <v>1.9714241357111639E-3</v>
      </c>
      <c r="J76" s="306">
        <v>2.2566664028942363E-3</v>
      </c>
    </row>
    <row r="77" spans="1:10" ht="12.75" customHeight="1">
      <c r="A77" s="410" t="s">
        <v>1192</v>
      </c>
      <c r="B77" s="321" t="s">
        <v>340</v>
      </c>
      <c r="C77" s="301" t="s">
        <v>274</v>
      </c>
      <c r="D77" s="301" t="s">
        <v>273</v>
      </c>
      <c r="E77" s="311">
        <v>12753906.16</v>
      </c>
      <c r="F77" s="312">
        <v>144.93053343421894</v>
      </c>
      <c r="G77" s="311">
        <v>12226266.07</v>
      </c>
      <c r="H77" s="312">
        <v>137.36073729235062</v>
      </c>
      <c r="I77" s="306">
        <v>4.3156274121556093E-2</v>
      </c>
      <c r="J77" s="306">
        <v>5.5108878207003276E-2</v>
      </c>
    </row>
    <row r="78" spans="1:10" ht="12.75" customHeight="1">
      <c r="A78" s="300" t="s">
        <v>341</v>
      </c>
      <c r="B78" s="321" t="s">
        <v>342</v>
      </c>
      <c r="C78" s="301" t="s">
        <v>274</v>
      </c>
      <c r="D78" s="301" t="s">
        <v>273</v>
      </c>
      <c r="E78" s="311">
        <v>0</v>
      </c>
      <c r="F78" s="312">
        <v>0</v>
      </c>
      <c r="G78" s="311">
        <v>0</v>
      </c>
      <c r="H78" s="312">
        <v>0</v>
      </c>
      <c r="I78" s="306"/>
      <c r="J78" s="306"/>
    </row>
    <row r="79" spans="1:10" ht="12.75" customHeight="1">
      <c r="A79" s="316" t="s">
        <v>1134</v>
      </c>
      <c r="B79" s="321" t="s">
        <v>342</v>
      </c>
      <c r="C79" s="318" t="s">
        <v>274</v>
      </c>
      <c r="D79" s="318" t="s">
        <v>277</v>
      </c>
      <c r="E79" s="309">
        <v>29007065.489999998</v>
      </c>
      <c r="F79" s="310">
        <v>755.00815715145268</v>
      </c>
      <c r="G79" s="311">
        <v>25898093.48</v>
      </c>
      <c r="H79" s="312">
        <v>749.38024888541804</v>
      </c>
      <c r="I79" s="306">
        <v>0.12004636605396946</v>
      </c>
      <c r="J79" s="306">
        <v>7.510083531565348E-3</v>
      </c>
    </row>
    <row r="80" spans="1:10" ht="12.75" customHeight="1">
      <c r="A80" s="300" t="s">
        <v>1135</v>
      </c>
      <c r="B80" s="321" t="s">
        <v>342</v>
      </c>
      <c r="C80" s="301" t="s">
        <v>274</v>
      </c>
      <c r="D80" s="301" t="s">
        <v>294</v>
      </c>
      <c r="E80" s="314">
        <v>10584014.039999999</v>
      </c>
      <c r="F80" s="315">
        <v>902.49448838717785</v>
      </c>
      <c r="G80" s="319">
        <v>10738665.550000001</v>
      </c>
      <c r="H80" s="320">
        <v>886.89999974066916</v>
      </c>
      <c r="I80" s="306">
        <v>-1.4401371313775724E-2</v>
      </c>
      <c r="J80" s="306">
        <v>1.7583142012705499E-2</v>
      </c>
    </row>
    <row r="81" spans="1:10" ht="12.75" customHeight="1">
      <c r="A81" s="300" t="s">
        <v>343</v>
      </c>
      <c r="B81" s="321" t="s">
        <v>342</v>
      </c>
      <c r="C81" s="301" t="s">
        <v>274</v>
      </c>
      <c r="D81" s="301" t="s">
        <v>273</v>
      </c>
      <c r="E81" s="309">
        <v>9311996.4700000007</v>
      </c>
      <c r="F81" s="310">
        <v>850.4194125473623</v>
      </c>
      <c r="G81" s="311">
        <v>9152897.5999999996</v>
      </c>
      <c r="H81" s="312">
        <v>822.14536044700196</v>
      </c>
      <c r="I81" s="306">
        <v>1.7382350043990469E-2</v>
      </c>
      <c r="J81" s="306">
        <v>3.4390575512081911E-2</v>
      </c>
    </row>
    <row r="82" spans="1:10" ht="12.75" customHeight="1">
      <c r="A82" s="300" t="s">
        <v>344</v>
      </c>
      <c r="B82" s="321" t="s">
        <v>342</v>
      </c>
      <c r="C82" s="301" t="s">
        <v>274</v>
      </c>
      <c r="D82" s="301" t="s">
        <v>273</v>
      </c>
      <c r="E82" s="311">
        <v>112648566.33</v>
      </c>
      <c r="F82" s="312">
        <v>39.036409764869376</v>
      </c>
      <c r="G82" s="311">
        <v>113335812.92</v>
      </c>
      <c r="H82" s="312">
        <v>38.047289251262846</v>
      </c>
      <c r="I82" s="306">
        <v>-6.0638078317319932E-3</v>
      </c>
      <c r="J82" s="306">
        <v>2.5997134962084001E-2</v>
      </c>
    </row>
    <row r="83" spans="1:10" ht="12.75" customHeight="1">
      <c r="A83" s="321" t="s">
        <v>345</v>
      </c>
      <c r="B83" s="321" t="s">
        <v>342</v>
      </c>
      <c r="C83" s="322" t="s">
        <v>274</v>
      </c>
      <c r="D83" s="322" t="s">
        <v>273</v>
      </c>
      <c r="E83" s="309">
        <v>9585525.8499999996</v>
      </c>
      <c r="F83" s="310">
        <v>605.54035491537013</v>
      </c>
      <c r="G83" s="311">
        <v>9379385.3699999992</v>
      </c>
      <c r="H83" s="312">
        <v>577.18609420322639</v>
      </c>
      <c r="I83" s="306">
        <v>2.1978037138695949E-2</v>
      </c>
      <c r="J83" s="306">
        <v>4.9124989317847811E-2</v>
      </c>
    </row>
    <row r="84" spans="1:10" ht="12.75" customHeight="1">
      <c r="A84" s="300" t="s">
        <v>346</v>
      </c>
      <c r="B84" s="300" t="s">
        <v>342</v>
      </c>
      <c r="C84" s="301" t="s">
        <v>274</v>
      </c>
      <c r="D84" s="301" t="s">
        <v>277</v>
      </c>
      <c r="E84" s="309">
        <v>327595214.14999998</v>
      </c>
      <c r="F84" s="310">
        <v>130.08861022571574</v>
      </c>
      <c r="G84" s="311">
        <v>382917030.50999999</v>
      </c>
      <c r="H84" s="312">
        <v>129.97666896558067</v>
      </c>
      <c r="I84" s="306">
        <v>-0.14447468237784544</v>
      </c>
      <c r="J84" s="306">
        <v>8.6124118294428342E-4</v>
      </c>
    </row>
    <row r="85" spans="1:10" ht="12.75" customHeight="1">
      <c r="A85" s="300" t="s">
        <v>347</v>
      </c>
      <c r="B85" s="300" t="s">
        <v>342</v>
      </c>
      <c r="C85" s="301" t="s">
        <v>274</v>
      </c>
      <c r="D85" s="301" t="s">
        <v>275</v>
      </c>
      <c r="E85" s="309">
        <v>24194032.5</v>
      </c>
      <c r="F85" s="310">
        <v>96.000688585182928</v>
      </c>
      <c r="G85" s="311">
        <v>23442090.949999999</v>
      </c>
      <c r="H85" s="312">
        <v>92.302476456267115</v>
      </c>
      <c r="I85" s="306">
        <v>3.2076556293712422E-2</v>
      </c>
      <c r="J85" s="306">
        <v>4.0066228674460636E-2</v>
      </c>
    </row>
    <row r="86" spans="1:10" ht="12.75" customHeight="1">
      <c r="A86" s="300" t="s">
        <v>348</v>
      </c>
      <c r="B86" s="300" t="s">
        <v>349</v>
      </c>
      <c r="C86" s="301" t="s">
        <v>274</v>
      </c>
      <c r="D86" s="301" t="s">
        <v>294</v>
      </c>
      <c r="E86" s="309">
        <v>30900211.370000001</v>
      </c>
      <c r="F86" s="310">
        <v>805.71736704994942</v>
      </c>
      <c r="G86" s="311">
        <v>30534193.809999999</v>
      </c>
      <c r="H86" s="312">
        <v>787.81210777270371</v>
      </c>
      <c r="I86" s="306">
        <v>1.1987136856389968E-2</v>
      </c>
      <c r="J86" s="306">
        <v>2.2727829517456E-2</v>
      </c>
    </row>
    <row r="87" spans="1:10" ht="12.75" customHeight="1">
      <c r="A87" s="300" t="s">
        <v>350</v>
      </c>
      <c r="B87" s="300" t="s">
        <v>349</v>
      </c>
      <c r="C87" s="301" t="s">
        <v>274</v>
      </c>
      <c r="D87" s="301" t="s">
        <v>277</v>
      </c>
      <c r="E87" s="309">
        <v>28808108.710000001</v>
      </c>
      <c r="F87" s="310">
        <v>721.5665904487696</v>
      </c>
      <c r="G87" s="311">
        <v>32081278.440000001</v>
      </c>
      <c r="H87" s="312">
        <v>729.3455743380473</v>
      </c>
      <c r="I87" s="306">
        <v>-0.10202740941641852</v>
      </c>
      <c r="J87" s="306">
        <v>-1.0665703835027518E-2</v>
      </c>
    </row>
    <row r="88" spans="1:10" ht="12.75" customHeight="1">
      <c r="A88" s="300" t="s">
        <v>351</v>
      </c>
      <c r="B88" s="300" t="s">
        <v>349</v>
      </c>
      <c r="C88" s="301" t="s">
        <v>274</v>
      </c>
      <c r="D88" s="301" t="s">
        <v>273</v>
      </c>
      <c r="E88" s="309">
        <v>187435421.08000001</v>
      </c>
      <c r="F88" s="310">
        <v>68.174098728431289</v>
      </c>
      <c r="G88" s="311">
        <v>183879272.06999999</v>
      </c>
      <c r="H88" s="312">
        <v>66.805488089186298</v>
      </c>
      <c r="I88" s="306">
        <v>1.9339586077142146E-2</v>
      </c>
      <c r="J88" s="306">
        <v>2.04865001123542E-2</v>
      </c>
    </row>
    <row r="89" spans="1:10" ht="12.75" customHeight="1">
      <c r="A89" s="300" t="s">
        <v>352</v>
      </c>
      <c r="B89" s="300" t="s">
        <v>349</v>
      </c>
      <c r="C89" s="301" t="s">
        <v>274</v>
      </c>
      <c r="D89" s="301" t="s">
        <v>277</v>
      </c>
      <c r="E89" s="309">
        <v>417997900.77999997</v>
      </c>
      <c r="F89" s="310">
        <v>1014.1404040910237</v>
      </c>
      <c r="G89" s="311">
        <v>408545826.95999998</v>
      </c>
      <c r="H89" s="312">
        <v>1007.4704395542549</v>
      </c>
      <c r="I89" s="306">
        <v>2.3135896137608691E-2</v>
      </c>
      <c r="J89" s="306">
        <v>6.6205064435636007E-3</v>
      </c>
    </row>
    <row r="90" spans="1:10" ht="12.75" customHeight="1">
      <c r="A90" s="300" t="s">
        <v>353</v>
      </c>
      <c r="B90" s="300" t="s">
        <v>349</v>
      </c>
      <c r="C90" s="301" t="s">
        <v>274</v>
      </c>
      <c r="D90" s="301" t="s">
        <v>275</v>
      </c>
      <c r="E90" s="309">
        <v>173356286.84999999</v>
      </c>
      <c r="F90" s="310">
        <v>92.143224970973975</v>
      </c>
      <c r="G90" s="311">
        <v>172122726.5</v>
      </c>
      <c r="H90" s="312">
        <v>90.836242746452754</v>
      </c>
      <c r="I90" s="306">
        <v>7.1667488372024746E-3</v>
      </c>
      <c r="J90" s="306">
        <v>1.4388334270598824E-2</v>
      </c>
    </row>
    <row r="91" spans="1:10" ht="12.75" customHeight="1">
      <c r="A91" s="300" t="s">
        <v>354</v>
      </c>
      <c r="B91" s="300" t="s">
        <v>349</v>
      </c>
      <c r="C91" s="301" t="s">
        <v>274</v>
      </c>
      <c r="D91" s="301" t="s">
        <v>273</v>
      </c>
      <c r="E91" s="309">
        <v>83736703.359999999</v>
      </c>
      <c r="F91" s="310">
        <v>54.597894833597834</v>
      </c>
      <c r="G91" s="311">
        <v>81685579.310000002</v>
      </c>
      <c r="H91" s="312">
        <v>53.33350799560624</v>
      </c>
      <c r="I91" s="306">
        <v>2.5109989637410735E-2</v>
      </c>
      <c r="J91" s="306">
        <v>2.370717557329538E-2</v>
      </c>
    </row>
    <row r="92" spans="1:10" ht="12.75" customHeight="1">
      <c r="A92" s="300" t="s">
        <v>355</v>
      </c>
      <c r="B92" s="300" t="s">
        <v>349</v>
      </c>
      <c r="C92" s="301" t="s">
        <v>274</v>
      </c>
      <c r="D92" s="301" t="s">
        <v>277</v>
      </c>
      <c r="E92" s="309">
        <v>1252299488.29</v>
      </c>
      <c r="F92" s="310">
        <v>140.60974462974073</v>
      </c>
      <c r="G92" s="311">
        <v>1883654144.05</v>
      </c>
      <c r="H92" s="312">
        <v>140.45224193532098</v>
      </c>
      <c r="I92" s="306">
        <v>-0.3351754661301779</v>
      </c>
      <c r="J92" s="306">
        <v>1.1213967982959261E-3</v>
      </c>
    </row>
    <row r="93" spans="1:10" ht="12.75" customHeight="1">
      <c r="A93" s="300" t="s">
        <v>356</v>
      </c>
      <c r="B93" s="300" t="s">
        <v>357</v>
      </c>
      <c r="C93" s="301" t="s">
        <v>274</v>
      </c>
      <c r="D93" s="301" t="s">
        <v>273</v>
      </c>
      <c r="E93" s="309">
        <v>11530233.859999999</v>
      </c>
      <c r="F93" s="310">
        <v>673.48637285207542</v>
      </c>
      <c r="G93" s="311">
        <v>11227275.85</v>
      </c>
      <c r="H93" s="312">
        <v>655.95910002986773</v>
      </c>
      <c r="I93" s="306">
        <v>2.6984106745715941E-2</v>
      </c>
      <c r="J93" s="306">
        <v>2.6720069622343301E-2</v>
      </c>
    </row>
    <row r="94" spans="1:10" ht="12.75" customHeight="1">
      <c r="A94" s="300" t="s">
        <v>358</v>
      </c>
      <c r="B94" s="300" t="s">
        <v>357</v>
      </c>
      <c r="C94" s="301" t="s">
        <v>274</v>
      </c>
      <c r="D94" s="301" t="s">
        <v>273</v>
      </c>
      <c r="E94" s="309">
        <v>12422415.17</v>
      </c>
      <c r="F94" s="310">
        <v>72.7096283309223</v>
      </c>
      <c r="G94" s="311">
        <v>12043063.24</v>
      </c>
      <c r="H94" s="312">
        <v>70.432193702073334</v>
      </c>
      <c r="I94" s="306">
        <v>3.1499621187740301E-2</v>
      </c>
      <c r="J94" s="306">
        <v>3.2335136947210019E-2</v>
      </c>
    </row>
    <row r="95" spans="1:10" ht="12.75" customHeight="1">
      <c r="A95" s="300" t="s">
        <v>359</v>
      </c>
      <c r="B95" s="300" t="s">
        <v>360</v>
      </c>
      <c r="C95" s="323" t="s">
        <v>274</v>
      </c>
      <c r="D95" s="323" t="s">
        <v>275</v>
      </c>
      <c r="E95" s="309">
        <v>145108730.63</v>
      </c>
      <c r="F95" s="310">
        <v>888.86132071585882</v>
      </c>
      <c r="G95" s="311">
        <v>143084418.31999999</v>
      </c>
      <c r="H95" s="312">
        <v>872.88361409513891</v>
      </c>
      <c r="I95" s="306">
        <v>1.4147678229174732E-2</v>
      </c>
      <c r="J95" s="306">
        <v>1.8304509745303177E-2</v>
      </c>
    </row>
    <row r="96" spans="1:10" ht="12.75" customHeight="1">
      <c r="A96" s="300" t="s">
        <v>361</v>
      </c>
      <c r="B96" s="300" t="s">
        <v>360</v>
      </c>
      <c r="C96" s="323" t="s">
        <v>274</v>
      </c>
      <c r="D96" s="323" t="s">
        <v>294</v>
      </c>
      <c r="E96" s="309">
        <v>66238170.32</v>
      </c>
      <c r="F96" s="310">
        <v>1143.2713895731047</v>
      </c>
      <c r="G96" s="311">
        <v>64577810.829999998</v>
      </c>
      <c r="H96" s="312">
        <v>1121.1973612786392</v>
      </c>
      <c r="I96" s="306">
        <v>2.571099064306881E-2</v>
      </c>
      <c r="J96" s="306">
        <v>1.9687906034038249E-2</v>
      </c>
    </row>
    <row r="97" spans="1:10" ht="12.75" customHeight="1">
      <c r="A97" s="300" t="s">
        <v>362</v>
      </c>
      <c r="B97" s="300" t="s">
        <v>360</v>
      </c>
      <c r="C97" s="323" t="s">
        <v>274</v>
      </c>
      <c r="D97" s="323" t="s">
        <v>277</v>
      </c>
      <c r="E97" s="309">
        <v>753959121.90999997</v>
      </c>
      <c r="F97" s="310">
        <v>153.81096463490499</v>
      </c>
      <c r="G97" s="311">
        <v>897713299.54999995</v>
      </c>
      <c r="H97" s="312">
        <v>153.70747493402948</v>
      </c>
      <c r="I97" s="306">
        <v>-0.1601337283429578</v>
      </c>
      <c r="J97" s="306">
        <v>6.7328996797288987E-4</v>
      </c>
    </row>
    <row r="98" spans="1:10" ht="12.75" customHeight="1">
      <c r="A98" s="300" t="s">
        <v>363</v>
      </c>
      <c r="B98" s="300" t="s">
        <v>360</v>
      </c>
      <c r="C98" s="323" t="s">
        <v>274</v>
      </c>
      <c r="D98" s="323" t="s">
        <v>273</v>
      </c>
      <c r="E98" s="309">
        <v>94069998.269999996</v>
      </c>
      <c r="F98" s="310">
        <v>349.43306404767367</v>
      </c>
      <c r="G98" s="311">
        <v>91439456.5</v>
      </c>
      <c r="H98" s="312">
        <v>338.59558296370608</v>
      </c>
      <c r="I98" s="306">
        <v>2.8768125606695838E-2</v>
      </c>
      <c r="J98" s="306">
        <v>3.2007154343561606E-2</v>
      </c>
    </row>
    <row r="99" spans="1:10" ht="12.75" customHeight="1">
      <c r="A99" s="300" t="s">
        <v>364</v>
      </c>
      <c r="B99" s="300" t="s">
        <v>360</v>
      </c>
      <c r="C99" s="323" t="s">
        <v>274</v>
      </c>
      <c r="D99" s="323" t="s">
        <v>277</v>
      </c>
      <c r="E99" s="309">
        <v>123135651.7</v>
      </c>
      <c r="F99" s="310">
        <v>776.82057459423379</v>
      </c>
      <c r="G99" s="311">
        <v>134305145.11000001</v>
      </c>
      <c r="H99" s="312">
        <v>773.2102204485501</v>
      </c>
      <c r="I99" s="306">
        <v>-8.3165044800419641E-2</v>
      </c>
      <c r="J99" s="306">
        <v>4.6693047378361108E-3</v>
      </c>
    </row>
    <row r="100" spans="1:10" ht="12.75" customHeight="1">
      <c r="A100" s="300" t="s">
        <v>365</v>
      </c>
      <c r="B100" s="300" t="s">
        <v>360</v>
      </c>
      <c r="C100" s="323" t="s">
        <v>274</v>
      </c>
      <c r="D100" s="323" t="s">
        <v>275</v>
      </c>
      <c r="E100" s="309">
        <v>15212550.800000001</v>
      </c>
      <c r="F100" s="310">
        <v>682.8250965099636</v>
      </c>
      <c r="G100" s="311">
        <v>16187724.279999999</v>
      </c>
      <c r="H100" s="312">
        <v>664.72924767140103</v>
      </c>
      <c r="I100" s="306">
        <v>-6.0241542488145172E-2</v>
      </c>
      <c r="J100" s="306">
        <v>2.7222886463855511E-2</v>
      </c>
    </row>
    <row r="101" spans="1:10" ht="12.75" customHeight="1">
      <c r="A101" s="300" t="s">
        <v>469</v>
      </c>
      <c r="B101" s="300" t="s">
        <v>360</v>
      </c>
      <c r="C101" s="323" t="s">
        <v>274</v>
      </c>
      <c r="D101" s="323" t="s">
        <v>273</v>
      </c>
      <c r="E101" s="309">
        <v>31450734.710000001</v>
      </c>
      <c r="F101" s="310">
        <v>839.16538880372468</v>
      </c>
      <c r="G101" s="311">
        <v>29161937.690000001</v>
      </c>
      <c r="H101" s="312">
        <v>803.86196184769585</v>
      </c>
      <c r="I101" s="306">
        <v>7.848576608079294E-2</v>
      </c>
      <c r="J101" s="306">
        <v>4.3917275143711354E-2</v>
      </c>
    </row>
    <row r="102" spans="1:10" ht="12.75" customHeight="1">
      <c r="A102" s="300" t="s">
        <v>366</v>
      </c>
      <c r="B102" s="300" t="s">
        <v>360</v>
      </c>
      <c r="C102" s="323" t="s">
        <v>274</v>
      </c>
      <c r="D102" s="323" t="s">
        <v>273</v>
      </c>
      <c r="E102" s="309">
        <v>41755321.57</v>
      </c>
      <c r="F102" s="310">
        <v>887.30233933382954</v>
      </c>
      <c r="G102" s="311">
        <v>36648988.170000002</v>
      </c>
      <c r="H102" s="312">
        <v>856.85528579756897</v>
      </c>
      <c r="I102" s="306">
        <v>0.13933081525508317</v>
      </c>
      <c r="J102" s="306">
        <v>3.5533483939379717E-2</v>
      </c>
    </row>
    <row r="103" spans="1:10" ht="12.75" customHeight="1">
      <c r="A103" s="300" t="s">
        <v>367</v>
      </c>
      <c r="B103" s="300" t="s">
        <v>360</v>
      </c>
      <c r="C103" s="323" t="s">
        <v>272</v>
      </c>
      <c r="D103" s="323" t="s">
        <v>275</v>
      </c>
      <c r="E103" s="324">
        <v>12774612.51</v>
      </c>
      <c r="F103" s="325">
        <v>413.12448465401826</v>
      </c>
      <c r="G103" s="317">
        <v>12471046.060000001</v>
      </c>
      <c r="H103" s="326">
        <v>403.30729974008619</v>
      </c>
      <c r="I103" s="306">
        <v>2.4341699047497389E-2</v>
      </c>
      <c r="J103" s="306">
        <v>2.4341699047497611E-2</v>
      </c>
    </row>
    <row r="104" spans="1:10" ht="12.75" customHeight="1">
      <c r="A104" s="300" t="s">
        <v>598</v>
      </c>
      <c r="B104" s="300" t="s">
        <v>1193</v>
      </c>
      <c r="C104" s="323" t="s">
        <v>274</v>
      </c>
      <c r="D104" s="323" t="s">
        <v>275</v>
      </c>
      <c r="E104" s="311">
        <v>0</v>
      </c>
      <c r="F104" s="312">
        <v>0</v>
      </c>
      <c r="G104" s="311">
        <v>0</v>
      </c>
      <c r="H104" s="312">
        <v>0</v>
      </c>
      <c r="I104" s="306"/>
      <c r="J104" s="306"/>
    </row>
    <row r="105" spans="1:10" ht="12.75" customHeight="1">
      <c r="A105" s="300" t="s">
        <v>1111</v>
      </c>
      <c r="B105" s="300" t="s">
        <v>1193</v>
      </c>
      <c r="C105" s="323" t="s">
        <v>274</v>
      </c>
      <c r="D105" s="323" t="s">
        <v>277</v>
      </c>
      <c r="E105" s="311">
        <v>0</v>
      </c>
      <c r="F105" s="312">
        <v>0</v>
      </c>
      <c r="G105" s="311">
        <v>0</v>
      </c>
      <c r="H105" s="312">
        <v>0</v>
      </c>
      <c r="I105" s="306"/>
      <c r="J105" s="306"/>
    </row>
    <row r="106" spans="1:10" ht="12.75" customHeight="1">
      <c r="A106" s="300" t="s">
        <v>1112</v>
      </c>
      <c r="B106" s="300" t="s">
        <v>1193</v>
      </c>
      <c r="C106" s="323" t="s">
        <v>274</v>
      </c>
      <c r="D106" s="323" t="s">
        <v>273</v>
      </c>
      <c r="E106" s="311">
        <v>0</v>
      </c>
      <c r="F106" s="312">
        <v>0</v>
      </c>
      <c r="G106" s="311">
        <v>0</v>
      </c>
      <c r="H106" s="312">
        <v>0</v>
      </c>
      <c r="I106" s="306"/>
      <c r="J106" s="306"/>
    </row>
    <row r="107" spans="1:10" ht="12.75" customHeight="1">
      <c r="A107" s="300" t="s">
        <v>368</v>
      </c>
      <c r="B107" s="300" t="s">
        <v>369</v>
      </c>
      <c r="C107" s="323" t="s">
        <v>274</v>
      </c>
      <c r="D107" s="323" t="s">
        <v>277</v>
      </c>
      <c r="E107" s="314">
        <v>267126320.27000001</v>
      </c>
      <c r="F107" s="315">
        <v>124.57401113474553</v>
      </c>
      <c r="G107" s="319">
        <v>275286140.18000001</v>
      </c>
      <c r="H107" s="320">
        <v>124.32386353499899</v>
      </c>
      <c r="I107" s="306">
        <v>-2.9641230410890174E-2</v>
      </c>
      <c r="J107" s="306">
        <v>2.0120642379821696E-3</v>
      </c>
    </row>
    <row r="108" spans="1:10" ht="12.75" customHeight="1">
      <c r="A108" s="300" t="s">
        <v>370</v>
      </c>
      <c r="B108" s="300" t="s">
        <v>369</v>
      </c>
      <c r="C108" s="323" t="s">
        <v>274</v>
      </c>
      <c r="D108" s="323" t="s">
        <v>273</v>
      </c>
      <c r="E108" s="309">
        <v>5588183.5999999996</v>
      </c>
      <c r="F108" s="310">
        <v>98.949223694386674</v>
      </c>
      <c r="G108" s="311">
        <v>5925972.9199999999</v>
      </c>
      <c r="H108" s="312">
        <v>97.056133972012347</v>
      </c>
      <c r="I108" s="306">
        <v>-5.7001495713888684E-2</v>
      </c>
      <c r="J108" s="306">
        <v>1.9505101273869396E-2</v>
      </c>
    </row>
    <row r="109" spans="1:10" ht="12.75" customHeight="1">
      <c r="A109" s="300" t="s">
        <v>371</v>
      </c>
      <c r="B109" s="300" t="s">
        <v>369</v>
      </c>
      <c r="C109" s="323" t="s">
        <v>274</v>
      </c>
      <c r="D109" s="323" t="s">
        <v>275</v>
      </c>
      <c r="E109" s="309">
        <v>20523542.039999999</v>
      </c>
      <c r="F109" s="310">
        <v>713.25679045590243</v>
      </c>
      <c r="G109" s="311">
        <v>20350769.23</v>
      </c>
      <c r="H109" s="312">
        <v>708.08009092838211</v>
      </c>
      <c r="I109" s="306">
        <v>8.4897434611614919E-3</v>
      </c>
      <c r="J109" s="306">
        <v>7.3108954676766036E-3</v>
      </c>
    </row>
    <row r="110" spans="1:10" ht="12.75" customHeight="1">
      <c r="A110" s="300" t="s">
        <v>372</v>
      </c>
      <c r="B110" s="300" t="s">
        <v>373</v>
      </c>
      <c r="C110" s="323" t="s">
        <v>274</v>
      </c>
      <c r="D110" s="323" t="s">
        <v>273</v>
      </c>
      <c r="E110" s="309">
        <v>316952939.10000002</v>
      </c>
      <c r="F110" s="310">
        <v>98.331883275965168</v>
      </c>
      <c r="G110" s="311">
        <v>312470145.94</v>
      </c>
      <c r="H110" s="312">
        <v>96.271613221255109</v>
      </c>
      <c r="I110" s="306">
        <v>1.4346308657790408E-2</v>
      </c>
      <c r="J110" s="306">
        <v>2.1400597598536741E-2</v>
      </c>
    </row>
    <row r="111" spans="1:10" ht="12.75" customHeight="1">
      <c r="A111" s="300" t="s">
        <v>374</v>
      </c>
      <c r="B111" s="300" t="s">
        <v>373</v>
      </c>
      <c r="C111" s="323" t="s">
        <v>274</v>
      </c>
      <c r="D111" s="323" t="s">
        <v>294</v>
      </c>
      <c r="E111" s="309">
        <v>166510269.30000001</v>
      </c>
      <c r="F111" s="310">
        <v>1263.4719867216904</v>
      </c>
      <c r="G111" s="311">
        <v>168579237.78999999</v>
      </c>
      <c r="H111" s="312">
        <v>1262.0323348399982</v>
      </c>
      <c r="I111" s="306">
        <v>-1.2272973333627868E-2</v>
      </c>
      <c r="J111" s="306">
        <v>1.1407408843251421E-3</v>
      </c>
    </row>
    <row r="112" spans="1:10" ht="12.75" customHeight="1">
      <c r="A112" s="300" t="s">
        <v>375</v>
      </c>
      <c r="B112" s="300" t="s">
        <v>373</v>
      </c>
      <c r="C112" s="323" t="s">
        <v>274</v>
      </c>
      <c r="D112" s="323" t="s">
        <v>273</v>
      </c>
      <c r="E112" s="309">
        <v>65852271.549999997</v>
      </c>
      <c r="F112" s="310">
        <v>611.23245505461591</v>
      </c>
      <c r="G112" s="311">
        <v>70641190.819999993</v>
      </c>
      <c r="H112" s="312">
        <v>588.35970943316113</v>
      </c>
      <c r="I112" s="306">
        <v>-6.7792165086834166E-2</v>
      </c>
      <c r="J112" s="306">
        <v>3.8875445165154066E-2</v>
      </c>
    </row>
    <row r="113" spans="1:10" ht="12.75" customHeight="1">
      <c r="A113" s="300" t="s">
        <v>376</v>
      </c>
      <c r="B113" s="300" t="s">
        <v>373</v>
      </c>
      <c r="C113" s="323" t="s">
        <v>274</v>
      </c>
      <c r="D113" s="323" t="s">
        <v>273</v>
      </c>
      <c r="E113" s="309">
        <v>262350348.24000001</v>
      </c>
      <c r="F113" s="310">
        <v>916.32520598603526</v>
      </c>
      <c r="G113" s="311">
        <v>251824409.56</v>
      </c>
      <c r="H113" s="312">
        <v>867.70309196251276</v>
      </c>
      <c r="I113" s="306">
        <v>4.1798722762386165E-2</v>
      </c>
      <c r="J113" s="306">
        <v>5.6035427871476529E-2</v>
      </c>
    </row>
    <row r="114" spans="1:10" ht="12.75" customHeight="1">
      <c r="A114" s="300" t="s">
        <v>377</v>
      </c>
      <c r="B114" s="300" t="s">
        <v>373</v>
      </c>
      <c r="C114" s="323" t="s">
        <v>274</v>
      </c>
      <c r="D114" s="323" t="s">
        <v>277</v>
      </c>
      <c r="E114" s="309">
        <v>126104958.79000001</v>
      </c>
      <c r="F114" s="310">
        <v>1103.3368933637109</v>
      </c>
      <c r="G114" s="311">
        <v>129834370.76000001</v>
      </c>
      <c r="H114" s="312">
        <v>1096.2406998278511</v>
      </c>
      <c r="I114" s="306">
        <v>-2.8724381288016909E-2</v>
      </c>
      <c r="J114" s="306">
        <v>6.4732075145303991E-3</v>
      </c>
    </row>
    <row r="115" spans="1:10" ht="12.75" customHeight="1">
      <c r="A115" s="300" t="s">
        <v>378</v>
      </c>
      <c r="B115" s="300" t="s">
        <v>373</v>
      </c>
      <c r="C115" s="323" t="s">
        <v>274</v>
      </c>
      <c r="D115" s="323" t="s">
        <v>275</v>
      </c>
      <c r="E115" s="309">
        <v>424017192.13999999</v>
      </c>
      <c r="F115" s="310">
        <v>1031.5489423244715</v>
      </c>
      <c r="G115" s="311">
        <v>420879861.92000002</v>
      </c>
      <c r="H115" s="312">
        <v>1012.2360443453232</v>
      </c>
      <c r="I115" s="306">
        <v>7.4542179463941149E-3</v>
      </c>
      <c r="J115" s="306">
        <v>1.9079441091864213E-2</v>
      </c>
    </row>
    <row r="116" spans="1:10" ht="12.75" customHeight="1">
      <c r="A116" s="299" t="s">
        <v>379</v>
      </c>
      <c r="B116" s="300" t="s">
        <v>373</v>
      </c>
      <c r="C116" s="323" t="s">
        <v>274</v>
      </c>
      <c r="D116" s="323" t="s">
        <v>277</v>
      </c>
      <c r="E116" s="309">
        <v>2373413107.8800001</v>
      </c>
      <c r="F116" s="310">
        <v>172.2309373470068</v>
      </c>
      <c r="G116" s="311">
        <v>3218117808.7800002</v>
      </c>
      <c r="H116" s="312">
        <v>172.14167617420358</v>
      </c>
      <c r="I116" s="306">
        <v>-0.26248408265085565</v>
      </c>
      <c r="J116" s="306">
        <v>5.1853319188599478E-4</v>
      </c>
    </row>
    <row r="117" spans="1:10" ht="12.75" customHeight="1">
      <c r="A117" s="300" t="s">
        <v>380</v>
      </c>
      <c r="B117" s="300" t="s">
        <v>373</v>
      </c>
      <c r="C117" s="323" t="s">
        <v>272</v>
      </c>
      <c r="D117" s="323" t="s">
        <v>273</v>
      </c>
      <c r="E117" s="309">
        <v>55669445.32</v>
      </c>
      <c r="F117" s="310">
        <v>55.143223464260785</v>
      </c>
      <c r="G117" s="311">
        <v>56570359.100000001</v>
      </c>
      <c r="H117" s="312">
        <v>56.035621252796382</v>
      </c>
      <c r="I117" s="306">
        <v>-1.5925544655063018E-2</v>
      </c>
      <c r="J117" s="306">
        <v>-1.5925544655062795E-2</v>
      </c>
    </row>
    <row r="118" spans="1:10" ht="12.75" customHeight="1">
      <c r="A118" s="300" t="s">
        <v>381</v>
      </c>
      <c r="B118" s="300" t="s">
        <v>373</v>
      </c>
      <c r="C118" s="323" t="s">
        <v>274</v>
      </c>
      <c r="D118" s="323" t="s">
        <v>273</v>
      </c>
      <c r="E118" s="309">
        <v>80038544.310000002</v>
      </c>
      <c r="F118" s="310">
        <v>987.56787258908867</v>
      </c>
      <c r="G118" s="311">
        <v>80282806.620000005</v>
      </c>
      <c r="H118" s="312">
        <v>955.19607212549022</v>
      </c>
      <c r="I118" s="306">
        <v>-3.0425233033538612E-3</v>
      </c>
      <c r="J118" s="306">
        <v>3.3890215222059261E-2</v>
      </c>
    </row>
    <row r="119" spans="1:10" ht="18.75" customHeight="1">
      <c r="A119" s="563" t="s">
        <v>1000</v>
      </c>
      <c r="B119" s="564"/>
      <c r="C119" s="565"/>
      <c r="D119" s="565"/>
      <c r="E119" s="566">
        <f>SUM(E10:E118)</f>
        <v>12395846236.08</v>
      </c>
      <c r="F119" s="566"/>
      <c r="G119" s="566">
        <f>SUM(G10:G118)</f>
        <v>14920629868.870005</v>
      </c>
      <c r="H119" s="567"/>
      <c r="I119" s="568">
        <v>-0.16921427948947676</v>
      </c>
      <c r="J119" s="569"/>
    </row>
    <row r="120" spans="1:10" ht="12.75" customHeight="1">
      <c r="A120" s="36" t="s">
        <v>1001</v>
      </c>
    </row>
    <row r="121" spans="1:10" ht="12.75" customHeight="1"/>
    <row r="122" spans="1:10" ht="12.75" customHeight="1">
      <c r="A122" s="94" t="s">
        <v>1002</v>
      </c>
    </row>
    <row r="123" spans="1:10" ht="12.75" customHeight="1">
      <c r="A123" s="95" t="s">
        <v>1003</v>
      </c>
    </row>
    <row r="124" spans="1:10" ht="12.75" customHeight="1">
      <c r="A124" s="95" t="s">
        <v>1004</v>
      </c>
    </row>
    <row r="125" spans="1:10" ht="12.75" customHeight="1"/>
    <row r="126" spans="1:10" ht="12.75" customHeight="1">
      <c r="A126" s="51" t="s">
        <v>808</v>
      </c>
    </row>
    <row r="127" spans="1:10" ht="12.75" customHeight="1">
      <c r="A127" s="107" t="s">
        <v>809</v>
      </c>
    </row>
    <row r="128" spans="1:10" ht="12.75" customHeight="1">
      <c r="A128" s="101"/>
      <c r="B128" s="99"/>
      <c r="C128" s="99"/>
      <c r="D128" s="99"/>
      <c r="E128" s="99"/>
      <c r="F128" s="99"/>
      <c r="G128" s="99"/>
      <c r="H128" s="99"/>
      <c r="I128" s="99"/>
    </row>
    <row r="129" spans="1:9" ht="12.75" customHeight="1">
      <c r="A129" s="51" t="s">
        <v>596</v>
      </c>
      <c r="B129" s="100"/>
      <c r="C129" s="100"/>
      <c r="D129" s="100"/>
      <c r="E129" s="100"/>
      <c r="F129" s="100"/>
      <c r="G129" s="100"/>
      <c r="H129" s="100"/>
      <c r="I129" s="100"/>
    </row>
    <row r="130" spans="1:9" ht="12.75" customHeight="1">
      <c r="A130" s="107" t="s">
        <v>524</v>
      </c>
    </row>
    <row r="131" spans="1:9" ht="12.75" customHeight="1"/>
    <row r="132" spans="1:9" ht="12.75" customHeight="1">
      <c r="A132" s="51"/>
    </row>
    <row r="133" spans="1:9" ht="12.75" customHeight="1">
      <c r="A133" s="107"/>
    </row>
    <row r="134" spans="1:9" ht="12.75" customHeight="1">
      <c r="A134" s="89" t="s">
        <v>466</v>
      </c>
    </row>
    <row r="135" spans="1:9" ht="12.75" customHeight="1">
      <c r="A135" s="51"/>
    </row>
    <row r="136" spans="1:9" ht="12.75" customHeight="1">
      <c r="A136" s="107"/>
    </row>
    <row r="137" spans="1:9" ht="12.75" customHeight="1">
      <c r="A137" s="116"/>
    </row>
    <row r="138" spans="1:9" ht="12.75" customHeight="1">
      <c r="A138" s="51"/>
    </row>
    <row r="139" spans="1:9" ht="12.75" customHeight="1">
      <c r="A139" s="107"/>
    </row>
    <row r="140" spans="1:9" ht="12.75" customHeight="1">
      <c r="A140" s="116"/>
    </row>
    <row r="141" spans="1:9" ht="12.75" customHeight="1">
      <c r="A141" s="51"/>
    </row>
    <row r="142" spans="1:9" ht="12.75" customHeight="1">
      <c r="A142" s="107"/>
    </row>
    <row r="143" spans="1:9" ht="12.75" customHeight="1">
      <c r="A143" s="116"/>
    </row>
    <row r="144" spans="1:9" ht="12.75" customHeight="1">
      <c r="A144" s="116"/>
    </row>
    <row r="145" spans="1:1" ht="12.75" customHeight="1">
      <c r="A145" s="116"/>
    </row>
    <row r="146" spans="1:1" ht="12.75" customHeight="1">
      <c r="A146" s="116"/>
    </row>
    <row r="147" spans="1:1" ht="12.75" customHeight="1">
      <c r="A147" s="116"/>
    </row>
    <row r="148" spans="1:1" ht="12.75" customHeight="1">
      <c r="A148" s="116"/>
    </row>
    <row r="149" spans="1:1" ht="12.75" customHeight="1"/>
    <row r="150" spans="1:1" ht="12.75" customHeight="1"/>
    <row r="151" spans="1:1" ht="12.75" customHeight="1"/>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row r="188" spans="10:10" ht="12.75" customHeight="1"/>
    <row r="189" spans="10:10" ht="12.75" customHeight="1"/>
    <row r="190" spans="10:10" ht="12.75" customHeight="1"/>
    <row r="191" spans="10:10" ht="12.75" customHeight="1"/>
    <row r="192" spans="10:10" ht="12.75" customHeight="1">
      <c r="J192" s="53" t="s">
        <v>734</v>
      </c>
    </row>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sheetData>
  <mergeCells count="7">
    <mergeCell ref="E7:F7"/>
    <mergeCell ref="G7:H7"/>
    <mergeCell ref="I7:J7"/>
    <mergeCell ref="E5:F5"/>
    <mergeCell ref="E6:F6"/>
    <mergeCell ref="G5:H5"/>
    <mergeCell ref="G6:H6"/>
  </mergeCells>
  <hyperlinks>
    <hyperlink ref="A134"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9"/>
  <sheetViews>
    <sheetView showGridLines="0" zoomScaleNormal="100" workbookViewId="0"/>
  </sheetViews>
  <sheetFormatPr defaultRowHeight="15"/>
  <cols>
    <col min="1" max="1" width="29.28515625" customWidth="1"/>
    <col min="2" max="2" width="23.5703125" bestFit="1" customWidth="1"/>
    <col min="3" max="6" width="10" customWidth="1"/>
    <col min="7" max="7" width="14.42578125" customWidth="1"/>
  </cols>
  <sheetData>
    <row r="1" spans="1:8" ht="12.75" customHeight="1">
      <c r="A1" s="433" t="s">
        <v>764</v>
      </c>
      <c r="G1" s="434" t="str">
        <f>Naslovnica!A20</f>
        <v>Srpanj 2013.</v>
      </c>
    </row>
    <row r="2" spans="1:8" ht="12.75" customHeight="1">
      <c r="A2" s="137" t="s">
        <v>765</v>
      </c>
      <c r="G2" s="138" t="str">
        <f>Naslovnica!A24</f>
        <v>July 2013</v>
      </c>
    </row>
    <row r="3" spans="1:8" ht="12.75" customHeight="1"/>
    <row r="4" spans="1:8" ht="57.75" customHeight="1">
      <c r="A4" s="700" t="s">
        <v>1194</v>
      </c>
      <c r="B4" s="700" t="s">
        <v>1195</v>
      </c>
      <c r="C4" s="700" t="s">
        <v>1196</v>
      </c>
      <c r="D4" s="700"/>
      <c r="E4" s="700" t="s">
        <v>1197</v>
      </c>
      <c r="F4" s="767"/>
      <c r="G4" s="700" t="s">
        <v>1258</v>
      </c>
    </row>
    <row r="5" spans="1:8" ht="32.25" customHeight="1">
      <c r="A5" s="700"/>
      <c r="B5" s="743"/>
      <c r="C5" s="440" t="s">
        <v>1198</v>
      </c>
      <c r="D5" s="440" t="s">
        <v>1199</v>
      </c>
      <c r="E5" s="440" t="s">
        <v>1198</v>
      </c>
      <c r="F5" s="440" t="s">
        <v>1199</v>
      </c>
      <c r="G5" s="700"/>
    </row>
    <row r="6" spans="1:8" ht="12.75" customHeight="1">
      <c r="A6" s="327" t="s">
        <v>599</v>
      </c>
      <c r="B6" s="327" t="s">
        <v>276</v>
      </c>
      <c r="C6" s="328">
        <v>88.32463161538648</v>
      </c>
      <c r="D6" s="329">
        <v>41386</v>
      </c>
      <c r="E6" s="328">
        <v>78.623788830732238</v>
      </c>
      <c r="F6" s="329">
        <v>41206</v>
      </c>
      <c r="G6" s="328">
        <v>87.896038718794784</v>
      </c>
      <c r="H6" s="104"/>
    </row>
    <row r="7" spans="1:8" ht="12.75" customHeight="1">
      <c r="A7" s="327" t="s">
        <v>279</v>
      </c>
      <c r="B7" s="327" t="s">
        <v>276</v>
      </c>
      <c r="C7" s="328">
        <v>7480.9029524109337</v>
      </c>
      <c r="D7" s="329">
        <v>41197</v>
      </c>
      <c r="E7" s="328">
        <v>7247.951139529313</v>
      </c>
      <c r="F7" s="329">
        <v>41486</v>
      </c>
      <c r="G7" s="328">
        <v>7247.951139529313</v>
      </c>
      <c r="H7" s="104"/>
    </row>
    <row r="8" spans="1:8" ht="12.75" customHeight="1">
      <c r="A8" s="327" t="s">
        <v>470</v>
      </c>
      <c r="B8" s="327" t="s">
        <v>276</v>
      </c>
      <c r="C8" s="328">
        <v>61.363466062368111</v>
      </c>
      <c r="D8" s="330">
        <v>41187</v>
      </c>
      <c r="E8" s="328">
        <v>55.038414934618331</v>
      </c>
      <c r="F8" s="329">
        <v>41476</v>
      </c>
      <c r="G8" s="328">
        <v>55.126727925404609</v>
      </c>
      <c r="H8" s="92"/>
    </row>
    <row r="9" spans="1:8" ht="12.75" customHeight="1">
      <c r="A9" s="327" t="s">
        <v>600</v>
      </c>
      <c r="B9" s="327" t="s">
        <v>282</v>
      </c>
      <c r="C9" s="328">
        <v>116.06783332473169</v>
      </c>
      <c r="D9" s="330">
        <v>41486</v>
      </c>
      <c r="E9" s="328">
        <v>113.80993933014273</v>
      </c>
      <c r="F9" s="329">
        <v>41122</v>
      </c>
      <c r="G9" s="328">
        <v>116.06783332473169</v>
      </c>
    </row>
    <row r="10" spans="1:8" ht="12.75" customHeight="1">
      <c r="A10" s="327" t="s">
        <v>283</v>
      </c>
      <c r="B10" s="327" t="s">
        <v>282</v>
      </c>
      <c r="C10" s="328">
        <v>912.76615329269532</v>
      </c>
      <c r="D10" s="330">
        <v>41316</v>
      </c>
      <c r="E10" s="328">
        <v>755.67057463787955</v>
      </c>
      <c r="F10" s="329">
        <v>41157</v>
      </c>
      <c r="G10" s="328">
        <v>901.52636081749517</v>
      </c>
    </row>
    <row r="11" spans="1:8" ht="12.75" customHeight="1">
      <c r="A11" s="327" t="s">
        <v>601</v>
      </c>
      <c r="B11" s="327" t="s">
        <v>282</v>
      </c>
      <c r="C11" s="328">
        <v>126.33770962523616</v>
      </c>
      <c r="D11" s="330">
        <v>41316</v>
      </c>
      <c r="E11" s="328">
        <v>114.7234448193631</v>
      </c>
      <c r="F11" s="329">
        <v>41136</v>
      </c>
      <c r="G11" s="328">
        <v>124.09062006113548</v>
      </c>
    </row>
    <row r="12" spans="1:8" ht="12.75" customHeight="1">
      <c r="A12" s="327" t="s">
        <v>602</v>
      </c>
      <c r="B12" s="327" t="s">
        <v>286</v>
      </c>
      <c r="C12" s="328">
        <v>87.933607352341895</v>
      </c>
      <c r="D12" s="330">
        <v>41347</v>
      </c>
      <c r="E12" s="328">
        <v>74.706641593682832</v>
      </c>
      <c r="F12" s="329">
        <v>41157</v>
      </c>
      <c r="G12" s="328">
        <v>84.346582495891141</v>
      </c>
    </row>
    <row r="13" spans="1:8" ht="12.75" customHeight="1">
      <c r="A13" s="327" t="s">
        <v>287</v>
      </c>
      <c r="B13" s="327" t="s">
        <v>286</v>
      </c>
      <c r="C13" s="328">
        <v>123.2636791943258</v>
      </c>
      <c r="D13" s="330">
        <v>41486</v>
      </c>
      <c r="E13" s="328">
        <v>97.068970102351656</v>
      </c>
      <c r="F13" s="329">
        <v>41158</v>
      </c>
      <c r="G13" s="328">
        <v>123.2636791943258</v>
      </c>
    </row>
    <row r="14" spans="1:8" ht="12.75" customHeight="1">
      <c r="A14" s="327" t="s">
        <v>288</v>
      </c>
      <c r="B14" s="327" t="s">
        <v>286</v>
      </c>
      <c r="C14" s="328">
        <v>108.63319255202286</v>
      </c>
      <c r="D14" s="330">
        <v>41316</v>
      </c>
      <c r="E14" s="328">
        <v>89.865142765854415</v>
      </c>
      <c r="F14" s="329">
        <v>41260</v>
      </c>
      <c r="G14" s="328">
        <v>102.91226250558036</v>
      </c>
    </row>
    <row r="15" spans="1:8" ht="12.75" customHeight="1">
      <c r="A15" s="327" t="s">
        <v>483</v>
      </c>
      <c r="B15" s="327" t="s">
        <v>468</v>
      </c>
      <c r="C15" s="328">
        <v>106.39906081656063</v>
      </c>
      <c r="D15" s="330">
        <v>41486</v>
      </c>
      <c r="E15" s="328">
        <v>103.55199486000728</v>
      </c>
      <c r="F15" s="329">
        <v>41122</v>
      </c>
      <c r="G15" s="328">
        <v>106.39906081656063</v>
      </c>
    </row>
    <row r="16" spans="1:8" ht="12.75" customHeight="1">
      <c r="A16" s="327" t="s">
        <v>603</v>
      </c>
      <c r="B16" s="327" t="s">
        <v>289</v>
      </c>
      <c r="C16" s="328">
        <v>5.1953535882063901</v>
      </c>
      <c r="D16" s="330">
        <v>41316</v>
      </c>
      <c r="E16" s="328">
        <v>4.6209277748322002</v>
      </c>
      <c r="F16" s="329">
        <v>41178</v>
      </c>
      <c r="G16" s="328">
        <v>4.80787193448064</v>
      </c>
    </row>
    <row r="17" spans="1:7" ht="12.75" customHeight="1">
      <c r="A17" s="327" t="s">
        <v>1213</v>
      </c>
      <c r="B17" s="327" t="s">
        <v>291</v>
      </c>
      <c r="C17" s="328">
        <v>760.96275563992594</v>
      </c>
      <c r="D17" s="330">
        <v>41470</v>
      </c>
      <c r="E17" s="328">
        <v>744.21771570399278</v>
      </c>
      <c r="F17" s="329">
        <v>41458</v>
      </c>
      <c r="G17" s="328">
        <v>755.02082568513151</v>
      </c>
    </row>
    <row r="18" spans="1:7" ht="12.75" customHeight="1">
      <c r="A18" s="327" t="s">
        <v>604</v>
      </c>
      <c r="B18" s="327" t="s">
        <v>291</v>
      </c>
      <c r="C18" s="328">
        <v>602.03793899749496</v>
      </c>
      <c r="D18" s="330">
        <v>41348</v>
      </c>
      <c r="E18" s="328">
        <v>491.26017460322646</v>
      </c>
      <c r="F18" s="329">
        <v>41226</v>
      </c>
      <c r="G18" s="328">
        <v>578.47623781807795</v>
      </c>
    </row>
    <row r="19" spans="1:7" ht="12.75" customHeight="1">
      <c r="A19" s="327" t="s">
        <v>605</v>
      </c>
      <c r="B19" s="327" t="s">
        <v>291</v>
      </c>
      <c r="C19" s="328">
        <v>1072.5399752227904</v>
      </c>
      <c r="D19" s="330">
        <v>41207</v>
      </c>
      <c r="E19" s="328">
        <v>897.33249260623586</v>
      </c>
      <c r="F19" s="329">
        <v>41450</v>
      </c>
      <c r="G19" s="328">
        <v>911.46940824952799</v>
      </c>
    </row>
    <row r="20" spans="1:7" ht="12.75" customHeight="1">
      <c r="A20" s="327" t="s">
        <v>606</v>
      </c>
      <c r="B20" s="327" t="s">
        <v>291</v>
      </c>
      <c r="C20" s="328">
        <v>835.39226115070926</v>
      </c>
      <c r="D20" s="330">
        <v>41213</v>
      </c>
      <c r="E20" s="328">
        <v>789.89196222094802</v>
      </c>
      <c r="F20" s="329">
        <v>41152</v>
      </c>
      <c r="G20" s="328">
        <v>819.33466125114558</v>
      </c>
    </row>
    <row r="21" spans="1:7" ht="12.75" customHeight="1">
      <c r="A21" s="327" t="s">
        <v>607</v>
      </c>
      <c r="B21" s="327" t="s">
        <v>291</v>
      </c>
      <c r="C21" s="328">
        <v>856.41482385085953</v>
      </c>
      <c r="D21" s="330">
        <v>41380</v>
      </c>
      <c r="E21" s="328">
        <v>823.6094792292821</v>
      </c>
      <c r="F21" s="329">
        <v>41177</v>
      </c>
      <c r="G21" s="328">
        <v>846.5877420025646</v>
      </c>
    </row>
    <row r="22" spans="1:7" ht="12.75" customHeight="1">
      <c r="A22" s="327" t="s">
        <v>608</v>
      </c>
      <c r="B22" s="327" t="s">
        <v>291</v>
      </c>
      <c r="C22" s="328">
        <v>944.91647425518261</v>
      </c>
      <c r="D22" s="330">
        <v>41364</v>
      </c>
      <c r="E22" s="328">
        <v>839.55562419329362</v>
      </c>
      <c r="F22" s="329">
        <v>41152</v>
      </c>
      <c r="G22" s="328">
        <v>911.03871826099521</v>
      </c>
    </row>
    <row r="23" spans="1:7" ht="12.75" customHeight="1">
      <c r="A23" s="327" t="s">
        <v>609</v>
      </c>
      <c r="B23" s="327" t="s">
        <v>291</v>
      </c>
      <c r="C23" s="328">
        <v>147.65934259190189</v>
      </c>
      <c r="D23" s="330">
        <v>41486</v>
      </c>
      <c r="E23" s="328">
        <v>144.8196266381124</v>
      </c>
      <c r="F23" s="329">
        <v>41122</v>
      </c>
      <c r="G23" s="328">
        <v>147.65934259190189</v>
      </c>
    </row>
    <row r="24" spans="1:7" ht="12.75" customHeight="1">
      <c r="A24" s="327" t="s">
        <v>610</v>
      </c>
      <c r="B24" s="327" t="s">
        <v>301</v>
      </c>
      <c r="C24" s="328">
        <v>62.239381084210372</v>
      </c>
      <c r="D24" s="330">
        <v>41135</v>
      </c>
      <c r="E24" s="328">
        <v>50.758161405761562</v>
      </c>
      <c r="F24" s="329">
        <v>41275</v>
      </c>
      <c r="G24" s="328">
        <v>55.791612989389733</v>
      </c>
    </row>
    <row r="25" spans="1:7" ht="12.75" customHeight="1">
      <c r="A25" s="327" t="s">
        <v>611</v>
      </c>
      <c r="B25" s="327" t="s">
        <v>303</v>
      </c>
      <c r="C25" s="328">
        <v>90.140000685316878</v>
      </c>
      <c r="D25" s="330">
        <v>41389</v>
      </c>
      <c r="E25" s="328">
        <v>74.780929302714483</v>
      </c>
      <c r="F25" s="329">
        <v>41179</v>
      </c>
      <c r="G25" s="328">
        <v>86.011016951636819</v>
      </c>
    </row>
    <row r="26" spans="1:7" ht="12.75" customHeight="1">
      <c r="A26" s="327" t="s">
        <v>612</v>
      </c>
      <c r="B26" s="327" t="s">
        <v>303</v>
      </c>
      <c r="C26" s="328">
        <v>826.37732835680629</v>
      </c>
      <c r="D26" s="330">
        <v>41463</v>
      </c>
      <c r="E26" s="328">
        <v>759.88603948927005</v>
      </c>
      <c r="F26" s="329">
        <v>41177</v>
      </c>
      <c r="G26" s="328">
        <v>780.23033935403134</v>
      </c>
    </row>
    <row r="27" spans="1:7" ht="12.75" customHeight="1">
      <c r="A27" s="327" t="s">
        <v>613</v>
      </c>
      <c r="B27" s="327" t="s">
        <v>303</v>
      </c>
      <c r="C27" s="328">
        <v>84.745268033194876</v>
      </c>
      <c r="D27" s="330">
        <v>41299</v>
      </c>
      <c r="E27" s="328">
        <v>75.938554858941757</v>
      </c>
      <c r="F27" s="329">
        <v>41450</v>
      </c>
      <c r="G27" s="328">
        <v>77.638514432724904</v>
      </c>
    </row>
    <row r="28" spans="1:7" ht="12.75" customHeight="1">
      <c r="A28" s="327" t="s">
        <v>614</v>
      </c>
      <c r="B28" s="327" t="s">
        <v>303</v>
      </c>
      <c r="C28" s="328">
        <v>140.50368153247388</v>
      </c>
      <c r="D28" s="330">
        <v>41486</v>
      </c>
      <c r="E28" s="328">
        <v>137.80903079567176</v>
      </c>
      <c r="F28" s="329">
        <v>41122</v>
      </c>
      <c r="G28" s="328">
        <v>140.50368153247388</v>
      </c>
    </row>
    <row r="29" spans="1:7" ht="12.75" customHeight="1">
      <c r="A29" s="327" t="s">
        <v>615</v>
      </c>
      <c r="B29" s="327" t="s">
        <v>303</v>
      </c>
      <c r="C29" s="328">
        <v>1067.5116671144108</v>
      </c>
      <c r="D29" s="330">
        <v>41302</v>
      </c>
      <c r="E29" s="328">
        <v>984.26527083071596</v>
      </c>
      <c r="F29" s="329">
        <v>41139</v>
      </c>
      <c r="G29" s="328">
        <v>1016.000376831896</v>
      </c>
    </row>
    <row r="30" spans="1:7" ht="12.75" customHeight="1">
      <c r="A30" s="327" t="s">
        <v>616</v>
      </c>
      <c r="B30" s="327" t="s">
        <v>303</v>
      </c>
      <c r="C30" s="328">
        <v>558.21891460869813</v>
      </c>
      <c r="D30" s="330">
        <v>41360</v>
      </c>
      <c r="E30" s="328">
        <v>487.17400142382365</v>
      </c>
      <c r="F30" s="329">
        <v>41157</v>
      </c>
      <c r="G30" s="328">
        <v>502.26600899326274</v>
      </c>
    </row>
    <row r="31" spans="1:7" ht="12.75" customHeight="1">
      <c r="A31" s="327" t="s">
        <v>617</v>
      </c>
      <c r="B31" s="327" t="s">
        <v>303</v>
      </c>
      <c r="C31" s="328">
        <v>818.32098519017154</v>
      </c>
      <c r="D31" s="330">
        <v>41422</v>
      </c>
      <c r="E31" s="328">
        <v>708.96578231682724</v>
      </c>
      <c r="F31" s="329">
        <v>41123</v>
      </c>
      <c r="G31" s="328">
        <v>794.05646083109536</v>
      </c>
    </row>
    <row r="32" spans="1:7" ht="12.75" customHeight="1">
      <c r="A32" s="327" t="s">
        <v>618</v>
      </c>
      <c r="B32" s="327" t="s">
        <v>619</v>
      </c>
      <c r="C32" s="328">
        <v>81.686854279897105</v>
      </c>
      <c r="D32" s="330">
        <v>41415</v>
      </c>
      <c r="E32" s="328">
        <v>75.463335270181602</v>
      </c>
      <c r="F32" s="329">
        <v>41449</v>
      </c>
      <c r="G32" s="328">
        <v>77.931929855103334</v>
      </c>
    </row>
    <row r="33" spans="1:7" ht="12.75" customHeight="1">
      <c r="A33" s="327" t="s">
        <v>620</v>
      </c>
      <c r="B33" s="327" t="s">
        <v>619</v>
      </c>
      <c r="C33" s="328">
        <v>147.35938784745372</v>
      </c>
      <c r="D33" s="330">
        <v>41486</v>
      </c>
      <c r="E33" s="328">
        <v>144.58624836682796</v>
      </c>
      <c r="F33" s="329">
        <v>41122</v>
      </c>
      <c r="G33" s="328">
        <v>147.35938784745372</v>
      </c>
    </row>
    <row r="34" spans="1:7" ht="12.75" customHeight="1">
      <c r="A34" s="327" t="s">
        <v>621</v>
      </c>
      <c r="B34" s="327" t="s">
        <v>619</v>
      </c>
      <c r="C34" s="328">
        <v>91.776244732080286</v>
      </c>
      <c r="D34" s="330">
        <v>41420</v>
      </c>
      <c r="E34" s="328">
        <v>88.051127832251979</v>
      </c>
      <c r="F34" s="329">
        <v>41139</v>
      </c>
      <c r="G34" s="328">
        <v>91.029030760729356</v>
      </c>
    </row>
    <row r="35" spans="1:7" ht="12.75" customHeight="1">
      <c r="A35" s="327" t="s">
        <v>622</v>
      </c>
      <c r="B35" s="327" t="s">
        <v>619</v>
      </c>
      <c r="C35" s="328">
        <v>69.349760513925744</v>
      </c>
      <c r="D35" s="330">
        <v>41415</v>
      </c>
      <c r="E35" s="328">
        <v>61.677151311876109</v>
      </c>
      <c r="F35" s="329">
        <v>41449</v>
      </c>
      <c r="G35" s="328">
        <v>64.940461067946231</v>
      </c>
    </row>
    <row r="36" spans="1:7" ht="12.75" customHeight="1">
      <c r="A36" s="327" t="s">
        <v>623</v>
      </c>
      <c r="B36" s="327" t="s">
        <v>316</v>
      </c>
      <c r="C36" s="328">
        <v>18123.850533551751</v>
      </c>
      <c r="D36" s="330">
        <v>41478</v>
      </c>
      <c r="E36" s="328">
        <v>17301.604023154781</v>
      </c>
      <c r="F36" s="329">
        <v>41139</v>
      </c>
      <c r="G36" s="328">
        <v>18114.023967776873</v>
      </c>
    </row>
    <row r="37" spans="1:7" ht="12.75" customHeight="1">
      <c r="A37" s="327" t="s">
        <v>1179</v>
      </c>
      <c r="B37" s="327" t="s">
        <v>316</v>
      </c>
      <c r="C37" s="328">
        <v>1.002603932</v>
      </c>
      <c r="D37" s="330">
        <v>41474</v>
      </c>
      <c r="E37" s="328">
        <v>0.99954843866665999</v>
      </c>
      <c r="F37" s="329">
        <v>41425</v>
      </c>
      <c r="G37" s="328">
        <v>1.00234311866666</v>
      </c>
    </row>
    <row r="38" spans="1:7" ht="12.75" customHeight="1">
      <c r="A38" s="331" t="s">
        <v>624</v>
      </c>
      <c r="B38" s="327" t="s">
        <v>316</v>
      </c>
      <c r="C38" s="328">
        <v>7098.0919936194405</v>
      </c>
      <c r="D38" s="330">
        <v>41312</v>
      </c>
      <c r="E38" s="328">
        <v>6192.6529831171292</v>
      </c>
      <c r="F38" s="329">
        <v>41157</v>
      </c>
      <c r="G38" s="328">
        <v>6623.5987923892444</v>
      </c>
    </row>
    <row r="39" spans="1:7" ht="12.75" customHeight="1">
      <c r="A39" s="327" t="s">
        <v>625</v>
      </c>
      <c r="B39" s="327" t="s">
        <v>316</v>
      </c>
      <c r="C39" s="328">
        <v>1.0899857854385899</v>
      </c>
      <c r="D39" s="330">
        <v>41274</v>
      </c>
      <c r="E39" s="328">
        <v>0.96344874250138002</v>
      </c>
      <c r="F39" s="329">
        <v>41446</v>
      </c>
      <c r="G39" s="332">
        <v>0.99481011628155003</v>
      </c>
    </row>
    <row r="40" spans="1:7" ht="12.75" customHeight="1">
      <c r="A40" s="327" t="s">
        <v>626</v>
      </c>
      <c r="B40" s="327" t="s">
        <v>316</v>
      </c>
      <c r="C40" s="328">
        <v>9.1385124011341805</v>
      </c>
      <c r="D40" s="330">
        <v>41236</v>
      </c>
      <c r="E40" s="328">
        <v>8.7490757302364699</v>
      </c>
      <c r="F40" s="329">
        <v>41455</v>
      </c>
      <c r="G40" s="328">
        <v>8.7621793761647702</v>
      </c>
    </row>
    <row r="41" spans="1:7" ht="12.75" customHeight="1">
      <c r="A41" s="327" t="s">
        <v>627</v>
      </c>
      <c r="B41" s="327" t="s">
        <v>316</v>
      </c>
      <c r="C41" s="328">
        <v>1.0770566081575299</v>
      </c>
      <c r="D41" s="330">
        <v>41486</v>
      </c>
      <c r="E41" s="328">
        <v>1.01957644632175</v>
      </c>
      <c r="F41" s="329">
        <v>41138</v>
      </c>
      <c r="G41" s="328">
        <v>1.0770566081575299</v>
      </c>
    </row>
    <row r="42" spans="1:7" ht="12.75" customHeight="1">
      <c r="A42" s="327" t="s">
        <v>628</v>
      </c>
      <c r="B42" s="327" t="s">
        <v>321</v>
      </c>
      <c r="C42" s="328">
        <v>382.47096252317755</v>
      </c>
      <c r="D42" s="330">
        <v>41362</v>
      </c>
      <c r="E42" s="328">
        <v>319.25693661909963</v>
      </c>
      <c r="F42" s="329">
        <v>41450</v>
      </c>
      <c r="G42" s="328">
        <v>323.27487268808454</v>
      </c>
    </row>
    <row r="43" spans="1:7" ht="12.75" customHeight="1">
      <c r="A43" s="327" t="s">
        <v>322</v>
      </c>
      <c r="B43" s="327" t="s">
        <v>321</v>
      </c>
      <c r="C43" s="328">
        <v>640.46579179333128</v>
      </c>
      <c r="D43" s="330">
        <v>41416</v>
      </c>
      <c r="E43" s="328">
        <v>523.34924581819087</v>
      </c>
      <c r="F43" s="329">
        <v>41450</v>
      </c>
      <c r="G43" s="328">
        <v>536.78450972461292</v>
      </c>
    </row>
    <row r="44" spans="1:7" ht="12.75" customHeight="1">
      <c r="A44" s="327" t="s">
        <v>629</v>
      </c>
      <c r="B44" s="327" t="s">
        <v>321</v>
      </c>
      <c r="C44" s="328">
        <v>1023.8741091698681</v>
      </c>
      <c r="D44" s="330">
        <v>41409</v>
      </c>
      <c r="E44" s="328">
        <v>858.03769047106812</v>
      </c>
      <c r="F44" s="329">
        <v>41449</v>
      </c>
      <c r="G44" s="328">
        <v>921.24646280343291</v>
      </c>
    </row>
    <row r="45" spans="1:7" ht="12.75" customHeight="1">
      <c r="A45" s="327" t="s">
        <v>630</v>
      </c>
      <c r="B45" s="327" t="s">
        <v>328</v>
      </c>
      <c r="C45" s="328">
        <v>8.0775661754001309</v>
      </c>
      <c r="D45" s="330">
        <v>41366</v>
      </c>
      <c r="E45" s="328">
        <v>7.4133265483262596</v>
      </c>
      <c r="F45" s="329">
        <v>41205</v>
      </c>
      <c r="G45" s="328">
        <v>7.7770234211069003</v>
      </c>
    </row>
    <row r="46" spans="1:7" ht="12.75" customHeight="1">
      <c r="A46" s="327" t="s">
        <v>631</v>
      </c>
      <c r="B46" s="327" t="s">
        <v>328</v>
      </c>
      <c r="C46" s="328">
        <v>9.7596702141925</v>
      </c>
      <c r="D46" s="330">
        <v>41415</v>
      </c>
      <c r="E46" s="328">
        <v>8.4334249857580197</v>
      </c>
      <c r="F46" s="329">
        <v>41449</v>
      </c>
      <c r="G46" s="328">
        <v>8.9315599739524298</v>
      </c>
    </row>
    <row r="47" spans="1:7" ht="12.75" customHeight="1">
      <c r="A47" s="327" t="s">
        <v>632</v>
      </c>
      <c r="B47" s="327" t="s">
        <v>328</v>
      </c>
      <c r="C47" s="328">
        <v>6.8897259072166799</v>
      </c>
      <c r="D47" s="330">
        <v>41299</v>
      </c>
      <c r="E47" s="328">
        <v>5.5560165567461501</v>
      </c>
      <c r="F47" s="329">
        <v>41449</v>
      </c>
      <c r="G47" s="328">
        <v>5.8485771117513998</v>
      </c>
    </row>
    <row r="48" spans="1:7" ht="12.75" customHeight="1">
      <c r="A48" s="327" t="s">
        <v>331</v>
      </c>
      <c r="B48" s="327" t="s">
        <v>328</v>
      </c>
      <c r="C48" s="328">
        <v>12.51768618230599</v>
      </c>
      <c r="D48" s="330">
        <v>41414</v>
      </c>
      <c r="E48" s="328">
        <v>10.577849585172199</v>
      </c>
      <c r="F48" s="329">
        <v>41449</v>
      </c>
      <c r="G48" s="328">
        <v>11.29793923947866</v>
      </c>
    </row>
    <row r="49" spans="1:7" ht="12.75" customHeight="1">
      <c r="A49" s="327" t="s">
        <v>633</v>
      </c>
      <c r="B49" s="327" t="s">
        <v>328</v>
      </c>
      <c r="C49" s="328">
        <v>14.263457289700071</v>
      </c>
      <c r="D49" s="330">
        <v>41486</v>
      </c>
      <c r="E49" s="328">
        <v>11.936379495356819</v>
      </c>
      <c r="F49" s="329">
        <v>41130</v>
      </c>
      <c r="G49" s="328">
        <v>14.263457289700071</v>
      </c>
    </row>
    <row r="50" spans="1:7" ht="12.75" customHeight="1">
      <c r="A50" s="327" t="s">
        <v>634</v>
      </c>
      <c r="B50" s="327" t="s">
        <v>334</v>
      </c>
      <c r="C50" s="328">
        <v>117.55322653298134</v>
      </c>
      <c r="D50" s="330">
        <v>41295</v>
      </c>
      <c r="E50" s="328">
        <v>97.975889359813195</v>
      </c>
      <c r="F50" s="329">
        <v>41385</v>
      </c>
      <c r="G50" s="328">
        <v>101.08437534451032</v>
      </c>
    </row>
    <row r="51" spans="1:7" ht="12.75" customHeight="1">
      <c r="A51" s="327" t="s">
        <v>336</v>
      </c>
      <c r="B51" s="327" t="s">
        <v>334</v>
      </c>
      <c r="C51" s="328">
        <v>1284.9028836491714</v>
      </c>
      <c r="D51" s="330">
        <v>41486</v>
      </c>
      <c r="E51" s="328">
        <v>1246.7995165767545</v>
      </c>
      <c r="F51" s="329">
        <v>41122</v>
      </c>
      <c r="G51" s="328">
        <v>1284.9028836491714</v>
      </c>
    </row>
    <row r="52" spans="1:7" ht="12.75" customHeight="1">
      <c r="A52" s="327" t="s">
        <v>635</v>
      </c>
      <c r="B52" s="327" t="s">
        <v>334</v>
      </c>
      <c r="C52" s="328">
        <v>842.19121134749344</v>
      </c>
      <c r="D52" s="330">
        <v>41152</v>
      </c>
      <c r="E52" s="328">
        <v>785.13263238445745</v>
      </c>
      <c r="F52" s="329">
        <v>41455</v>
      </c>
      <c r="G52" s="328">
        <v>796.05487554002059</v>
      </c>
    </row>
    <row r="53" spans="1:7" ht="12.75" customHeight="1">
      <c r="A53" s="327" t="s">
        <v>636</v>
      </c>
      <c r="B53" s="327" t="s">
        <v>334</v>
      </c>
      <c r="C53" s="328">
        <v>858.34332197278957</v>
      </c>
      <c r="D53" s="330">
        <v>41152</v>
      </c>
      <c r="E53" s="328">
        <v>800.32335356979843</v>
      </c>
      <c r="F53" s="329">
        <v>41455</v>
      </c>
      <c r="G53" s="328">
        <v>813.85066043734923</v>
      </c>
    </row>
    <row r="54" spans="1:7" ht="12.75" customHeight="1">
      <c r="A54" s="327" t="s">
        <v>637</v>
      </c>
      <c r="B54" s="327" t="s">
        <v>334</v>
      </c>
      <c r="C54" s="328">
        <v>538.630358850878</v>
      </c>
      <c r="D54" s="330">
        <v>41152</v>
      </c>
      <c r="E54" s="328">
        <v>445.52425437943441</v>
      </c>
      <c r="F54" s="329">
        <v>41243</v>
      </c>
      <c r="G54" s="328">
        <v>505.10450610607182</v>
      </c>
    </row>
    <row r="55" spans="1:7" ht="12.75" customHeight="1">
      <c r="A55" s="327" t="s">
        <v>1181</v>
      </c>
      <c r="B55" s="327" t="s">
        <v>340</v>
      </c>
      <c r="C55" s="328">
        <v>172.53007626350276</v>
      </c>
      <c r="D55" s="330">
        <v>41281</v>
      </c>
      <c r="E55" s="328">
        <v>131.91422761639075</v>
      </c>
      <c r="F55" s="329">
        <v>41449</v>
      </c>
      <c r="G55" s="328">
        <v>133.46142362543151</v>
      </c>
    </row>
    <row r="56" spans="1:7" ht="12.75" customHeight="1">
      <c r="A56" s="327" t="s">
        <v>1182</v>
      </c>
      <c r="B56" s="327" t="s">
        <v>340</v>
      </c>
      <c r="C56" s="328">
        <v>78.763300433242435</v>
      </c>
      <c r="D56" s="330">
        <v>41284</v>
      </c>
      <c r="E56" s="328">
        <v>67.095225165649822</v>
      </c>
      <c r="F56" s="329">
        <v>41449</v>
      </c>
      <c r="G56" s="328">
        <v>69.668970859560744</v>
      </c>
    </row>
    <row r="57" spans="1:7" ht="12.75" customHeight="1">
      <c r="A57" s="327" t="s">
        <v>1183</v>
      </c>
      <c r="B57" s="327" t="s">
        <v>340</v>
      </c>
      <c r="C57" s="328">
        <v>205.88223926689656</v>
      </c>
      <c r="D57" s="330">
        <v>41186</v>
      </c>
      <c r="E57" s="328">
        <v>115.10221234318472</v>
      </c>
      <c r="F57" s="329">
        <v>41486</v>
      </c>
      <c r="G57" s="328">
        <v>115.10221234318472</v>
      </c>
    </row>
    <row r="58" spans="1:7" ht="12.75" customHeight="1">
      <c r="A58" s="327" t="s">
        <v>1184</v>
      </c>
      <c r="B58" s="327" t="s">
        <v>340</v>
      </c>
      <c r="C58" s="328">
        <v>69.88221699602768</v>
      </c>
      <c r="D58" s="330">
        <v>41300</v>
      </c>
      <c r="E58" s="328">
        <v>62.261038002569961</v>
      </c>
      <c r="F58" s="329">
        <v>41459</v>
      </c>
      <c r="G58" s="328">
        <v>63.3902441406306</v>
      </c>
    </row>
    <row r="59" spans="1:7" ht="12.75" customHeight="1">
      <c r="A59" s="327" t="s">
        <v>1185</v>
      </c>
      <c r="B59" s="327" t="s">
        <v>340</v>
      </c>
      <c r="C59" s="328">
        <v>98.19095139343608</v>
      </c>
      <c r="D59" s="330">
        <v>41415</v>
      </c>
      <c r="E59" s="328">
        <v>87.491247532344815</v>
      </c>
      <c r="F59" s="329">
        <v>41228</v>
      </c>
      <c r="G59" s="328">
        <v>93.975311887533735</v>
      </c>
    </row>
    <row r="60" spans="1:7" ht="12.75" customHeight="1">
      <c r="A60" s="327" t="s">
        <v>1186</v>
      </c>
      <c r="B60" s="327" t="s">
        <v>340</v>
      </c>
      <c r="C60" s="328">
        <v>70.887602851568928</v>
      </c>
      <c r="D60" s="330">
        <v>41300</v>
      </c>
      <c r="E60" s="328">
        <v>63.498427188360111</v>
      </c>
      <c r="F60" s="329">
        <v>41459</v>
      </c>
      <c r="G60" s="328">
        <v>64.221696662224247</v>
      </c>
    </row>
    <row r="61" spans="1:7" ht="12.75" customHeight="1">
      <c r="A61" s="327" t="s">
        <v>1187</v>
      </c>
      <c r="B61" s="327" t="s">
        <v>340</v>
      </c>
      <c r="C61" s="328">
        <v>504.6953443466449</v>
      </c>
      <c r="D61" s="330">
        <v>41416</v>
      </c>
      <c r="E61" s="328">
        <v>468.40984302091078</v>
      </c>
      <c r="F61" s="329">
        <v>41249</v>
      </c>
      <c r="G61" s="328">
        <v>477.2987547166145</v>
      </c>
    </row>
    <row r="62" spans="1:7" ht="12.75" customHeight="1">
      <c r="A62" s="327" t="s">
        <v>1188</v>
      </c>
      <c r="B62" s="327" t="s">
        <v>340</v>
      </c>
      <c r="C62" s="328">
        <v>103.44737483096635</v>
      </c>
      <c r="D62" s="330">
        <v>41486</v>
      </c>
      <c r="E62" s="328">
        <v>101.25422159690336</v>
      </c>
      <c r="F62" s="329">
        <v>41122</v>
      </c>
      <c r="G62" s="328">
        <v>103.44737483096635</v>
      </c>
    </row>
    <row r="63" spans="1:7" ht="12.75" customHeight="1">
      <c r="A63" s="327" t="s">
        <v>1189</v>
      </c>
      <c r="B63" s="327" t="s">
        <v>340</v>
      </c>
      <c r="C63" s="328">
        <v>109.56804526221788</v>
      </c>
      <c r="D63" s="330">
        <v>41411</v>
      </c>
      <c r="E63" s="328">
        <v>89.553102898818295</v>
      </c>
      <c r="F63" s="329">
        <v>41123</v>
      </c>
      <c r="G63" s="328">
        <v>94.874438160111154</v>
      </c>
    </row>
    <row r="64" spans="1:7" ht="12.75" customHeight="1">
      <c r="A64" s="327" t="s">
        <v>1190</v>
      </c>
      <c r="B64" s="327" t="s">
        <v>340</v>
      </c>
      <c r="C64" s="328">
        <v>49.16537801161315</v>
      </c>
      <c r="D64" s="330">
        <v>41148</v>
      </c>
      <c r="E64" s="328">
        <v>46.048318385811811</v>
      </c>
      <c r="F64" s="329">
        <v>41459</v>
      </c>
      <c r="G64" s="328">
        <v>46.412098582782271</v>
      </c>
    </row>
    <row r="65" spans="1:7" ht="12.75" customHeight="1">
      <c r="A65" s="327" t="s">
        <v>1191</v>
      </c>
      <c r="B65" s="327" t="s">
        <v>340</v>
      </c>
      <c r="C65" s="328">
        <v>229.81720969622492</v>
      </c>
      <c r="D65" s="330">
        <v>41299</v>
      </c>
      <c r="E65" s="328">
        <v>187.00527609372105</v>
      </c>
      <c r="F65" s="329">
        <v>41449</v>
      </c>
      <c r="G65" s="328">
        <v>194.00775180436941</v>
      </c>
    </row>
    <row r="66" spans="1:7" ht="12.75" customHeight="1">
      <c r="A66" s="327" t="s">
        <v>1192</v>
      </c>
      <c r="B66" s="327" t="s">
        <v>340</v>
      </c>
      <c r="C66" s="328">
        <v>149.00063558563392</v>
      </c>
      <c r="D66" s="330">
        <v>41466</v>
      </c>
      <c r="E66" s="328">
        <v>116.40264808151768</v>
      </c>
      <c r="F66" s="329">
        <v>41271</v>
      </c>
      <c r="G66" s="328">
        <v>144.93053343421892</v>
      </c>
    </row>
    <row r="67" spans="1:7" ht="12.75" customHeight="1">
      <c r="A67" s="327" t="s">
        <v>1148</v>
      </c>
      <c r="B67" s="327" t="s">
        <v>342</v>
      </c>
      <c r="C67" s="328">
        <v>762.29026535950015</v>
      </c>
      <c r="D67" s="330">
        <v>41380</v>
      </c>
      <c r="E67" s="328">
        <v>748.71621934597442</v>
      </c>
      <c r="F67" s="329">
        <v>41458</v>
      </c>
      <c r="G67" s="328">
        <v>755.00815715145279</v>
      </c>
    </row>
    <row r="68" spans="1:7" ht="12.75" customHeight="1">
      <c r="A68" s="327" t="s">
        <v>638</v>
      </c>
      <c r="B68" s="327" t="s">
        <v>342</v>
      </c>
      <c r="C68" s="328">
        <v>971.64930743143861</v>
      </c>
      <c r="D68" s="330">
        <v>41302</v>
      </c>
      <c r="E68" s="328">
        <v>868.25625922854624</v>
      </c>
      <c r="F68" s="329">
        <v>41122</v>
      </c>
      <c r="G68" s="328">
        <v>902.49448838717774</v>
      </c>
    </row>
    <row r="69" spans="1:7" ht="12.75" customHeight="1">
      <c r="A69" s="327" t="s">
        <v>343</v>
      </c>
      <c r="B69" s="327" t="s">
        <v>342</v>
      </c>
      <c r="C69" s="328">
        <v>888.08380212191548</v>
      </c>
      <c r="D69" s="330">
        <v>41415</v>
      </c>
      <c r="E69" s="328">
        <v>755.53485903174499</v>
      </c>
      <c r="F69" s="329">
        <v>41123</v>
      </c>
      <c r="G69" s="328">
        <v>850.41941254736241</v>
      </c>
    </row>
    <row r="70" spans="1:7" ht="12.75" customHeight="1">
      <c r="A70" s="327" t="s">
        <v>639</v>
      </c>
      <c r="B70" s="327" t="s">
        <v>342</v>
      </c>
      <c r="C70" s="328">
        <v>41.84892965714522</v>
      </c>
      <c r="D70" s="330">
        <v>41346</v>
      </c>
      <c r="E70" s="328">
        <v>34.514924045387787</v>
      </c>
      <c r="F70" s="329">
        <v>41157</v>
      </c>
      <c r="G70" s="328">
        <v>39.036409764869369</v>
      </c>
    </row>
    <row r="71" spans="1:7" ht="12.75" customHeight="1">
      <c r="A71" s="327" t="s">
        <v>640</v>
      </c>
      <c r="B71" s="327" t="s">
        <v>342</v>
      </c>
      <c r="C71" s="328">
        <v>629.00856433422643</v>
      </c>
      <c r="D71" s="330">
        <v>41347</v>
      </c>
      <c r="E71" s="328">
        <v>518.70124611707843</v>
      </c>
      <c r="F71" s="329">
        <v>41157</v>
      </c>
      <c r="G71" s="328">
        <v>605.54035491537013</v>
      </c>
    </row>
    <row r="72" spans="1:7" ht="12.75" customHeight="1">
      <c r="A72" s="327" t="s">
        <v>641</v>
      </c>
      <c r="B72" s="327" t="s">
        <v>342</v>
      </c>
      <c r="C72" s="328">
        <v>130.16425604083176</v>
      </c>
      <c r="D72" s="330">
        <v>41476</v>
      </c>
      <c r="E72" s="328">
        <v>127.95188895860744</v>
      </c>
      <c r="F72" s="329">
        <v>41122</v>
      </c>
      <c r="G72" s="328">
        <v>130.08861022571574</v>
      </c>
    </row>
    <row r="73" spans="1:7" ht="12.75" customHeight="1">
      <c r="A73" s="327" t="s">
        <v>642</v>
      </c>
      <c r="B73" s="327" t="s">
        <v>342</v>
      </c>
      <c r="C73" s="328">
        <v>100.50877055104962</v>
      </c>
      <c r="D73" s="330">
        <v>41315</v>
      </c>
      <c r="E73" s="328">
        <v>90.483555191619217</v>
      </c>
      <c r="F73" s="329">
        <v>41157</v>
      </c>
      <c r="G73" s="328">
        <v>96.000688585182914</v>
      </c>
    </row>
    <row r="74" spans="1:7" ht="12.75" customHeight="1">
      <c r="A74" s="327" t="s">
        <v>643</v>
      </c>
      <c r="B74" s="327" t="s">
        <v>349</v>
      </c>
      <c r="C74" s="328">
        <v>1026.6161260629892</v>
      </c>
      <c r="D74" s="330">
        <v>41202</v>
      </c>
      <c r="E74" s="328">
        <v>785.97526837186751</v>
      </c>
      <c r="F74" s="329">
        <v>41449</v>
      </c>
      <c r="G74" s="328">
        <v>805.71736704994964</v>
      </c>
    </row>
    <row r="75" spans="1:7" ht="12.75" customHeight="1">
      <c r="A75" s="327" t="s">
        <v>644</v>
      </c>
      <c r="B75" s="327" t="s">
        <v>349</v>
      </c>
      <c r="C75" s="328">
        <v>781.21180499200591</v>
      </c>
      <c r="D75" s="330">
        <v>41126</v>
      </c>
      <c r="E75" s="328">
        <v>708.80018876139354</v>
      </c>
      <c r="F75" s="329">
        <v>41309</v>
      </c>
      <c r="G75" s="328">
        <v>721.56659044876972</v>
      </c>
    </row>
    <row r="76" spans="1:7" ht="12.75" customHeight="1">
      <c r="A76" s="327" t="s">
        <v>645</v>
      </c>
      <c r="B76" s="327" t="s">
        <v>349</v>
      </c>
      <c r="C76" s="328">
        <v>74.358731856651417</v>
      </c>
      <c r="D76" s="330">
        <v>41347</v>
      </c>
      <c r="E76" s="328">
        <v>62.253067872429831</v>
      </c>
      <c r="F76" s="329">
        <v>41157</v>
      </c>
      <c r="G76" s="328">
        <v>68.174098728431289</v>
      </c>
    </row>
    <row r="77" spans="1:7" ht="12.75" customHeight="1">
      <c r="A77" s="327" t="s">
        <v>646</v>
      </c>
      <c r="B77" s="327" t="s">
        <v>349</v>
      </c>
      <c r="C77" s="328">
        <v>1024.9812162375858</v>
      </c>
      <c r="D77" s="330">
        <v>41380</v>
      </c>
      <c r="E77" s="328">
        <v>978.84329024348267</v>
      </c>
      <c r="F77" s="329">
        <v>41172</v>
      </c>
      <c r="G77" s="328">
        <v>1014.1404040910238</v>
      </c>
    </row>
    <row r="78" spans="1:7" ht="12.75" customHeight="1">
      <c r="A78" s="327" t="s">
        <v>647</v>
      </c>
      <c r="B78" s="327" t="s">
        <v>349</v>
      </c>
      <c r="C78" s="328">
        <v>99.256771002918398</v>
      </c>
      <c r="D78" s="330">
        <v>41347</v>
      </c>
      <c r="E78" s="328">
        <v>89.878333122362534</v>
      </c>
      <c r="F78" s="329">
        <v>41460</v>
      </c>
      <c r="G78" s="328">
        <v>92.143224970974003</v>
      </c>
    </row>
    <row r="79" spans="1:7" ht="12.75" customHeight="1">
      <c r="A79" s="327" t="s">
        <v>648</v>
      </c>
      <c r="B79" s="327" t="s">
        <v>349</v>
      </c>
      <c r="C79" s="328">
        <v>64.218404226137466</v>
      </c>
      <c r="D79" s="330">
        <v>41314</v>
      </c>
      <c r="E79" s="328">
        <v>52.072850558461319</v>
      </c>
      <c r="F79" s="329">
        <v>41449</v>
      </c>
      <c r="G79" s="328">
        <v>54.597894833597827</v>
      </c>
    </row>
    <row r="80" spans="1:7" ht="12.75" customHeight="1">
      <c r="A80" s="327" t="s">
        <v>649</v>
      </c>
      <c r="B80" s="327" t="s">
        <v>349</v>
      </c>
      <c r="C80" s="328">
        <v>140.60974462974073</v>
      </c>
      <c r="D80" s="330">
        <v>41486</v>
      </c>
      <c r="E80" s="328">
        <v>137.94876002683449</v>
      </c>
      <c r="F80" s="329">
        <v>41122</v>
      </c>
      <c r="G80" s="328">
        <v>140.60974462974073</v>
      </c>
    </row>
    <row r="81" spans="1:7" ht="12.75" customHeight="1">
      <c r="A81" s="327" t="s">
        <v>650</v>
      </c>
      <c r="B81" s="327" t="s">
        <v>357</v>
      </c>
      <c r="C81" s="328">
        <v>702.8917168690781</v>
      </c>
      <c r="D81" s="330">
        <v>41416</v>
      </c>
      <c r="E81" s="328">
        <v>637.87001958878568</v>
      </c>
      <c r="F81" s="329">
        <v>41229</v>
      </c>
      <c r="G81" s="328">
        <v>673.48637285207542</v>
      </c>
    </row>
    <row r="82" spans="1:7" ht="12.75" customHeight="1">
      <c r="A82" s="327" t="s">
        <v>358</v>
      </c>
      <c r="B82" s="327" t="s">
        <v>357</v>
      </c>
      <c r="C82" s="328">
        <v>75.924685821775583</v>
      </c>
      <c r="D82" s="330">
        <v>41415</v>
      </c>
      <c r="E82" s="328">
        <v>66.581575244516472</v>
      </c>
      <c r="F82" s="329">
        <v>41271</v>
      </c>
      <c r="G82" s="328">
        <v>72.7096283309223</v>
      </c>
    </row>
    <row r="83" spans="1:7" ht="12.75" customHeight="1">
      <c r="A83" s="327" t="s">
        <v>651</v>
      </c>
      <c r="B83" s="327" t="s">
        <v>360</v>
      </c>
      <c r="C83" s="328">
        <v>992.16514905395877</v>
      </c>
      <c r="D83" s="330">
        <v>41203</v>
      </c>
      <c r="E83" s="328">
        <v>868.52269652867074</v>
      </c>
      <c r="F83" s="329">
        <v>41449</v>
      </c>
      <c r="G83" s="328">
        <v>888.86132071585882</v>
      </c>
    </row>
    <row r="84" spans="1:7" ht="12.75" customHeight="1">
      <c r="A84" s="327" t="s">
        <v>652</v>
      </c>
      <c r="B84" s="327" t="s">
        <v>360</v>
      </c>
      <c r="C84" s="328">
        <v>1394.2894765248154</v>
      </c>
      <c r="D84" s="330">
        <v>41204</v>
      </c>
      <c r="E84" s="328">
        <v>1118.1314858311991</v>
      </c>
      <c r="F84" s="329">
        <v>41449</v>
      </c>
      <c r="G84" s="328">
        <v>1143.2713895731049</v>
      </c>
    </row>
    <row r="85" spans="1:7" ht="12.75" customHeight="1">
      <c r="A85" s="327" t="s">
        <v>653</v>
      </c>
      <c r="B85" s="327" t="s">
        <v>360</v>
      </c>
      <c r="C85" s="328">
        <v>153.81096463490499</v>
      </c>
      <c r="D85" s="330">
        <v>41486</v>
      </c>
      <c r="E85" s="328">
        <v>151.82825546660371</v>
      </c>
      <c r="F85" s="329">
        <v>41122</v>
      </c>
      <c r="G85" s="328">
        <v>153.81096463490499</v>
      </c>
    </row>
    <row r="86" spans="1:7" ht="12.75" customHeight="1">
      <c r="A86" s="327" t="s">
        <v>654</v>
      </c>
      <c r="B86" s="327" t="s">
        <v>360</v>
      </c>
      <c r="C86" s="328">
        <v>377.75391734737104</v>
      </c>
      <c r="D86" s="330">
        <v>41347</v>
      </c>
      <c r="E86" s="328">
        <v>326.46051661585716</v>
      </c>
      <c r="F86" s="329">
        <v>41157</v>
      </c>
      <c r="G86" s="328">
        <v>349.43306404767367</v>
      </c>
    </row>
    <row r="87" spans="1:7" ht="12.75" customHeight="1">
      <c r="A87" s="327" t="s">
        <v>364</v>
      </c>
      <c r="B87" s="327" t="s">
        <v>360</v>
      </c>
      <c r="C87" s="328">
        <v>788.55340899241537</v>
      </c>
      <c r="D87" s="330">
        <v>41380</v>
      </c>
      <c r="E87" s="328">
        <v>760.92976363016589</v>
      </c>
      <c r="F87" s="329">
        <v>41177</v>
      </c>
      <c r="G87" s="328">
        <v>776.82057459423379</v>
      </c>
    </row>
    <row r="88" spans="1:7" ht="12.75" customHeight="1">
      <c r="A88" s="327" t="s">
        <v>655</v>
      </c>
      <c r="B88" s="327" t="s">
        <v>360</v>
      </c>
      <c r="C88" s="328">
        <v>781.40960136821218</v>
      </c>
      <c r="D88" s="330">
        <v>41128</v>
      </c>
      <c r="E88" s="328">
        <v>659.97408278955743</v>
      </c>
      <c r="F88" s="329">
        <v>41449</v>
      </c>
      <c r="G88" s="328">
        <v>682.82509650996371</v>
      </c>
    </row>
    <row r="89" spans="1:7" ht="12.75" customHeight="1">
      <c r="A89" s="327" t="s">
        <v>656</v>
      </c>
      <c r="B89" s="327" t="s">
        <v>360</v>
      </c>
      <c r="C89" s="328">
        <v>870.15422403986213</v>
      </c>
      <c r="D89" s="330">
        <v>41405</v>
      </c>
      <c r="E89" s="328">
        <v>731.24626296048496</v>
      </c>
      <c r="F89" s="329">
        <v>41123</v>
      </c>
      <c r="G89" s="328">
        <v>839.16538880372468</v>
      </c>
    </row>
    <row r="90" spans="1:7" ht="12.75" customHeight="1">
      <c r="A90" s="327" t="s">
        <v>657</v>
      </c>
      <c r="B90" s="327" t="s">
        <v>360</v>
      </c>
      <c r="C90" s="328">
        <v>949.50614271502559</v>
      </c>
      <c r="D90" s="330">
        <v>41416</v>
      </c>
      <c r="E90" s="328">
        <v>820.18655785678288</v>
      </c>
      <c r="F90" s="329">
        <v>41229</v>
      </c>
      <c r="G90" s="328">
        <v>887.30233933382965</v>
      </c>
    </row>
    <row r="91" spans="1:7" ht="12.75" customHeight="1">
      <c r="A91" s="327" t="s">
        <v>658</v>
      </c>
      <c r="B91" s="327" t="s">
        <v>360</v>
      </c>
      <c r="C91" s="328">
        <v>432.00587273540441</v>
      </c>
      <c r="D91" s="330">
        <v>41397</v>
      </c>
      <c r="E91" s="328">
        <v>388.36131419521843</v>
      </c>
      <c r="F91" s="329">
        <v>41138</v>
      </c>
      <c r="G91" s="328">
        <v>413.12448465401826</v>
      </c>
    </row>
    <row r="92" spans="1:7" ht="12.75" customHeight="1">
      <c r="A92" s="327" t="s">
        <v>659</v>
      </c>
      <c r="B92" s="327" t="s">
        <v>369</v>
      </c>
      <c r="C92" s="328">
        <v>124.57401113474555</v>
      </c>
      <c r="D92" s="330">
        <v>41486</v>
      </c>
      <c r="E92" s="328">
        <v>121.37899519744248</v>
      </c>
      <c r="F92" s="329">
        <v>41122</v>
      </c>
      <c r="G92" s="328">
        <v>124.57401113474555</v>
      </c>
    </row>
    <row r="93" spans="1:7" ht="12.75" customHeight="1">
      <c r="A93" s="327" t="s">
        <v>660</v>
      </c>
      <c r="B93" s="327" t="s">
        <v>369</v>
      </c>
      <c r="C93" s="328">
        <v>104.33090179556277</v>
      </c>
      <c r="D93" s="330">
        <v>41339</v>
      </c>
      <c r="E93" s="328">
        <v>85.838856496860828</v>
      </c>
      <c r="F93" s="329">
        <v>41156</v>
      </c>
      <c r="G93" s="328">
        <v>98.949223694386674</v>
      </c>
    </row>
    <row r="94" spans="1:7" ht="12.75" customHeight="1">
      <c r="A94" s="327" t="s">
        <v>371</v>
      </c>
      <c r="B94" s="327" t="s">
        <v>369</v>
      </c>
      <c r="C94" s="328">
        <v>759.88231351972672</v>
      </c>
      <c r="D94" s="330">
        <v>41414</v>
      </c>
      <c r="E94" s="328">
        <v>697.53747847020736</v>
      </c>
      <c r="F94" s="329">
        <v>41449</v>
      </c>
      <c r="G94" s="328">
        <v>713.25679045590243</v>
      </c>
    </row>
    <row r="95" spans="1:7" ht="12.75" customHeight="1">
      <c r="A95" s="327" t="s">
        <v>661</v>
      </c>
      <c r="B95" s="327" t="s">
        <v>373</v>
      </c>
      <c r="C95" s="328">
        <v>104.7573305234762</v>
      </c>
      <c r="D95" s="330">
        <v>41362</v>
      </c>
      <c r="E95" s="328">
        <v>86.282445241308025</v>
      </c>
      <c r="F95" s="329">
        <v>41176</v>
      </c>
      <c r="G95" s="328">
        <v>98.331883275965154</v>
      </c>
    </row>
    <row r="96" spans="1:7" ht="12.75" customHeight="1">
      <c r="A96" s="327" t="s">
        <v>662</v>
      </c>
      <c r="B96" s="327" t="s">
        <v>373</v>
      </c>
      <c r="C96" s="328">
        <v>1342.9684416641685</v>
      </c>
      <c r="D96" s="330">
        <v>41362</v>
      </c>
      <c r="E96" s="328">
        <v>1257.7366502670181</v>
      </c>
      <c r="F96" s="329">
        <v>41445</v>
      </c>
      <c r="G96" s="328">
        <v>1263.4719867216904</v>
      </c>
    </row>
    <row r="97" spans="1:7" ht="12.75" customHeight="1">
      <c r="A97" s="327" t="s">
        <v>663</v>
      </c>
      <c r="B97" s="327" t="s">
        <v>373</v>
      </c>
      <c r="C97" s="328">
        <v>716.97438610446488</v>
      </c>
      <c r="D97" s="330">
        <v>41130</v>
      </c>
      <c r="E97" s="328">
        <v>562.94585626956348</v>
      </c>
      <c r="F97" s="329">
        <v>41449</v>
      </c>
      <c r="G97" s="328">
        <v>611.23245505461591</v>
      </c>
    </row>
    <row r="98" spans="1:7" ht="12.75" customHeight="1">
      <c r="A98" s="327" t="s">
        <v>664</v>
      </c>
      <c r="B98" s="327" t="s">
        <v>373</v>
      </c>
      <c r="C98" s="328">
        <v>946.96342510697264</v>
      </c>
      <c r="D98" s="330">
        <v>41416</v>
      </c>
      <c r="E98" s="328">
        <v>807.82185125513445</v>
      </c>
      <c r="F98" s="329">
        <v>41123</v>
      </c>
      <c r="G98" s="328">
        <v>916.32520598603537</v>
      </c>
    </row>
    <row r="99" spans="1:7" ht="12.75" customHeight="1">
      <c r="A99" s="327" t="s">
        <v>665</v>
      </c>
      <c r="B99" s="327" t="s">
        <v>373</v>
      </c>
      <c r="C99" s="328">
        <v>1117.217610400173</v>
      </c>
      <c r="D99" s="330">
        <v>41380</v>
      </c>
      <c r="E99" s="328">
        <v>1076.986821214314</v>
      </c>
      <c r="F99" s="329">
        <v>41177</v>
      </c>
      <c r="G99" s="328">
        <v>1103.3368933637112</v>
      </c>
    </row>
    <row r="100" spans="1:7" ht="12.75" customHeight="1">
      <c r="A100" s="327" t="s">
        <v>666</v>
      </c>
      <c r="B100" s="327" t="s">
        <v>373</v>
      </c>
      <c r="C100" s="328">
        <v>1097.8064121373902</v>
      </c>
      <c r="D100" s="330">
        <v>41362</v>
      </c>
      <c r="E100" s="328">
        <v>962.41407762481163</v>
      </c>
      <c r="F100" s="329">
        <v>41176</v>
      </c>
      <c r="G100" s="328">
        <v>1031.5489423244717</v>
      </c>
    </row>
    <row r="101" spans="1:7" ht="12.75" customHeight="1">
      <c r="A101" s="327" t="s">
        <v>667</v>
      </c>
      <c r="B101" s="327" t="s">
        <v>373</v>
      </c>
      <c r="C101" s="328">
        <v>172.2309373470068</v>
      </c>
      <c r="D101" s="330">
        <v>41486</v>
      </c>
      <c r="E101" s="328">
        <v>169.96575365627959</v>
      </c>
      <c r="F101" s="329">
        <v>41122</v>
      </c>
      <c r="G101" s="328">
        <v>172.2309373470068</v>
      </c>
    </row>
    <row r="102" spans="1:7" ht="12.75" customHeight="1">
      <c r="A102" s="327" t="s">
        <v>668</v>
      </c>
      <c r="B102" s="327" t="s">
        <v>373</v>
      </c>
      <c r="C102" s="328">
        <v>61.586602291243452</v>
      </c>
      <c r="D102" s="330">
        <v>41360</v>
      </c>
      <c r="E102" s="328">
        <v>54.973575436481873</v>
      </c>
      <c r="F102" s="329">
        <v>41176</v>
      </c>
      <c r="G102" s="328">
        <v>55.143223464260778</v>
      </c>
    </row>
    <row r="103" spans="1:7" ht="12.75" customHeight="1">
      <c r="A103" s="327" t="s">
        <v>669</v>
      </c>
      <c r="B103" s="327" t="s">
        <v>373</v>
      </c>
      <c r="C103" s="328">
        <v>1040.3586973471713</v>
      </c>
      <c r="D103" s="330">
        <v>41415</v>
      </c>
      <c r="E103" s="328">
        <v>934.23700977079682</v>
      </c>
      <c r="F103" s="329">
        <v>41449</v>
      </c>
      <c r="G103" s="328">
        <v>987.56787258908878</v>
      </c>
    </row>
    <row r="104" spans="1:7" ht="12.75" customHeight="1">
      <c r="A104" s="36" t="s">
        <v>1005</v>
      </c>
    </row>
    <row r="105" spans="1:7" ht="12.75" customHeight="1">
      <c r="A105" s="75" t="s">
        <v>1006</v>
      </c>
    </row>
    <row r="106" spans="1:7" ht="12.75" customHeight="1">
      <c r="A106" s="98"/>
    </row>
    <row r="107" spans="1:7" ht="12.75" customHeight="1"/>
    <row r="108" spans="1:7" ht="12.75" customHeight="1">
      <c r="A108" s="89" t="s">
        <v>466</v>
      </c>
    </row>
    <row r="109" spans="1:7" ht="12.75" customHeight="1"/>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row r="138" spans="7:7" ht="12.75" customHeight="1"/>
    <row r="139" spans="7:7" ht="12.75" customHeight="1"/>
    <row r="140" spans="7:7" ht="12.75" customHeight="1"/>
    <row r="141" spans="7:7" ht="12.75" customHeight="1">
      <c r="G141" s="53" t="s">
        <v>571</v>
      </c>
    </row>
    <row r="142" spans="7:7" ht="12.75" customHeight="1"/>
    <row r="143" spans="7:7" ht="12.75" customHeight="1"/>
    <row r="144" spans="7: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5">
    <mergeCell ref="A4:A5"/>
    <mergeCell ref="B4:B5"/>
    <mergeCell ref="C4:D4"/>
    <mergeCell ref="E4:F4"/>
    <mergeCell ref="G4:G5"/>
  </mergeCells>
  <hyperlinks>
    <hyperlink ref="A108" location="'2 Sadržaj'!A1" display="Sadržaj / Contents"/>
  </hyperlinks>
  <pageMargins left="0.7" right="0.7" top="0.75" bottom="0.75" header="0.3" footer="0.3"/>
  <pageSetup paperSize="9" scale="81" orientation="portrait" r:id="rId1"/>
  <colBreaks count="1" manualBreakCount="1">
    <brk id="7" max="11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624" t="s">
        <v>36</v>
      </c>
      <c r="B1" s="625"/>
      <c r="C1" s="625"/>
      <c r="D1" s="625"/>
      <c r="E1" s="625"/>
      <c r="F1" s="625"/>
    </row>
    <row r="2" spans="1:7" ht="16.5">
      <c r="A2" s="626" t="s">
        <v>37</v>
      </c>
      <c r="B2" s="627"/>
      <c r="C2" s="627"/>
      <c r="D2" s="627"/>
      <c r="E2" s="628"/>
      <c r="F2" s="628"/>
    </row>
    <row r="3" spans="1:7" ht="12.75" customHeight="1">
      <c r="A3" s="8"/>
      <c r="B3" s="9"/>
      <c r="C3" s="9"/>
      <c r="D3" s="9"/>
      <c r="E3" s="10"/>
      <c r="F3" s="10"/>
    </row>
    <row r="4" spans="1:7" ht="12.75" customHeight="1">
      <c r="A4" s="433" t="s">
        <v>1226</v>
      </c>
      <c r="B4" s="11"/>
      <c r="C4" s="11"/>
      <c r="D4" s="12"/>
      <c r="E4" s="13"/>
      <c r="F4" s="434" t="str">
        <f>Naslovnica!A20</f>
        <v>Srpanj 2013.</v>
      </c>
    </row>
    <row r="5" spans="1:7" ht="12.75" customHeight="1">
      <c r="A5" s="137" t="s">
        <v>1225</v>
      </c>
      <c r="B5" s="16"/>
      <c r="C5" s="16"/>
      <c r="D5" s="17"/>
      <c r="E5" s="18"/>
      <c r="F5" s="138" t="str">
        <f>Naslovnica!A24</f>
        <v>July 2013</v>
      </c>
    </row>
    <row r="6" spans="1:7" ht="12.75" customHeight="1"/>
    <row r="7" spans="1:7" ht="22.5">
      <c r="A7" s="629" t="s">
        <v>1227</v>
      </c>
      <c r="B7" s="629" t="s">
        <v>38</v>
      </c>
      <c r="C7" s="629" t="s">
        <v>39</v>
      </c>
      <c r="D7" s="629" t="s">
        <v>40</v>
      </c>
      <c r="E7" s="629" t="s">
        <v>41</v>
      </c>
      <c r="F7" s="630" t="s">
        <v>42</v>
      </c>
    </row>
    <row r="8" spans="1:7" ht="32.25">
      <c r="A8" s="631" t="s">
        <v>834</v>
      </c>
      <c r="B8" s="632">
        <v>600614</v>
      </c>
      <c r="C8" s="632">
        <v>257443</v>
      </c>
      <c r="D8" s="632">
        <v>297767</v>
      </c>
      <c r="E8" s="632">
        <v>514283</v>
      </c>
      <c r="F8" s="632">
        <v>1670107</v>
      </c>
      <c r="G8" s="104"/>
    </row>
    <row r="9" spans="1:7" ht="22.5" customHeight="1">
      <c r="A9" s="633" t="s">
        <v>1228</v>
      </c>
      <c r="B9" s="634">
        <v>0.35962605988718088</v>
      </c>
      <c r="C9" s="634">
        <v>0.15414760850652084</v>
      </c>
      <c r="D9" s="634">
        <v>0.17829216930412242</v>
      </c>
      <c r="E9" s="634">
        <v>0.30793416230217585</v>
      </c>
      <c r="F9" s="634">
        <v>1</v>
      </c>
    </row>
    <row r="10" spans="1:7" ht="22.5">
      <c r="A10" s="173" t="s">
        <v>1229</v>
      </c>
      <c r="B10" s="174">
        <v>29</v>
      </c>
      <c r="C10" s="174">
        <v>21</v>
      </c>
      <c r="D10" s="174">
        <v>31</v>
      </c>
      <c r="E10" s="175">
        <v>25</v>
      </c>
      <c r="F10" s="175">
        <v>106</v>
      </c>
      <c r="G10" s="104"/>
    </row>
    <row r="11" spans="1:7" ht="22.5">
      <c r="A11" s="173" t="s">
        <v>1230</v>
      </c>
      <c r="B11" s="174">
        <v>45</v>
      </c>
      <c r="C11" s="174">
        <v>38</v>
      </c>
      <c r="D11" s="174">
        <v>76</v>
      </c>
      <c r="E11" s="174">
        <v>32</v>
      </c>
      <c r="F11" s="174">
        <v>191</v>
      </c>
      <c r="G11" s="92"/>
    </row>
    <row r="12" spans="1:7" ht="22.5">
      <c r="A12" s="173" t="s">
        <v>1231</v>
      </c>
      <c r="B12" s="174">
        <v>1079</v>
      </c>
      <c r="C12" s="174">
        <v>462</v>
      </c>
      <c r="D12" s="174">
        <v>535</v>
      </c>
      <c r="E12" s="174">
        <v>923</v>
      </c>
      <c r="F12" s="174">
        <v>2999</v>
      </c>
    </row>
    <row r="13" spans="1:7" ht="21.75">
      <c r="A13" s="633" t="s">
        <v>1232</v>
      </c>
      <c r="B13" s="635">
        <v>1153</v>
      </c>
      <c r="C13" s="635">
        <v>521</v>
      </c>
      <c r="D13" s="635">
        <v>642</v>
      </c>
      <c r="E13" s="635">
        <v>980</v>
      </c>
      <c r="F13" s="635">
        <v>3296</v>
      </c>
    </row>
    <row r="14" spans="1:7" ht="22.5">
      <c r="A14" s="173" t="s">
        <v>1233</v>
      </c>
      <c r="B14" s="174">
        <v>7</v>
      </c>
      <c r="C14" s="174">
        <v>5</v>
      </c>
      <c r="D14" s="174">
        <v>11</v>
      </c>
      <c r="E14" s="175">
        <v>11</v>
      </c>
      <c r="F14" s="174">
        <v>34</v>
      </c>
    </row>
    <row r="15" spans="1:7" ht="22.5">
      <c r="A15" s="173" t="s">
        <v>1234</v>
      </c>
      <c r="B15" s="174">
        <v>15</v>
      </c>
      <c r="C15" s="174">
        <v>11</v>
      </c>
      <c r="D15" s="174">
        <v>6</v>
      </c>
      <c r="E15" s="175">
        <v>2</v>
      </c>
      <c r="F15" s="174">
        <v>34</v>
      </c>
    </row>
    <row r="16" spans="1:7" ht="22.5" customHeight="1">
      <c r="A16" s="633" t="s">
        <v>1235</v>
      </c>
      <c r="B16" s="644">
        <v>8</v>
      </c>
      <c r="C16" s="644">
        <v>6</v>
      </c>
      <c r="D16" s="644">
        <v>-5</v>
      </c>
      <c r="E16" s="644">
        <v>-9</v>
      </c>
      <c r="F16" s="635">
        <v>0</v>
      </c>
    </row>
    <row r="17" spans="1:8" ht="22.5" customHeight="1">
      <c r="A17" s="633" t="s">
        <v>1236</v>
      </c>
      <c r="B17" s="636">
        <v>132</v>
      </c>
      <c r="C17" s="636">
        <v>59</v>
      </c>
      <c r="D17" s="637">
        <v>62</v>
      </c>
      <c r="E17" s="637">
        <v>135</v>
      </c>
      <c r="F17" s="637">
        <v>388</v>
      </c>
    </row>
    <row r="18" spans="1:8" ht="21.75">
      <c r="A18" s="631" t="s">
        <v>1151</v>
      </c>
      <c r="B18" s="638">
        <v>601643</v>
      </c>
      <c r="C18" s="638">
        <v>257911</v>
      </c>
      <c r="D18" s="639">
        <v>298342</v>
      </c>
      <c r="E18" s="639">
        <v>515119</v>
      </c>
      <c r="F18" s="640">
        <v>1673015</v>
      </c>
    </row>
    <row r="19" spans="1:8" ht="22.5">
      <c r="A19" s="633" t="s">
        <v>1237</v>
      </c>
      <c r="B19" s="641">
        <v>1.7132467774643948E-3</v>
      </c>
      <c r="C19" s="641">
        <v>1.8178781322467498E-3</v>
      </c>
      <c r="D19" s="641">
        <v>1.9310400413746318E-3</v>
      </c>
      <c r="E19" s="641">
        <v>1.6255641349218232E-3</v>
      </c>
      <c r="F19" s="641">
        <v>1.7412058029814856E-3</v>
      </c>
    </row>
    <row r="20" spans="1:8" ht="21.75">
      <c r="A20" s="633" t="s">
        <v>1228</v>
      </c>
      <c r="B20" s="634">
        <v>0.35961602257003078</v>
      </c>
      <c r="C20" s="634">
        <v>0.1541594068194248</v>
      </c>
      <c r="D20" s="634">
        <v>0.17832595643195071</v>
      </c>
      <c r="E20" s="634">
        <v>0.30789861417859371</v>
      </c>
      <c r="F20" s="634">
        <v>1</v>
      </c>
    </row>
    <row r="21" spans="1:8">
      <c r="A21" s="36" t="s">
        <v>1238</v>
      </c>
    </row>
    <row r="22" spans="1:8" ht="12.75" customHeight="1">
      <c r="A22" s="685" t="s">
        <v>43</v>
      </c>
      <c r="B22" s="685"/>
      <c r="C22" s="685"/>
      <c r="D22" s="685"/>
      <c r="E22" s="685"/>
      <c r="F22" s="686"/>
    </row>
    <row r="23" spans="1:8" ht="19.5" customHeight="1">
      <c r="A23" s="687" t="s">
        <v>44</v>
      </c>
      <c r="B23" s="688"/>
      <c r="C23" s="688"/>
      <c r="D23" s="688"/>
      <c r="E23" s="688"/>
      <c r="F23" s="689"/>
    </row>
    <row r="24" spans="1:8" ht="19.5" customHeight="1">
      <c r="A24" s="690" t="s">
        <v>45</v>
      </c>
      <c r="B24" s="690"/>
      <c r="C24" s="690"/>
      <c r="D24" s="690"/>
      <c r="E24" s="690"/>
      <c r="F24" s="690"/>
    </row>
    <row r="25" spans="1:8" ht="19.5" customHeight="1">
      <c r="A25" s="691" t="s">
        <v>46</v>
      </c>
      <c r="B25" s="691"/>
      <c r="C25" s="691"/>
      <c r="D25" s="691"/>
      <c r="E25" s="691"/>
      <c r="F25" s="691"/>
    </row>
    <row r="26" spans="1:8" ht="12.75" customHeight="1"/>
    <row r="27" spans="1:8" ht="12.75" customHeight="1">
      <c r="A27" s="643" t="s">
        <v>459</v>
      </c>
      <c r="F27" s="434" t="str">
        <f>Naslovnica!A20</f>
        <v>Srpanj 2013.</v>
      </c>
    </row>
    <row r="28" spans="1:8" ht="12.75" customHeight="1">
      <c r="A28" s="137" t="s">
        <v>9</v>
      </c>
      <c r="F28" s="138" t="str">
        <f>Naslovnica!A24</f>
        <v>July 2013</v>
      </c>
    </row>
    <row r="29" spans="1:8" ht="12.75" customHeight="1"/>
    <row r="30" spans="1:8" ht="12.75" customHeight="1">
      <c r="G30" s="92"/>
    </row>
    <row r="31" spans="1:8" ht="12.75" customHeight="1"/>
    <row r="32" spans="1:8" ht="12.75" customHeight="1">
      <c r="G32" s="92"/>
      <c r="H32" s="92"/>
    </row>
    <row r="33" spans="1:7" ht="12.75" customHeight="1">
      <c r="F33" s="104"/>
      <c r="G33" s="104"/>
    </row>
    <row r="34" spans="1:7" ht="12.75" customHeight="1">
      <c r="F34" s="104"/>
      <c r="G34" s="104"/>
    </row>
    <row r="35" spans="1:7" ht="12.75" customHeight="1">
      <c r="F35" s="92"/>
      <c r="G35" s="92"/>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642" t="s">
        <v>1238</v>
      </c>
    </row>
    <row r="48" spans="1:7" ht="12.75" customHeight="1">
      <c r="A48" s="88" t="s">
        <v>466</v>
      </c>
    </row>
    <row r="49" spans="6:6" ht="12.75" customHeight="1"/>
    <row r="50" spans="6:6" ht="12.75" customHeight="1">
      <c r="F50" s="21" t="s">
        <v>47</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40"/>
  <sheetViews>
    <sheetView showGridLines="0" zoomScaleNormal="100" workbookViewId="0"/>
  </sheetViews>
  <sheetFormatPr defaultRowHeight="15"/>
  <cols>
    <col min="1" max="1" width="29.140625" customWidth="1"/>
    <col min="2" max="2" width="23.5703125" bestFit="1" customWidth="1"/>
    <col min="3" max="6" width="10" customWidth="1"/>
    <col min="7" max="7" width="14.42578125" customWidth="1"/>
  </cols>
  <sheetData>
    <row r="1" spans="1:8" ht="12.75" customHeight="1">
      <c r="A1" s="570" t="s">
        <v>766</v>
      </c>
      <c r="G1" s="434" t="str">
        <f>Naslovnica!A20</f>
        <v>Srpanj 2013.</v>
      </c>
    </row>
    <row r="2" spans="1:8" ht="12.75" customHeight="1">
      <c r="A2" s="146" t="s">
        <v>767</v>
      </c>
      <c r="G2" s="138" t="str">
        <f>Naslovnica!A24</f>
        <v>July 2013</v>
      </c>
    </row>
    <row r="3" spans="1:8" ht="12.75" customHeight="1"/>
    <row r="4" spans="1:8" ht="57.75" customHeight="1">
      <c r="A4" s="700" t="s">
        <v>1194</v>
      </c>
      <c r="B4" s="700" t="s">
        <v>1195</v>
      </c>
      <c r="C4" s="700" t="s">
        <v>1200</v>
      </c>
      <c r="D4" s="700"/>
      <c r="E4" s="700" t="s">
        <v>1197</v>
      </c>
      <c r="F4" s="767"/>
      <c r="G4" s="700" t="s">
        <v>1258</v>
      </c>
    </row>
    <row r="5" spans="1:8" ht="32.25" customHeight="1">
      <c r="A5" s="700"/>
      <c r="B5" s="743"/>
      <c r="C5" s="440" t="s">
        <v>1198</v>
      </c>
      <c r="D5" s="440" t="s">
        <v>1199</v>
      </c>
      <c r="E5" s="440" t="s">
        <v>1198</v>
      </c>
      <c r="F5" s="440" t="s">
        <v>1199</v>
      </c>
      <c r="G5" s="700"/>
    </row>
    <row r="6" spans="1:8" ht="12.75" customHeight="1">
      <c r="A6" s="327" t="s">
        <v>599</v>
      </c>
      <c r="B6" s="327" t="s">
        <v>276</v>
      </c>
      <c r="C6" s="328">
        <v>88.314007583648845</v>
      </c>
      <c r="D6" s="329">
        <v>41470</v>
      </c>
      <c r="E6" s="328">
        <v>87.104923139769355</v>
      </c>
      <c r="F6" s="329">
        <v>41458</v>
      </c>
      <c r="G6" s="328">
        <v>87.896038718794784</v>
      </c>
      <c r="H6" s="104"/>
    </row>
    <row r="7" spans="1:8" ht="12.75" customHeight="1">
      <c r="A7" s="327" t="s">
        <v>279</v>
      </c>
      <c r="B7" s="327" t="s">
        <v>276</v>
      </c>
      <c r="C7" s="328">
        <v>7296.0056408098417</v>
      </c>
      <c r="D7" s="329">
        <v>41409</v>
      </c>
      <c r="E7" s="328">
        <v>7247.951139529313</v>
      </c>
      <c r="F7" s="329">
        <v>41486</v>
      </c>
      <c r="G7" s="328">
        <v>7247.951139529313</v>
      </c>
      <c r="H7" s="104"/>
    </row>
    <row r="8" spans="1:8" ht="12.75" customHeight="1">
      <c r="A8" s="327" t="s">
        <v>470</v>
      </c>
      <c r="B8" s="327" t="s">
        <v>276</v>
      </c>
      <c r="C8" s="328">
        <v>57.707766435811003</v>
      </c>
      <c r="D8" s="330">
        <v>41457</v>
      </c>
      <c r="E8" s="328">
        <v>55.038414934618331</v>
      </c>
      <c r="F8" s="329">
        <v>41476</v>
      </c>
      <c r="G8" s="328">
        <v>55.126727925404609</v>
      </c>
      <c r="H8" s="92"/>
    </row>
    <row r="9" spans="1:8" ht="12.75" customHeight="1">
      <c r="A9" s="327" t="s">
        <v>600</v>
      </c>
      <c r="B9" s="327" t="s">
        <v>282</v>
      </c>
      <c r="C9" s="328">
        <v>116.06783332473169</v>
      </c>
      <c r="D9" s="330">
        <v>41486</v>
      </c>
      <c r="E9" s="328">
        <v>115.74613038693124</v>
      </c>
      <c r="F9" s="329">
        <v>41395</v>
      </c>
      <c r="G9" s="328">
        <v>116.06783332473169</v>
      </c>
    </row>
    <row r="10" spans="1:8" ht="12.75" customHeight="1">
      <c r="A10" s="327" t="s">
        <v>283</v>
      </c>
      <c r="B10" s="327" t="s">
        <v>282</v>
      </c>
      <c r="C10" s="328">
        <v>901.52636081749517</v>
      </c>
      <c r="D10" s="330">
        <v>41486</v>
      </c>
      <c r="E10" s="328">
        <v>854.93744693041845</v>
      </c>
      <c r="F10" s="329">
        <v>41449</v>
      </c>
      <c r="G10" s="328">
        <v>901.52636081749517</v>
      </c>
    </row>
    <row r="11" spans="1:8" ht="12.75" customHeight="1">
      <c r="A11" s="327" t="s">
        <v>601</v>
      </c>
      <c r="B11" s="327" t="s">
        <v>282</v>
      </c>
      <c r="C11" s="328">
        <v>125.76522086829182</v>
      </c>
      <c r="D11" s="330">
        <v>41400</v>
      </c>
      <c r="E11" s="328">
        <v>118.91440088837891</v>
      </c>
      <c r="F11" s="329">
        <v>41449</v>
      </c>
      <c r="G11" s="328">
        <v>124.09062006113548</v>
      </c>
    </row>
    <row r="12" spans="1:8" ht="12.75" customHeight="1">
      <c r="A12" s="327" t="s">
        <v>602</v>
      </c>
      <c r="B12" s="327" t="s">
        <v>286</v>
      </c>
      <c r="C12" s="328">
        <v>85.515491336451134</v>
      </c>
      <c r="D12" s="330">
        <v>41400</v>
      </c>
      <c r="E12" s="328">
        <v>81.315011125209452</v>
      </c>
      <c r="F12" s="329">
        <v>41438</v>
      </c>
      <c r="G12" s="328">
        <v>84.346582495891141</v>
      </c>
    </row>
    <row r="13" spans="1:8" ht="12.75" customHeight="1">
      <c r="A13" s="327" t="s">
        <v>287</v>
      </c>
      <c r="B13" s="327" t="s">
        <v>286</v>
      </c>
      <c r="C13" s="328">
        <v>123.2636791943258</v>
      </c>
      <c r="D13" s="330">
        <v>41486</v>
      </c>
      <c r="E13" s="328">
        <v>116.64606142539856</v>
      </c>
      <c r="F13" s="329">
        <v>41438</v>
      </c>
      <c r="G13" s="328">
        <v>123.2636791943258</v>
      </c>
    </row>
    <row r="14" spans="1:8" ht="12.75" customHeight="1">
      <c r="A14" s="327" t="s">
        <v>288</v>
      </c>
      <c r="B14" s="327" t="s">
        <v>286</v>
      </c>
      <c r="C14" s="328">
        <v>103.73463453498938</v>
      </c>
      <c r="D14" s="330">
        <v>41475</v>
      </c>
      <c r="E14" s="328">
        <v>96.011341011219358</v>
      </c>
      <c r="F14" s="329">
        <v>41430</v>
      </c>
      <c r="G14" s="328">
        <v>102.91226250558036</v>
      </c>
    </row>
    <row r="15" spans="1:8" ht="12.75" customHeight="1">
      <c r="A15" s="327" t="s">
        <v>483</v>
      </c>
      <c r="B15" s="327" t="s">
        <v>468</v>
      </c>
      <c r="C15" s="328">
        <v>106.39906081656063</v>
      </c>
      <c r="D15" s="330">
        <v>41486</v>
      </c>
      <c r="E15" s="328">
        <v>105.8324012519148</v>
      </c>
      <c r="F15" s="329">
        <v>41395</v>
      </c>
      <c r="G15" s="328">
        <v>106.39906081656063</v>
      </c>
    </row>
    <row r="16" spans="1:8" ht="12.75" customHeight="1">
      <c r="A16" s="327" t="s">
        <v>603</v>
      </c>
      <c r="B16" s="327" t="s">
        <v>289</v>
      </c>
      <c r="C16" s="328">
        <v>4.9617671776454602</v>
      </c>
      <c r="D16" s="330">
        <v>41395</v>
      </c>
      <c r="E16" s="328">
        <v>4.6955093811385904</v>
      </c>
      <c r="F16" s="329">
        <v>41430</v>
      </c>
      <c r="G16" s="328">
        <v>4.80787193448064</v>
      </c>
    </row>
    <row r="17" spans="1:7" ht="12.75" customHeight="1">
      <c r="A17" s="327" t="s">
        <v>1213</v>
      </c>
      <c r="B17" s="327" t="s">
        <v>291</v>
      </c>
      <c r="C17" s="328">
        <v>760.96275563992594</v>
      </c>
      <c r="D17" s="330">
        <v>41470</v>
      </c>
      <c r="E17" s="328">
        <v>744.21771570399278</v>
      </c>
      <c r="F17" s="329">
        <v>41458</v>
      </c>
      <c r="G17" s="328">
        <v>755.02082568513151</v>
      </c>
    </row>
    <row r="18" spans="1:7" ht="12.75" customHeight="1">
      <c r="A18" s="327" t="s">
        <v>604</v>
      </c>
      <c r="B18" s="327" t="s">
        <v>291</v>
      </c>
      <c r="C18" s="328">
        <v>597.01072244801469</v>
      </c>
      <c r="D18" s="330">
        <v>41400</v>
      </c>
      <c r="E18" s="328">
        <v>559.45053818028669</v>
      </c>
      <c r="F18" s="329">
        <v>41450</v>
      </c>
      <c r="G18" s="328">
        <v>578.47623781807795</v>
      </c>
    </row>
    <row r="19" spans="1:7" ht="12.75" customHeight="1">
      <c r="A19" s="327" t="s">
        <v>605</v>
      </c>
      <c r="B19" s="327" t="s">
        <v>291</v>
      </c>
      <c r="C19" s="328">
        <v>965.63096338527089</v>
      </c>
      <c r="D19" s="330">
        <v>41413</v>
      </c>
      <c r="E19" s="328">
        <v>897.33249260623586</v>
      </c>
      <c r="F19" s="329">
        <v>41450</v>
      </c>
      <c r="G19" s="328">
        <v>911.46940824952799</v>
      </c>
    </row>
    <row r="20" spans="1:7" ht="12.75" customHeight="1">
      <c r="A20" s="327" t="s">
        <v>606</v>
      </c>
      <c r="B20" s="327" t="s">
        <v>291</v>
      </c>
      <c r="C20" s="328">
        <v>828.16257382031949</v>
      </c>
      <c r="D20" s="330">
        <v>41425</v>
      </c>
      <c r="E20" s="328">
        <v>819.33466125114558</v>
      </c>
      <c r="F20" s="329">
        <v>41486</v>
      </c>
      <c r="G20" s="328">
        <v>819.33466125114558</v>
      </c>
    </row>
    <row r="21" spans="1:7" ht="12.75" customHeight="1">
      <c r="A21" s="327" t="s">
        <v>607</v>
      </c>
      <c r="B21" s="327" t="s">
        <v>291</v>
      </c>
      <c r="C21" s="328">
        <v>854.70092116054434</v>
      </c>
      <c r="D21" s="330">
        <v>41396</v>
      </c>
      <c r="E21" s="328">
        <v>840.26845635873906</v>
      </c>
      <c r="F21" s="329">
        <v>41458</v>
      </c>
      <c r="G21" s="328">
        <v>846.5877420025646</v>
      </c>
    </row>
    <row r="22" spans="1:7" ht="12.75" customHeight="1">
      <c r="A22" s="327" t="s">
        <v>608</v>
      </c>
      <c r="B22" s="327" t="s">
        <v>291</v>
      </c>
      <c r="C22" s="328">
        <v>917.41634354904932</v>
      </c>
      <c r="D22" s="330">
        <v>41425</v>
      </c>
      <c r="E22" s="328">
        <v>888.11051833835893</v>
      </c>
      <c r="F22" s="329">
        <v>41455</v>
      </c>
      <c r="G22" s="328">
        <v>911.03871826099521</v>
      </c>
    </row>
    <row r="23" spans="1:7" ht="12.75" customHeight="1">
      <c r="A23" s="327" t="s">
        <v>609</v>
      </c>
      <c r="B23" s="327" t="s">
        <v>291</v>
      </c>
      <c r="C23" s="328">
        <v>147.65934259190189</v>
      </c>
      <c r="D23" s="330">
        <v>41486</v>
      </c>
      <c r="E23" s="328">
        <v>147.16907404852262</v>
      </c>
      <c r="F23" s="329">
        <v>41395</v>
      </c>
      <c r="G23" s="328">
        <v>147.65934259190189</v>
      </c>
    </row>
    <row r="24" spans="1:7" ht="12.75" customHeight="1">
      <c r="A24" s="327" t="s">
        <v>610</v>
      </c>
      <c r="B24" s="327" t="s">
        <v>301</v>
      </c>
      <c r="C24" s="328">
        <v>55.831194333927229</v>
      </c>
      <c r="D24" s="330">
        <v>41481</v>
      </c>
      <c r="E24" s="328">
        <v>51.508572397457563</v>
      </c>
      <c r="F24" s="329">
        <v>41455</v>
      </c>
      <c r="G24" s="328">
        <v>55.791612989389733</v>
      </c>
    </row>
    <row r="25" spans="1:7" ht="12.75" customHeight="1">
      <c r="A25" s="327" t="s">
        <v>611</v>
      </c>
      <c r="B25" s="327" t="s">
        <v>303</v>
      </c>
      <c r="C25" s="328">
        <v>89.719462172326729</v>
      </c>
      <c r="D25" s="330">
        <v>41395</v>
      </c>
      <c r="E25" s="328">
        <v>84.280567286975128</v>
      </c>
      <c r="F25" s="329">
        <v>41450</v>
      </c>
      <c r="G25" s="328">
        <v>86.011016951636819</v>
      </c>
    </row>
    <row r="26" spans="1:7" ht="12.75" customHeight="1">
      <c r="A26" s="327" t="s">
        <v>612</v>
      </c>
      <c r="B26" s="327" t="s">
        <v>303</v>
      </c>
      <c r="C26" s="328">
        <v>826.37732835680629</v>
      </c>
      <c r="D26" s="330">
        <v>41463</v>
      </c>
      <c r="E26" s="328">
        <v>776.03384156209154</v>
      </c>
      <c r="F26" s="329">
        <v>41444</v>
      </c>
      <c r="G26" s="328">
        <v>780.23033935403134</v>
      </c>
    </row>
    <row r="27" spans="1:7" ht="12.75" customHeight="1">
      <c r="A27" s="327" t="s">
        <v>613</v>
      </c>
      <c r="B27" s="327" t="s">
        <v>303</v>
      </c>
      <c r="C27" s="328">
        <v>80.204846986771088</v>
      </c>
      <c r="D27" s="330">
        <v>41395</v>
      </c>
      <c r="E27" s="328">
        <v>75.938554858941757</v>
      </c>
      <c r="F27" s="329">
        <v>41450</v>
      </c>
      <c r="G27" s="328">
        <v>77.638514432724904</v>
      </c>
    </row>
    <row r="28" spans="1:7" ht="12.75" customHeight="1">
      <c r="A28" s="327" t="s">
        <v>614</v>
      </c>
      <c r="B28" s="327" t="s">
        <v>303</v>
      </c>
      <c r="C28" s="328">
        <v>140.50368153247388</v>
      </c>
      <c r="D28" s="330">
        <v>41486</v>
      </c>
      <c r="E28" s="328">
        <v>139.94208522285709</v>
      </c>
      <c r="F28" s="329">
        <v>41395</v>
      </c>
      <c r="G28" s="328">
        <v>140.50368153247388</v>
      </c>
    </row>
    <row r="29" spans="1:7" ht="12.75" customHeight="1">
      <c r="A29" s="327" t="s">
        <v>615</v>
      </c>
      <c r="B29" s="327" t="s">
        <v>303</v>
      </c>
      <c r="C29" s="328">
        <v>1021.9046082358018</v>
      </c>
      <c r="D29" s="330">
        <v>41397</v>
      </c>
      <c r="E29" s="328">
        <v>990.54484907153437</v>
      </c>
      <c r="F29" s="329">
        <v>41449</v>
      </c>
      <c r="G29" s="328">
        <v>1016.000376831896</v>
      </c>
    </row>
    <row r="30" spans="1:7" ht="12.75" customHeight="1">
      <c r="A30" s="327" t="s">
        <v>616</v>
      </c>
      <c r="B30" s="327" t="s">
        <v>303</v>
      </c>
      <c r="C30" s="328">
        <v>548.71435860530698</v>
      </c>
      <c r="D30" s="330">
        <v>41402</v>
      </c>
      <c r="E30" s="328">
        <v>491.96223271949736</v>
      </c>
      <c r="F30" s="329">
        <v>41458</v>
      </c>
      <c r="G30" s="328">
        <v>502.26600899326274</v>
      </c>
    </row>
    <row r="31" spans="1:7" ht="12.75" customHeight="1">
      <c r="A31" s="327" t="s">
        <v>617</v>
      </c>
      <c r="B31" s="327" t="s">
        <v>303</v>
      </c>
      <c r="C31" s="328">
        <v>818.32098519017154</v>
      </c>
      <c r="D31" s="330">
        <v>41422</v>
      </c>
      <c r="E31" s="328">
        <v>732.17652306782736</v>
      </c>
      <c r="F31" s="329">
        <v>41449</v>
      </c>
      <c r="G31" s="328">
        <v>794.05646083109536</v>
      </c>
    </row>
    <row r="32" spans="1:7" ht="12.75" customHeight="1">
      <c r="A32" s="327" t="s">
        <v>618</v>
      </c>
      <c r="B32" s="327" t="s">
        <v>619</v>
      </c>
      <c r="C32" s="328">
        <v>81.686854279897105</v>
      </c>
      <c r="D32" s="330">
        <v>41415</v>
      </c>
      <c r="E32" s="328">
        <v>75.463335270181602</v>
      </c>
      <c r="F32" s="329">
        <v>41449</v>
      </c>
      <c r="G32" s="328">
        <v>77.931929855103334</v>
      </c>
    </row>
    <row r="33" spans="1:7" ht="12.75" customHeight="1">
      <c r="A33" s="327" t="s">
        <v>620</v>
      </c>
      <c r="B33" s="327" t="s">
        <v>619</v>
      </c>
      <c r="C33" s="328">
        <v>147.35938784745372</v>
      </c>
      <c r="D33" s="330">
        <v>41486</v>
      </c>
      <c r="E33" s="328">
        <v>146.75794510811394</v>
      </c>
      <c r="F33" s="329">
        <v>41395</v>
      </c>
      <c r="G33" s="328">
        <v>147.35938784745372</v>
      </c>
    </row>
    <row r="34" spans="1:7" ht="12.75" customHeight="1">
      <c r="A34" s="327" t="s">
        <v>621</v>
      </c>
      <c r="B34" s="327" t="s">
        <v>619</v>
      </c>
      <c r="C34" s="328">
        <v>91.776244732080286</v>
      </c>
      <c r="D34" s="330">
        <v>41420</v>
      </c>
      <c r="E34" s="328">
        <v>90.231397467288303</v>
      </c>
      <c r="F34" s="329">
        <v>41454</v>
      </c>
      <c r="G34" s="328">
        <v>91.029030760729356</v>
      </c>
    </row>
    <row r="35" spans="1:7" ht="12.75" customHeight="1">
      <c r="A35" s="327" t="s">
        <v>622</v>
      </c>
      <c r="B35" s="327" t="s">
        <v>619</v>
      </c>
      <c r="C35" s="328">
        <v>69.349760513925744</v>
      </c>
      <c r="D35" s="330">
        <v>41415</v>
      </c>
      <c r="E35" s="328">
        <v>61.677151311876109</v>
      </c>
      <c r="F35" s="329">
        <v>41449</v>
      </c>
      <c r="G35" s="328">
        <v>64.940461067946231</v>
      </c>
    </row>
    <row r="36" spans="1:7" ht="12.75" customHeight="1">
      <c r="A36" s="327" t="s">
        <v>623</v>
      </c>
      <c r="B36" s="327" t="s">
        <v>316</v>
      </c>
      <c r="C36" s="328">
        <v>18123.850533551751</v>
      </c>
      <c r="D36" s="330">
        <v>41478</v>
      </c>
      <c r="E36" s="328">
        <v>17812.273131097823</v>
      </c>
      <c r="F36" s="329">
        <v>41449</v>
      </c>
      <c r="G36" s="328">
        <v>18114.023967776873</v>
      </c>
    </row>
    <row r="37" spans="1:7" ht="12.75" customHeight="1">
      <c r="A37" s="327" t="s">
        <v>1179</v>
      </c>
      <c r="B37" s="327" t="s">
        <v>316</v>
      </c>
      <c r="C37" s="328">
        <v>1.002603932</v>
      </c>
      <c r="D37" s="330">
        <v>41474</v>
      </c>
      <c r="E37" s="328">
        <v>0.99954843866665999</v>
      </c>
      <c r="F37" s="329">
        <v>41425</v>
      </c>
      <c r="G37" s="328">
        <v>1.00234311866666</v>
      </c>
    </row>
    <row r="38" spans="1:7" ht="12.75" customHeight="1">
      <c r="A38" s="331" t="s">
        <v>624</v>
      </c>
      <c r="B38" s="327" t="s">
        <v>316</v>
      </c>
      <c r="C38" s="328">
        <v>6841.9193038963458</v>
      </c>
      <c r="D38" s="330">
        <v>41395</v>
      </c>
      <c r="E38" s="328">
        <v>6436.2794804465357</v>
      </c>
      <c r="F38" s="329">
        <v>41449</v>
      </c>
      <c r="G38" s="328">
        <v>6623.5987923892444</v>
      </c>
    </row>
    <row r="39" spans="1:7" ht="12.75" customHeight="1">
      <c r="A39" s="327" t="s">
        <v>625</v>
      </c>
      <c r="B39" s="327" t="s">
        <v>316</v>
      </c>
      <c r="C39" s="328">
        <v>1.0166875293195199</v>
      </c>
      <c r="D39" s="330">
        <v>41411</v>
      </c>
      <c r="E39" s="328">
        <v>0.96344874250138002</v>
      </c>
      <c r="F39" s="329">
        <v>41446</v>
      </c>
      <c r="G39" s="332">
        <v>0.99481011628155003</v>
      </c>
    </row>
    <row r="40" spans="1:7" ht="12.75" customHeight="1">
      <c r="A40" s="327" t="s">
        <v>626</v>
      </c>
      <c r="B40" s="327" t="s">
        <v>316</v>
      </c>
      <c r="C40" s="328">
        <v>8.9531208747129494</v>
      </c>
      <c r="D40" s="330">
        <v>41397</v>
      </c>
      <c r="E40" s="328">
        <v>8.7490757302364699</v>
      </c>
      <c r="F40" s="329">
        <v>41455</v>
      </c>
      <c r="G40" s="328">
        <v>8.7621793761647702</v>
      </c>
    </row>
    <row r="41" spans="1:7" ht="12.75" customHeight="1">
      <c r="A41" s="327" t="s">
        <v>627</v>
      </c>
      <c r="B41" s="327" t="s">
        <v>316</v>
      </c>
      <c r="C41" s="328">
        <v>1.0770566081575299</v>
      </c>
      <c r="D41" s="330">
        <v>41486</v>
      </c>
      <c r="E41" s="328">
        <v>1.0577562571564301</v>
      </c>
      <c r="F41" s="329">
        <v>41397</v>
      </c>
      <c r="G41" s="328">
        <v>1.0770566081575299</v>
      </c>
    </row>
    <row r="42" spans="1:7" ht="12.75" customHeight="1">
      <c r="A42" s="327" t="s">
        <v>628</v>
      </c>
      <c r="B42" s="327" t="s">
        <v>321</v>
      </c>
      <c r="C42" s="328">
        <v>382.45850558315078</v>
      </c>
      <c r="D42" s="330">
        <v>41416</v>
      </c>
      <c r="E42" s="328">
        <v>319.25693661909963</v>
      </c>
      <c r="F42" s="329">
        <v>41450</v>
      </c>
      <c r="G42" s="328">
        <v>323.27487268808454</v>
      </c>
    </row>
    <row r="43" spans="1:7" ht="12.75" customHeight="1">
      <c r="A43" s="327" t="s">
        <v>322</v>
      </c>
      <c r="B43" s="327" t="s">
        <v>321</v>
      </c>
      <c r="C43" s="328">
        <v>640.46579179333128</v>
      </c>
      <c r="D43" s="330">
        <v>41416</v>
      </c>
      <c r="E43" s="328">
        <v>523.34924581819087</v>
      </c>
      <c r="F43" s="329">
        <v>41450</v>
      </c>
      <c r="G43" s="328">
        <v>536.78450972461292</v>
      </c>
    </row>
    <row r="44" spans="1:7" ht="12.75" customHeight="1">
      <c r="A44" s="327" t="s">
        <v>629</v>
      </c>
      <c r="B44" s="327" t="s">
        <v>321</v>
      </c>
      <c r="C44" s="328">
        <v>1023.8741091698681</v>
      </c>
      <c r="D44" s="330">
        <v>41409</v>
      </c>
      <c r="E44" s="328">
        <v>858.03769047106812</v>
      </c>
      <c r="F44" s="329">
        <v>41449</v>
      </c>
      <c r="G44" s="328">
        <v>921.24646280343291</v>
      </c>
    </row>
    <row r="45" spans="1:7" ht="12.75" customHeight="1">
      <c r="A45" s="327" t="s">
        <v>630</v>
      </c>
      <c r="B45" s="327" t="s">
        <v>328</v>
      </c>
      <c r="C45" s="328">
        <v>7.9746297570866496</v>
      </c>
      <c r="D45" s="330">
        <v>41416</v>
      </c>
      <c r="E45" s="328">
        <v>7.4606923640157898</v>
      </c>
      <c r="F45" s="329">
        <v>41449</v>
      </c>
      <c r="G45" s="328">
        <v>7.7770234211069003</v>
      </c>
    </row>
    <row r="46" spans="1:7" ht="12.75" customHeight="1">
      <c r="A46" s="327" t="s">
        <v>631</v>
      </c>
      <c r="B46" s="327" t="s">
        <v>328</v>
      </c>
      <c r="C46" s="328">
        <v>9.7596702141925</v>
      </c>
      <c r="D46" s="330">
        <v>41415</v>
      </c>
      <c r="E46" s="328">
        <v>8.4334249857580197</v>
      </c>
      <c r="F46" s="329">
        <v>41449</v>
      </c>
      <c r="G46" s="328">
        <v>8.9315599739524298</v>
      </c>
    </row>
    <row r="47" spans="1:7" ht="12.75" customHeight="1">
      <c r="A47" s="327" t="s">
        <v>632</v>
      </c>
      <c r="B47" s="327" t="s">
        <v>328</v>
      </c>
      <c r="C47" s="328">
        <v>6.6658785570732997</v>
      </c>
      <c r="D47" s="330">
        <v>41416</v>
      </c>
      <c r="E47" s="328">
        <v>5.5560165567461501</v>
      </c>
      <c r="F47" s="329">
        <v>41449</v>
      </c>
      <c r="G47" s="328">
        <v>5.8485771117513998</v>
      </c>
    </row>
    <row r="48" spans="1:7" ht="12.75" customHeight="1">
      <c r="A48" s="327" t="s">
        <v>331</v>
      </c>
      <c r="B48" s="327" t="s">
        <v>328</v>
      </c>
      <c r="C48" s="328">
        <v>12.51768618230599</v>
      </c>
      <c r="D48" s="330">
        <v>41414</v>
      </c>
      <c r="E48" s="328">
        <v>10.577849585172199</v>
      </c>
      <c r="F48" s="329">
        <v>41449</v>
      </c>
      <c r="G48" s="328">
        <v>11.29793923947866</v>
      </c>
    </row>
    <row r="49" spans="1:7" ht="12.75" customHeight="1">
      <c r="A49" s="327" t="s">
        <v>633</v>
      </c>
      <c r="B49" s="327" t="s">
        <v>328</v>
      </c>
      <c r="C49" s="328">
        <v>14.263457289700071</v>
      </c>
      <c r="D49" s="330">
        <v>41486</v>
      </c>
      <c r="E49" s="328">
        <v>13.202243456589359</v>
      </c>
      <c r="F49" s="329">
        <v>41429</v>
      </c>
      <c r="G49" s="328">
        <v>14.263457289700071</v>
      </c>
    </row>
    <row r="50" spans="1:7" ht="12.75" customHeight="1">
      <c r="A50" s="327" t="s">
        <v>634</v>
      </c>
      <c r="B50" s="327" t="s">
        <v>334</v>
      </c>
      <c r="C50" s="328">
        <v>103.50955360116652</v>
      </c>
      <c r="D50" s="330">
        <v>41403</v>
      </c>
      <c r="E50" s="328">
        <v>99.827683683325461</v>
      </c>
      <c r="F50" s="329">
        <v>41451</v>
      </c>
      <c r="G50" s="328">
        <v>101.08437534451032</v>
      </c>
    </row>
    <row r="51" spans="1:7" ht="12.75" customHeight="1">
      <c r="A51" s="327" t="s">
        <v>336</v>
      </c>
      <c r="B51" s="327" t="s">
        <v>334</v>
      </c>
      <c r="C51" s="328">
        <v>1284.9028836491714</v>
      </c>
      <c r="D51" s="330">
        <v>41486</v>
      </c>
      <c r="E51" s="328">
        <v>1277.3819761400061</v>
      </c>
      <c r="F51" s="329">
        <v>41395</v>
      </c>
      <c r="G51" s="328">
        <v>1284.9028836491714</v>
      </c>
    </row>
    <row r="52" spans="1:7" ht="12.75" customHeight="1">
      <c r="A52" s="327" t="s">
        <v>635</v>
      </c>
      <c r="B52" s="327" t="s">
        <v>334</v>
      </c>
      <c r="C52" s="328">
        <v>796.05487554002059</v>
      </c>
      <c r="D52" s="330">
        <v>41486</v>
      </c>
      <c r="E52" s="328">
        <v>785.13263238445745</v>
      </c>
      <c r="F52" s="329">
        <v>41455</v>
      </c>
      <c r="G52" s="328">
        <v>796.05487554002059</v>
      </c>
    </row>
    <row r="53" spans="1:7" ht="12.75" customHeight="1">
      <c r="A53" s="327" t="s">
        <v>636</v>
      </c>
      <c r="B53" s="327" t="s">
        <v>334</v>
      </c>
      <c r="C53" s="328">
        <v>815.51589007620782</v>
      </c>
      <c r="D53" s="330">
        <v>41425</v>
      </c>
      <c r="E53" s="328">
        <v>800.32335356979843</v>
      </c>
      <c r="F53" s="329">
        <v>41455</v>
      </c>
      <c r="G53" s="328">
        <v>813.85066043734923</v>
      </c>
    </row>
    <row r="54" spans="1:7" ht="12.75" customHeight="1">
      <c r="A54" s="327" t="s">
        <v>637</v>
      </c>
      <c r="B54" s="327" t="s">
        <v>334</v>
      </c>
      <c r="C54" s="328">
        <v>505.10450610607182</v>
      </c>
      <c r="D54" s="330">
        <v>41486</v>
      </c>
      <c r="E54" s="328">
        <v>468.05108222326589</v>
      </c>
      <c r="F54" s="329">
        <v>41455</v>
      </c>
      <c r="G54" s="328">
        <v>505.10450610607182</v>
      </c>
    </row>
    <row r="55" spans="1:7" ht="12.75" customHeight="1">
      <c r="A55" s="327" t="s">
        <v>1181</v>
      </c>
      <c r="B55" s="327" t="s">
        <v>340</v>
      </c>
      <c r="C55" s="328">
        <v>165.09072571310648</v>
      </c>
      <c r="D55" s="330">
        <v>41414</v>
      </c>
      <c r="E55" s="328">
        <v>131.91422761639075</v>
      </c>
      <c r="F55" s="329">
        <v>41449</v>
      </c>
      <c r="G55" s="328">
        <v>133.46142362543151</v>
      </c>
    </row>
    <row r="56" spans="1:7" ht="12.75" customHeight="1">
      <c r="A56" s="327" t="s">
        <v>1182</v>
      </c>
      <c r="B56" s="327" t="s">
        <v>340</v>
      </c>
      <c r="C56" s="328">
        <v>77.458054917190395</v>
      </c>
      <c r="D56" s="330">
        <v>41402</v>
      </c>
      <c r="E56" s="328">
        <v>67.095225165649822</v>
      </c>
      <c r="F56" s="329">
        <v>41449</v>
      </c>
      <c r="G56" s="328">
        <v>69.668970859560744</v>
      </c>
    </row>
    <row r="57" spans="1:7" ht="12.75" customHeight="1">
      <c r="A57" s="327" t="s">
        <v>1183</v>
      </c>
      <c r="B57" s="327" t="s">
        <v>340</v>
      </c>
      <c r="C57" s="328">
        <v>142.85501225835844</v>
      </c>
      <c r="D57" s="330">
        <v>41395</v>
      </c>
      <c r="E57" s="328">
        <v>115.10221234318472</v>
      </c>
      <c r="F57" s="329">
        <v>41486</v>
      </c>
      <c r="G57" s="328">
        <v>115.10221234318472</v>
      </c>
    </row>
    <row r="58" spans="1:7" ht="12.75" customHeight="1">
      <c r="A58" s="327" t="s">
        <v>1184</v>
      </c>
      <c r="B58" s="327" t="s">
        <v>340</v>
      </c>
      <c r="C58" s="328">
        <v>66.523637478857594</v>
      </c>
      <c r="D58" s="330">
        <v>41396</v>
      </c>
      <c r="E58" s="328">
        <v>62.261038002569961</v>
      </c>
      <c r="F58" s="329">
        <v>41459</v>
      </c>
      <c r="G58" s="328">
        <v>63.3902441406306</v>
      </c>
    </row>
    <row r="59" spans="1:7" ht="12.75" customHeight="1">
      <c r="A59" s="327" t="s">
        <v>1185</v>
      </c>
      <c r="B59" s="327" t="s">
        <v>340</v>
      </c>
      <c r="C59" s="328">
        <v>98.19095139343608</v>
      </c>
      <c r="D59" s="330">
        <v>41415</v>
      </c>
      <c r="E59" s="328">
        <v>89.853155591593463</v>
      </c>
      <c r="F59" s="329">
        <v>41449</v>
      </c>
      <c r="G59" s="328">
        <v>93.975311887533735</v>
      </c>
    </row>
    <row r="60" spans="1:7" ht="12.75" customHeight="1">
      <c r="A60" s="327" t="s">
        <v>1186</v>
      </c>
      <c r="B60" s="327" t="s">
        <v>340</v>
      </c>
      <c r="C60" s="328">
        <v>68.394689915723205</v>
      </c>
      <c r="D60" s="330">
        <v>41403</v>
      </c>
      <c r="E60" s="328">
        <v>63.498427188360111</v>
      </c>
      <c r="F60" s="329">
        <v>41459</v>
      </c>
      <c r="G60" s="328">
        <v>64.221696662224247</v>
      </c>
    </row>
    <row r="61" spans="1:7" ht="12.75" customHeight="1">
      <c r="A61" s="327" t="s">
        <v>1187</v>
      </c>
      <c r="B61" s="327" t="s">
        <v>340</v>
      </c>
      <c r="C61" s="328">
        <v>504.6953443466449</v>
      </c>
      <c r="D61" s="330">
        <v>41416</v>
      </c>
      <c r="E61" s="328">
        <v>473.08481980736718</v>
      </c>
      <c r="F61" s="329">
        <v>41449</v>
      </c>
      <c r="G61" s="328">
        <v>477.2987547166145</v>
      </c>
    </row>
    <row r="62" spans="1:7" ht="12.75" customHeight="1">
      <c r="A62" s="327" t="s">
        <v>1188</v>
      </c>
      <c r="B62" s="327" t="s">
        <v>340</v>
      </c>
      <c r="C62" s="328">
        <v>103.44737483096635</v>
      </c>
      <c r="D62" s="330">
        <v>41486</v>
      </c>
      <c r="E62" s="328">
        <v>103.30518632713562</v>
      </c>
      <c r="F62" s="329">
        <v>41395</v>
      </c>
      <c r="G62" s="328">
        <v>103.44737483096635</v>
      </c>
    </row>
    <row r="63" spans="1:7" ht="12.75" customHeight="1">
      <c r="A63" s="327" t="s">
        <v>1189</v>
      </c>
      <c r="B63" s="327" t="s">
        <v>340</v>
      </c>
      <c r="C63" s="328">
        <v>109.56804526221788</v>
      </c>
      <c r="D63" s="330">
        <v>41411</v>
      </c>
      <c r="E63" s="328">
        <v>90.223708103863274</v>
      </c>
      <c r="F63" s="329">
        <v>41449</v>
      </c>
      <c r="G63" s="328">
        <v>94.874438160111154</v>
      </c>
    </row>
    <row r="64" spans="1:7" ht="12.75" customHeight="1">
      <c r="A64" s="327" t="s">
        <v>1190</v>
      </c>
      <c r="B64" s="327" t="s">
        <v>340</v>
      </c>
      <c r="C64" s="328">
        <v>47.867450220893829</v>
      </c>
      <c r="D64" s="330">
        <v>41395</v>
      </c>
      <c r="E64" s="328">
        <v>46.048318385811811</v>
      </c>
      <c r="F64" s="329">
        <v>41459</v>
      </c>
      <c r="G64" s="328">
        <v>46.412098582782271</v>
      </c>
    </row>
    <row r="65" spans="1:7" ht="12.75" customHeight="1">
      <c r="A65" s="327" t="s">
        <v>1191</v>
      </c>
      <c r="B65" s="327" t="s">
        <v>340</v>
      </c>
      <c r="C65" s="328">
        <v>214.42483623949173</v>
      </c>
      <c r="D65" s="330">
        <v>41416</v>
      </c>
      <c r="E65" s="328">
        <v>187.00527609372105</v>
      </c>
      <c r="F65" s="329">
        <v>41449</v>
      </c>
      <c r="G65" s="328">
        <v>194.00775180436941</v>
      </c>
    </row>
    <row r="66" spans="1:7" ht="12.75" customHeight="1">
      <c r="A66" s="327" t="s">
        <v>1192</v>
      </c>
      <c r="B66" s="327" t="s">
        <v>340</v>
      </c>
      <c r="C66" s="328">
        <v>149.00063558563392</v>
      </c>
      <c r="D66" s="330">
        <v>41466</v>
      </c>
      <c r="E66" s="328">
        <v>131.29645767468421</v>
      </c>
      <c r="F66" s="329">
        <v>41395</v>
      </c>
      <c r="G66" s="328">
        <v>144.93053343421892</v>
      </c>
    </row>
    <row r="67" spans="1:7" ht="12.75" customHeight="1">
      <c r="A67" s="327" t="s">
        <v>1148</v>
      </c>
      <c r="B67" s="327" t="s">
        <v>342</v>
      </c>
      <c r="C67" s="328">
        <v>760.87299678238276</v>
      </c>
      <c r="D67" s="330">
        <v>41397</v>
      </c>
      <c r="E67" s="328">
        <v>748.71621934597442</v>
      </c>
      <c r="F67" s="329">
        <v>41458</v>
      </c>
      <c r="G67" s="328">
        <v>755.00815715145279</v>
      </c>
    </row>
    <row r="68" spans="1:7" ht="12.75" customHeight="1">
      <c r="A68" s="327" t="s">
        <v>638</v>
      </c>
      <c r="B68" s="327" t="s">
        <v>342</v>
      </c>
      <c r="C68" s="328">
        <v>918.28453313797604</v>
      </c>
      <c r="D68" s="330">
        <v>41401</v>
      </c>
      <c r="E68" s="328">
        <v>883.38385882970533</v>
      </c>
      <c r="F68" s="329">
        <v>41449</v>
      </c>
      <c r="G68" s="328">
        <v>902.49448838717774</v>
      </c>
    </row>
    <row r="69" spans="1:7" ht="12.75" customHeight="1">
      <c r="A69" s="327" t="s">
        <v>343</v>
      </c>
      <c r="B69" s="327" t="s">
        <v>342</v>
      </c>
      <c r="C69" s="328">
        <v>888.08380212191548</v>
      </c>
      <c r="D69" s="330">
        <v>41415</v>
      </c>
      <c r="E69" s="328">
        <v>800.98419526663076</v>
      </c>
      <c r="F69" s="329">
        <v>41449</v>
      </c>
      <c r="G69" s="328">
        <v>850.41941254736241</v>
      </c>
    </row>
    <row r="70" spans="1:7" ht="12.75" customHeight="1">
      <c r="A70" s="327" t="s">
        <v>639</v>
      </c>
      <c r="B70" s="327" t="s">
        <v>342</v>
      </c>
      <c r="C70" s="328">
        <v>40.241689663497958</v>
      </c>
      <c r="D70" s="330">
        <v>41395</v>
      </c>
      <c r="E70" s="328">
        <v>37.444594823310553</v>
      </c>
      <c r="F70" s="329">
        <v>41441</v>
      </c>
      <c r="G70" s="328">
        <v>39.036409764869369</v>
      </c>
    </row>
    <row r="71" spans="1:7" ht="12.75" customHeight="1">
      <c r="A71" s="327" t="s">
        <v>640</v>
      </c>
      <c r="B71" s="327" t="s">
        <v>342</v>
      </c>
      <c r="C71" s="328">
        <v>622.44726877722076</v>
      </c>
      <c r="D71" s="330">
        <v>41409</v>
      </c>
      <c r="E71" s="328">
        <v>574.32700198900409</v>
      </c>
      <c r="F71" s="329">
        <v>41449</v>
      </c>
      <c r="G71" s="328">
        <v>605.54035491537013</v>
      </c>
    </row>
    <row r="72" spans="1:7" ht="12.75" customHeight="1">
      <c r="A72" s="327" t="s">
        <v>641</v>
      </c>
      <c r="B72" s="327" t="s">
        <v>342</v>
      </c>
      <c r="C72" s="328">
        <v>130.16425604083176</v>
      </c>
      <c r="D72" s="330">
        <v>41476</v>
      </c>
      <c r="E72" s="328">
        <v>129.86343493122521</v>
      </c>
      <c r="F72" s="329">
        <v>41395</v>
      </c>
      <c r="G72" s="328">
        <v>130.08861022571574</v>
      </c>
    </row>
    <row r="73" spans="1:7" ht="12.75" customHeight="1">
      <c r="A73" s="327" t="s">
        <v>642</v>
      </c>
      <c r="B73" s="327" t="s">
        <v>342</v>
      </c>
      <c r="C73" s="328">
        <v>96.341726390156225</v>
      </c>
      <c r="D73" s="330">
        <v>41409</v>
      </c>
      <c r="E73" s="328">
        <v>91.815498057670439</v>
      </c>
      <c r="F73" s="329">
        <v>41449</v>
      </c>
      <c r="G73" s="328">
        <v>96.000688585182914</v>
      </c>
    </row>
    <row r="74" spans="1:7" ht="12.75" customHeight="1">
      <c r="A74" s="327" t="s">
        <v>643</v>
      </c>
      <c r="B74" s="327" t="s">
        <v>349</v>
      </c>
      <c r="C74" s="328">
        <v>824.19689209885235</v>
      </c>
      <c r="D74" s="330">
        <v>41397</v>
      </c>
      <c r="E74" s="328">
        <v>785.97526837186751</v>
      </c>
      <c r="F74" s="329">
        <v>41449</v>
      </c>
      <c r="G74" s="328">
        <v>805.71736704994964</v>
      </c>
    </row>
    <row r="75" spans="1:7" ht="12.75" customHeight="1">
      <c r="A75" s="327" t="s">
        <v>644</v>
      </c>
      <c r="B75" s="327" t="s">
        <v>349</v>
      </c>
      <c r="C75" s="328">
        <v>751.50093575773838</v>
      </c>
      <c r="D75" s="330">
        <v>41415</v>
      </c>
      <c r="E75" s="328">
        <v>713.00707802154341</v>
      </c>
      <c r="F75" s="329">
        <v>41444</v>
      </c>
      <c r="G75" s="328">
        <v>721.56659044876972</v>
      </c>
    </row>
    <row r="76" spans="1:7" ht="12.75" customHeight="1">
      <c r="A76" s="327" t="s">
        <v>645</v>
      </c>
      <c r="B76" s="327" t="s">
        <v>349</v>
      </c>
      <c r="C76" s="328">
        <v>71.959553720780477</v>
      </c>
      <c r="D76" s="330">
        <v>41400</v>
      </c>
      <c r="E76" s="328">
        <v>66.345738294534371</v>
      </c>
      <c r="F76" s="329">
        <v>41450</v>
      </c>
      <c r="G76" s="328">
        <v>68.174098728431289</v>
      </c>
    </row>
    <row r="77" spans="1:7" ht="12.75" customHeight="1">
      <c r="A77" s="327" t="s">
        <v>646</v>
      </c>
      <c r="B77" s="327" t="s">
        <v>349</v>
      </c>
      <c r="C77" s="328">
        <v>1023.3395421084789</v>
      </c>
      <c r="D77" s="330">
        <v>41396</v>
      </c>
      <c r="E77" s="328">
        <v>1006.5936588604627</v>
      </c>
      <c r="F77" s="329">
        <v>41458</v>
      </c>
      <c r="G77" s="328">
        <v>1014.1404040910238</v>
      </c>
    </row>
    <row r="78" spans="1:7" ht="12.75" customHeight="1">
      <c r="A78" s="327" t="s">
        <v>647</v>
      </c>
      <c r="B78" s="327" t="s">
        <v>349</v>
      </c>
      <c r="C78" s="328">
        <v>96.725807186404793</v>
      </c>
      <c r="D78" s="330">
        <v>41401</v>
      </c>
      <c r="E78" s="328">
        <v>89.878333122362534</v>
      </c>
      <c r="F78" s="329">
        <v>41460</v>
      </c>
      <c r="G78" s="328">
        <v>92.143224970974003</v>
      </c>
    </row>
    <row r="79" spans="1:7" ht="12.75" customHeight="1">
      <c r="A79" s="327" t="s">
        <v>648</v>
      </c>
      <c r="B79" s="327" t="s">
        <v>349</v>
      </c>
      <c r="C79" s="328">
        <v>62.75590931234342</v>
      </c>
      <c r="D79" s="330">
        <v>41416</v>
      </c>
      <c r="E79" s="328">
        <v>52.072850558461319</v>
      </c>
      <c r="F79" s="329">
        <v>41449</v>
      </c>
      <c r="G79" s="328">
        <v>54.597894833597827</v>
      </c>
    </row>
    <row r="80" spans="1:7" ht="12.75" customHeight="1">
      <c r="A80" s="327" t="s">
        <v>649</v>
      </c>
      <c r="B80" s="327" t="s">
        <v>349</v>
      </c>
      <c r="C80" s="328">
        <v>140.60974462974073</v>
      </c>
      <c r="D80" s="330">
        <v>41486</v>
      </c>
      <c r="E80" s="328">
        <v>140.20952020014511</v>
      </c>
      <c r="F80" s="329">
        <v>41395</v>
      </c>
      <c r="G80" s="328">
        <v>140.60974462974073</v>
      </c>
    </row>
    <row r="81" spans="1:7" ht="12.75" customHeight="1">
      <c r="A81" s="327" t="s">
        <v>650</v>
      </c>
      <c r="B81" s="327" t="s">
        <v>357</v>
      </c>
      <c r="C81" s="328">
        <v>702.8917168690781</v>
      </c>
      <c r="D81" s="330">
        <v>41416</v>
      </c>
      <c r="E81" s="328">
        <v>644.08915628206819</v>
      </c>
      <c r="F81" s="329">
        <v>41449</v>
      </c>
      <c r="G81" s="328">
        <v>673.48637285207542</v>
      </c>
    </row>
    <row r="82" spans="1:7" ht="12.75" customHeight="1">
      <c r="A82" s="327" t="s">
        <v>358</v>
      </c>
      <c r="B82" s="327" t="s">
        <v>357</v>
      </c>
      <c r="C82" s="328">
        <v>75.924685821775583</v>
      </c>
      <c r="D82" s="330">
        <v>41415</v>
      </c>
      <c r="E82" s="328">
        <v>68.035706711145536</v>
      </c>
      <c r="F82" s="329">
        <v>41445</v>
      </c>
      <c r="G82" s="328">
        <v>72.7096283309223</v>
      </c>
    </row>
    <row r="83" spans="1:7" ht="12.75" customHeight="1">
      <c r="A83" s="327" t="s">
        <v>651</v>
      </c>
      <c r="B83" s="327" t="s">
        <v>360</v>
      </c>
      <c r="C83" s="328">
        <v>926.38285382910851</v>
      </c>
      <c r="D83" s="330">
        <v>41401</v>
      </c>
      <c r="E83" s="328">
        <v>868.52269652867074</v>
      </c>
      <c r="F83" s="329">
        <v>41449</v>
      </c>
      <c r="G83" s="328">
        <v>888.86132071585882</v>
      </c>
    </row>
    <row r="84" spans="1:7" ht="12.75" customHeight="1">
      <c r="A84" s="327" t="s">
        <v>652</v>
      </c>
      <c r="B84" s="327" t="s">
        <v>360</v>
      </c>
      <c r="C84" s="328">
        <v>1273.5949003399792</v>
      </c>
      <c r="D84" s="330">
        <v>41397</v>
      </c>
      <c r="E84" s="328">
        <v>1118.1314858311991</v>
      </c>
      <c r="F84" s="329">
        <v>41449</v>
      </c>
      <c r="G84" s="328">
        <v>1143.2713895731049</v>
      </c>
    </row>
    <row r="85" spans="1:7" ht="12.75" customHeight="1">
      <c r="A85" s="327" t="s">
        <v>653</v>
      </c>
      <c r="B85" s="327" t="s">
        <v>360</v>
      </c>
      <c r="C85" s="328">
        <v>153.81096463490499</v>
      </c>
      <c r="D85" s="330">
        <v>41486</v>
      </c>
      <c r="E85" s="328">
        <v>153.51956721218133</v>
      </c>
      <c r="F85" s="329">
        <v>41395</v>
      </c>
      <c r="G85" s="328">
        <v>153.81096463490499</v>
      </c>
    </row>
    <row r="86" spans="1:7" ht="12.75" customHeight="1">
      <c r="A86" s="327" t="s">
        <v>654</v>
      </c>
      <c r="B86" s="327" t="s">
        <v>360</v>
      </c>
      <c r="C86" s="328">
        <v>370.19506600372824</v>
      </c>
      <c r="D86" s="330">
        <v>41400</v>
      </c>
      <c r="E86" s="328">
        <v>337.18953416304862</v>
      </c>
      <c r="F86" s="329">
        <v>41458</v>
      </c>
      <c r="G86" s="328">
        <v>349.43306404767367</v>
      </c>
    </row>
    <row r="87" spans="1:7" ht="12.75" customHeight="1">
      <c r="A87" s="327" t="s">
        <v>364</v>
      </c>
      <c r="B87" s="327" t="s">
        <v>360</v>
      </c>
      <c r="C87" s="328">
        <v>786.85235651282972</v>
      </c>
      <c r="D87" s="330">
        <v>41395</v>
      </c>
      <c r="E87" s="328">
        <v>772.5084103941723</v>
      </c>
      <c r="F87" s="329">
        <v>41458</v>
      </c>
      <c r="G87" s="328">
        <v>776.82057459423379</v>
      </c>
    </row>
    <row r="88" spans="1:7" ht="12.75" customHeight="1">
      <c r="A88" s="327" t="s">
        <v>655</v>
      </c>
      <c r="B88" s="327" t="s">
        <v>360</v>
      </c>
      <c r="C88" s="328">
        <v>742.77486662025285</v>
      </c>
      <c r="D88" s="330">
        <v>41401</v>
      </c>
      <c r="E88" s="328">
        <v>659.97408278955743</v>
      </c>
      <c r="F88" s="329">
        <v>41449</v>
      </c>
      <c r="G88" s="328">
        <v>682.82509650996371</v>
      </c>
    </row>
    <row r="89" spans="1:7" ht="12.75" customHeight="1">
      <c r="A89" s="327" t="s">
        <v>656</v>
      </c>
      <c r="B89" s="327" t="s">
        <v>360</v>
      </c>
      <c r="C89" s="328">
        <v>870.15422403986213</v>
      </c>
      <c r="D89" s="330">
        <v>41405</v>
      </c>
      <c r="E89" s="328">
        <v>800.54982750302077</v>
      </c>
      <c r="F89" s="329">
        <v>41458</v>
      </c>
      <c r="G89" s="328">
        <v>839.16538880372468</v>
      </c>
    </row>
    <row r="90" spans="1:7" ht="12.75" customHeight="1">
      <c r="A90" s="327" t="s">
        <v>657</v>
      </c>
      <c r="B90" s="327" t="s">
        <v>360</v>
      </c>
      <c r="C90" s="328">
        <v>949.50614271502559</v>
      </c>
      <c r="D90" s="330">
        <v>41416</v>
      </c>
      <c r="E90" s="328">
        <v>834.62321602051611</v>
      </c>
      <c r="F90" s="329">
        <v>41449</v>
      </c>
      <c r="G90" s="328">
        <v>887.30233933382965</v>
      </c>
    </row>
    <row r="91" spans="1:7" ht="12.75" customHeight="1">
      <c r="A91" s="327" t="s">
        <v>658</v>
      </c>
      <c r="B91" s="327" t="s">
        <v>360</v>
      </c>
      <c r="C91" s="328">
        <v>432.00587273540441</v>
      </c>
      <c r="D91" s="330">
        <v>41397</v>
      </c>
      <c r="E91" s="328">
        <v>403.24773880328513</v>
      </c>
      <c r="F91" s="329">
        <v>41446</v>
      </c>
      <c r="G91" s="328">
        <v>413.12448465401826</v>
      </c>
    </row>
    <row r="92" spans="1:7" ht="12.75" customHeight="1">
      <c r="A92" s="327" t="s">
        <v>659</v>
      </c>
      <c r="B92" s="327" t="s">
        <v>369</v>
      </c>
      <c r="C92" s="328">
        <v>124.57401113474555</v>
      </c>
      <c r="D92" s="330">
        <v>41486</v>
      </c>
      <c r="E92" s="328">
        <v>123.82416729132848</v>
      </c>
      <c r="F92" s="329">
        <v>41395</v>
      </c>
      <c r="G92" s="328">
        <v>124.57401113474555</v>
      </c>
    </row>
    <row r="93" spans="1:7" ht="12.75" customHeight="1">
      <c r="A93" s="327" t="s">
        <v>660</v>
      </c>
      <c r="B93" s="327" t="s">
        <v>369</v>
      </c>
      <c r="C93" s="328">
        <v>100.84561436945256</v>
      </c>
      <c r="D93" s="330">
        <v>41397</v>
      </c>
      <c r="E93" s="328">
        <v>94.891177414140785</v>
      </c>
      <c r="F93" s="329">
        <v>41444</v>
      </c>
      <c r="G93" s="328">
        <v>98.949223694386674</v>
      </c>
    </row>
    <row r="94" spans="1:7" ht="12.75" customHeight="1">
      <c r="A94" s="327" t="s">
        <v>371</v>
      </c>
      <c r="B94" s="327" t="s">
        <v>369</v>
      </c>
      <c r="C94" s="328">
        <v>759.88231351972672</v>
      </c>
      <c r="D94" s="330">
        <v>41414</v>
      </c>
      <c r="E94" s="328">
        <v>697.53747847020736</v>
      </c>
      <c r="F94" s="329">
        <v>41449</v>
      </c>
      <c r="G94" s="328">
        <v>713.25679045590243</v>
      </c>
    </row>
    <row r="95" spans="1:7" ht="12.75" customHeight="1">
      <c r="A95" s="327" t="s">
        <v>661</v>
      </c>
      <c r="B95" s="327" t="s">
        <v>373</v>
      </c>
      <c r="C95" s="328">
        <v>104.6841768584377</v>
      </c>
      <c r="D95" s="330">
        <v>41415</v>
      </c>
      <c r="E95" s="328">
        <v>95.161293662834467</v>
      </c>
      <c r="F95" s="329">
        <v>41449</v>
      </c>
      <c r="G95" s="328">
        <v>98.331883275965154</v>
      </c>
    </row>
    <row r="96" spans="1:7" ht="12.75" customHeight="1">
      <c r="A96" s="327" t="s">
        <v>662</v>
      </c>
      <c r="B96" s="327" t="s">
        <v>373</v>
      </c>
      <c r="C96" s="328">
        <v>1341.3077659068272</v>
      </c>
      <c r="D96" s="330">
        <v>41396</v>
      </c>
      <c r="E96" s="328">
        <v>1257.7366502670181</v>
      </c>
      <c r="F96" s="329">
        <v>41445</v>
      </c>
      <c r="G96" s="328">
        <v>1263.4719867216904</v>
      </c>
    </row>
    <row r="97" spans="1:7" ht="12.75" customHeight="1">
      <c r="A97" s="327" t="s">
        <v>663</v>
      </c>
      <c r="B97" s="327" t="s">
        <v>373</v>
      </c>
      <c r="C97" s="328">
        <v>671.84996176779759</v>
      </c>
      <c r="D97" s="330">
        <v>41415</v>
      </c>
      <c r="E97" s="328">
        <v>562.94585626956348</v>
      </c>
      <c r="F97" s="329">
        <v>41449</v>
      </c>
      <c r="G97" s="328">
        <v>611.23245505461591</v>
      </c>
    </row>
    <row r="98" spans="1:7" ht="12.75" customHeight="1">
      <c r="A98" s="327" t="s">
        <v>664</v>
      </c>
      <c r="B98" s="327" t="s">
        <v>373</v>
      </c>
      <c r="C98" s="328">
        <v>946.96342510697264</v>
      </c>
      <c r="D98" s="330">
        <v>41416</v>
      </c>
      <c r="E98" s="328">
        <v>848.62026553565602</v>
      </c>
      <c r="F98" s="329">
        <v>41449</v>
      </c>
      <c r="G98" s="328">
        <v>916.32520598603537</v>
      </c>
    </row>
    <row r="99" spans="1:7" ht="12.75" customHeight="1">
      <c r="A99" s="327" t="s">
        <v>665</v>
      </c>
      <c r="B99" s="327" t="s">
        <v>373</v>
      </c>
      <c r="C99" s="328">
        <v>1115.0413041012366</v>
      </c>
      <c r="D99" s="330">
        <v>41396</v>
      </c>
      <c r="E99" s="328">
        <v>1095.2154761026911</v>
      </c>
      <c r="F99" s="329">
        <v>41458</v>
      </c>
      <c r="G99" s="328">
        <v>1103.3368933637112</v>
      </c>
    </row>
    <row r="100" spans="1:7" ht="12.75" customHeight="1">
      <c r="A100" s="327" t="s">
        <v>666</v>
      </c>
      <c r="B100" s="327" t="s">
        <v>373</v>
      </c>
      <c r="C100" s="328">
        <v>1090.2574298707434</v>
      </c>
      <c r="D100" s="330">
        <v>41400</v>
      </c>
      <c r="E100" s="328">
        <v>1003.3907181466922</v>
      </c>
      <c r="F100" s="329">
        <v>41449</v>
      </c>
      <c r="G100" s="328">
        <v>1031.5489423244717</v>
      </c>
    </row>
    <row r="101" spans="1:7" ht="12.75" customHeight="1">
      <c r="A101" s="327" t="s">
        <v>667</v>
      </c>
      <c r="B101" s="327" t="s">
        <v>373</v>
      </c>
      <c r="C101" s="328">
        <v>172.2309373470068</v>
      </c>
      <c r="D101" s="330">
        <v>41486</v>
      </c>
      <c r="E101" s="328">
        <v>171.97471784694565</v>
      </c>
      <c r="F101" s="329">
        <v>41395</v>
      </c>
      <c r="G101" s="328">
        <v>172.2309373470068</v>
      </c>
    </row>
    <row r="102" spans="1:7" ht="12.75" customHeight="1">
      <c r="A102" s="327" t="s">
        <v>668</v>
      </c>
      <c r="B102" s="327" t="s">
        <v>373</v>
      </c>
      <c r="C102" s="328">
        <v>60.230200473469452</v>
      </c>
      <c r="D102" s="330">
        <v>41416</v>
      </c>
      <c r="E102" s="328">
        <v>55.143223464260778</v>
      </c>
      <c r="F102" s="329">
        <v>41486</v>
      </c>
      <c r="G102" s="328">
        <v>55.143223464260778</v>
      </c>
    </row>
    <row r="103" spans="1:7" ht="12.75" customHeight="1">
      <c r="A103" s="327" t="s">
        <v>669</v>
      </c>
      <c r="B103" s="327" t="s">
        <v>373</v>
      </c>
      <c r="C103" s="328">
        <v>1040.3586973471713</v>
      </c>
      <c r="D103" s="330">
        <v>41415</v>
      </c>
      <c r="E103" s="328">
        <v>934.23700977079682</v>
      </c>
      <c r="F103" s="329">
        <v>41449</v>
      </c>
      <c r="G103" s="328">
        <v>987.56787258908878</v>
      </c>
    </row>
    <row r="104" spans="1:7" ht="12.75" customHeight="1">
      <c r="A104" s="36" t="s">
        <v>1005</v>
      </c>
    </row>
    <row r="105" spans="1:7" ht="12.75" customHeight="1">
      <c r="A105" s="75" t="s">
        <v>1006</v>
      </c>
    </row>
    <row r="106" spans="1:7" ht="12.75" customHeight="1">
      <c r="A106" s="98"/>
    </row>
    <row r="107" spans="1:7" ht="12.75" customHeight="1">
      <c r="A107" s="89" t="s">
        <v>466</v>
      </c>
    </row>
    <row r="108" spans="1:7" ht="12.75" customHeight="1"/>
    <row r="109" spans="1:7" ht="12.75" customHeight="1"/>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40" spans="7:7">
      <c r="G140" s="53" t="s">
        <v>572</v>
      </c>
    </row>
  </sheetData>
  <mergeCells count="5">
    <mergeCell ref="A4:A5"/>
    <mergeCell ref="B4:B5"/>
    <mergeCell ref="C4:D4"/>
    <mergeCell ref="E4:F4"/>
    <mergeCell ref="G4:G5"/>
  </mergeCells>
  <hyperlinks>
    <hyperlink ref="A107" location="'2 Sadržaj'!A1" display="Sadržaj / Contents"/>
  </hyperlinks>
  <pageMargins left="0.7" right="0.7" top="0.75" bottom="0.75" header="0.3" footer="0.3"/>
  <pageSetup paperSize="9" scale="81" orientation="portrait" r:id="rId1"/>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2" ht="12.75" customHeight="1">
      <c r="A1" s="570" t="s">
        <v>1222</v>
      </c>
      <c r="K1" s="434" t="str">
        <f>Naslovnica!A20</f>
        <v>Srpanj 2013.</v>
      </c>
    </row>
    <row r="2" spans="1:12" ht="12.75" customHeight="1">
      <c r="A2" s="146" t="s">
        <v>1007</v>
      </c>
      <c r="K2" s="138" t="str">
        <f>Naslovnica!A24</f>
        <v>July 2013</v>
      </c>
    </row>
    <row r="3" spans="1:12" ht="12.75" customHeight="1">
      <c r="A3" s="18"/>
      <c r="K3" s="19"/>
    </row>
    <row r="4" spans="1:12" ht="12.75" customHeight="1">
      <c r="A4" s="131"/>
      <c r="B4" s="131"/>
      <c r="C4" s="131"/>
      <c r="D4" s="131"/>
      <c r="E4" s="131"/>
      <c r="F4" s="131"/>
      <c r="G4" s="131"/>
      <c r="H4" s="131"/>
      <c r="I4" s="131"/>
      <c r="J4" s="131"/>
      <c r="K4" s="21" t="s">
        <v>845</v>
      </c>
    </row>
    <row r="5" spans="1:12" ht="12.75" customHeight="1">
      <c r="A5" s="768" t="s">
        <v>1013</v>
      </c>
      <c r="B5" s="769" t="s">
        <v>1008</v>
      </c>
      <c r="C5" s="769"/>
      <c r="D5" s="743" t="s">
        <v>1009</v>
      </c>
      <c r="E5" s="743"/>
      <c r="F5" s="743" t="s">
        <v>1010</v>
      </c>
      <c r="G5" s="743"/>
      <c r="H5" s="743" t="s">
        <v>1011</v>
      </c>
      <c r="I5" s="743"/>
      <c r="J5" s="743" t="s">
        <v>1012</v>
      </c>
      <c r="K5" s="743"/>
    </row>
    <row r="6" spans="1:12" ht="12.75" customHeight="1">
      <c r="A6" s="768"/>
      <c r="B6" s="517" t="s">
        <v>162</v>
      </c>
      <c r="C6" s="517" t="s">
        <v>163</v>
      </c>
      <c r="D6" s="517" t="s">
        <v>162</v>
      </c>
      <c r="E6" s="517" t="s">
        <v>163</v>
      </c>
      <c r="F6" s="517" t="s">
        <v>162</v>
      </c>
      <c r="G6" s="517" t="s">
        <v>163</v>
      </c>
      <c r="H6" s="517" t="s">
        <v>162</v>
      </c>
      <c r="I6" s="517" t="s">
        <v>163</v>
      </c>
      <c r="J6" s="517" t="s">
        <v>162</v>
      </c>
      <c r="K6" s="517" t="s">
        <v>163</v>
      </c>
    </row>
    <row r="7" spans="1:12" ht="12.75" customHeight="1">
      <c r="A7" s="768"/>
      <c r="B7" s="571" t="s">
        <v>149</v>
      </c>
      <c r="C7" s="571" t="s">
        <v>150</v>
      </c>
      <c r="D7" s="571" t="s">
        <v>149</v>
      </c>
      <c r="E7" s="571" t="s">
        <v>150</v>
      </c>
      <c r="F7" s="571" t="s">
        <v>149</v>
      </c>
      <c r="G7" s="571" t="s">
        <v>150</v>
      </c>
      <c r="H7" s="571" t="s">
        <v>149</v>
      </c>
      <c r="I7" s="571" t="s">
        <v>150</v>
      </c>
      <c r="J7" s="571" t="s">
        <v>149</v>
      </c>
      <c r="K7" s="571" t="s">
        <v>150</v>
      </c>
    </row>
    <row r="8" spans="1:12" ht="18" customHeight="1">
      <c r="A8" s="238" t="s">
        <v>1014</v>
      </c>
      <c r="B8" s="333">
        <v>154842.05051968631</v>
      </c>
      <c r="C8" s="334">
        <v>8.0569745714213048E-2</v>
      </c>
      <c r="D8" s="333">
        <v>94699.763277735372</v>
      </c>
      <c r="E8" s="334">
        <v>9.8324386127696201E-2</v>
      </c>
      <c r="F8" s="333">
        <v>235575.14336483792</v>
      </c>
      <c r="G8" s="334">
        <v>2.6715257685815338E-2</v>
      </c>
      <c r="H8" s="333">
        <v>44183.1803369064</v>
      </c>
      <c r="I8" s="334">
        <v>0.11351677653348868</v>
      </c>
      <c r="J8" s="333">
        <v>529300.13749916595</v>
      </c>
      <c r="K8" s="334">
        <v>4.3772042924009914E-2</v>
      </c>
      <c r="L8" s="104"/>
    </row>
    <row r="9" spans="1:12" ht="18" customHeight="1">
      <c r="A9" s="238" t="s">
        <v>1015</v>
      </c>
      <c r="B9" s="333">
        <v>33517.738443718801</v>
      </c>
      <c r="C9" s="334">
        <v>1.7440454025649758E-2</v>
      </c>
      <c r="D9" s="333">
        <v>19480.771880000888</v>
      </c>
      <c r="E9" s="334">
        <v>2.0226396245333671E-2</v>
      </c>
      <c r="F9" s="333">
        <v>75017.647448994408</v>
      </c>
      <c r="G9" s="334">
        <v>8.507331265759803E-3</v>
      </c>
      <c r="H9" s="333">
        <v>13220.718017161491</v>
      </c>
      <c r="I9" s="334">
        <v>3.396707256749433E-2</v>
      </c>
      <c r="J9" s="333">
        <v>141236.8757898756</v>
      </c>
      <c r="K9" s="334">
        <v>1.1680001858184349E-2</v>
      </c>
      <c r="L9" s="92"/>
    </row>
    <row r="10" spans="1:12" ht="36" customHeight="1">
      <c r="A10" s="238" t="s">
        <v>1016</v>
      </c>
      <c r="B10" s="333">
        <v>1770150.1939739441</v>
      </c>
      <c r="C10" s="334">
        <v>0.92107118528705512</v>
      </c>
      <c r="D10" s="333">
        <v>856607.66411330877</v>
      </c>
      <c r="E10" s="334">
        <v>0.88939422666986667</v>
      </c>
      <c r="F10" s="333">
        <v>8757327.5938912742</v>
      </c>
      <c r="G10" s="334">
        <v>0.99311947758248387</v>
      </c>
      <c r="H10" s="333">
        <v>364013.29514037806</v>
      </c>
      <c r="I10" s="334">
        <v>0.93523407696283545</v>
      </c>
      <c r="J10" s="333">
        <v>11748098.747118903</v>
      </c>
      <c r="K10" s="334">
        <v>0.97154382967679842</v>
      </c>
      <c r="L10" s="104"/>
    </row>
    <row r="11" spans="1:12" ht="21.75" customHeight="1">
      <c r="A11" s="335" t="s">
        <v>1017</v>
      </c>
      <c r="B11" s="336">
        <v>584529.37832538213</v>
      </c>
      <c r="C11" s="337">
        <v>0.30415112184383947</v>
      </c>
      <c r="D11" s="336">
        <v>503085.54793800984</v>
      </c>
      <c r="E11" s="337">
        <v>0.52234109102942428</v>
      </c>
      <c r="F11" s="336">
        <v>8757327.5938912742</v>
      </c>
      <c r="G11" s="337">
        <v>0.99311947758248387</v>
      </c>
      <c r="H11" s="336">
        <v>238973.99755415003</v>
      </c>
      <c r="I11" s="337">
        <v>0.61397929417518993</v>
      </c>
      <c r="J11" s="336">
        <v>10083916.517708814</v>
      </c>
      <c r="K11" s="337">
        <v>0.83391935007003137</v>
      </c>
      <c r="L11" s="92"/>
    </row>
    <row r="12" spans="1:12" ht="18" customHeight="1">
      <c r="A12" s="243" t="s">
        <v>891</v>
      </c>
      <c r="B12" s="336">
        <v>529704.59175030002</v>
      </c>
      <c r="C12" s="337">
        <v>0.27562386391638927</v>
      </c>
      <c r="D12" s="336">
        <v>227521.15481199999</v>
      </c>
      <c r="E12" s="337">
        <v>0.23622950157061268</v>
      </c>
      <c r="F12" s="336">
        <v>0</v>
      </c>
      <c r="G12" s="337">
        <v>0</v>
      </c>
      <c r="H12" s="336">
        <v>0</v>
      </c>
      <c r="I12" s="337">
        <v>0</v>
      </c>
      <c r="J12" s="336">
        <v>757225.74656230002</v>
      </c>
      <c r="K12" s="337">
        <v>6.2621026395903168E-2</v>
      </c>
    </row>
    <row r="13" spans="1:12" ht="18" customHeight="1">
      <c r="A13" s="243" t="s">
        <v>1018</v>
      </c>
      <c r="B13" s="336">
        <v>2462.846704178</v>
      </c>
      <c r="C13" s="337">
        <v>1.2815054568363583E-3</v>
      </c>
      <c r="D13" s="336">
        <v>163830.33038791799</v>
      </c>
      <c r="E13" s="337">
        <v>0.17010091796371921</v>
      </c>
      <c r="F13" s="336">
        <v>375046.42794998997</v>
      </c>
      <c r="G13" s="337">
        <v>4.2531914970805322E-2</v>
      </c>
      <c r="H13" s="336">
        <v>167113.321465343</v>
      </c>
      <c r="I13" s="337">
        <v>0.42935265012384227</v>
      </c>
      <c r="J13" s="336">
        <v>708452.92650742899</v>
      </c>
      <c r="K13" s="337">
        <v>5.8587613551814882E-2</v>
      </c>
    </row>
    <row r="14" spans="1:12" ht="18" customHeight="1">
      <c r="A14" s="243" t="s">
        <v>1019</v>
      </c>
      <c r="B14" s="336">
        <v>0</v>
      </c>
      <c r="C14" s="337">
        <v>0</v>
      </c>
      <c r="D14" s="336">
        <v>1747.391711003</v>
      </c>
      <c r="E14" s="337">
        <v>1.8142729333452182E-3</v>
      </c>
      <c r="F14" s="336">
        <v>0</v>
      </c>
      <c r="G14" s="337">
        <v>0</v>
      </c>
      <c r="H14" s="336">
        <v>178.314556748</v>
      </c>
      <c r="I14" s="337">
        <v>4.5813120596307165E-4</v>
      </c>
      <c r="J14" s="336">
        <v>1925.7062677509998</v>
      </c>
      <c r="K14" s="337">
        <v>1.5925198472325071E-4</v>
      </c>
    </row>
    <row r="15" spans="1:12" ht="29.25">
      <c r="A15" s="243" t="s">
        <v>1020</v>
      </c>
      <c r="B15" s="336">
        <v>10540.653567232001</v>
      </c>
      <c r="C15" s="337">
        <v>5.484671474726574E-3</v>
      </c>
      <c r="D15" s="336">
        <v>68548.251674594998</v>
      </c>
      <c r="E15" s="337">
        <v>7.117192834225379E-2</v>
      </c>
      <c r="F15" s="336">
        <v>270174.99640298402</v>
      </c>
      <c r="G15" s="337">
        <v>3.0639033244656329E-2</v>
      </c>
      <c r="H15" s="336">
        <v>40166.932938491998</v>
      </c>
      <c r="I15" s="337">
        <v>0.10319811103787274</v>
      </c>
      <c r="J15" s="336">
        <v>389430.83458330302</v>
      </c>
      <c r="K15" s="337">
        <v>3.2205136556081475E-2</v>
      </c>
    </row>
    <row r="16" spans="1:12" ht="29.25">
      <c r="A16" s="243" t="s">
        <v>384</v>
      </c>
      <c r="B16" s="336">
        <v>77</v>
      </c>
      <c r="C16" s="337">
        <v>4.0065798658521739E-5</v>
      </c>
      <c r="D16" s="336">
        <v>300</v>
      </c>
      <c r="E16" s="337">
        <v>3.1148246645347114E-4</v>
      </c>
      <c r="F16" s="336">
        <v>0</v>
      </c>
      <c r="G16" s="337">
        <v>0</v>
      </c>
      <c r="H16" s="336">
        <v>0</v>
      </c>
      <c r="I16" s="337">
        <v>0</v>
      </c>
      <c r="J16" s="336">
        <v>377</v>
      </c>
      <c r="K16" s="337">
        <v>3.1177131863824117E-5</v>
      </c>
    </row>
    <row r="17" spans="1:11" ht="18" customHeight="1">
      <c r="A17" s="243" t="s">
        <v>385</v>
      </c>
      <c r="B17" s="336">
        <v>16592.108569762</v>
      </c>
      <c r="C17" s="337">
        <v>8.6334556009924329E-3</v>
      </c>
      <c r="D17" s="336">
        <v>14438.867427540001</v>
      </c>
      <c r="E17" s="337">
        <v>1.4991513463749485E-2</v>
      </c>
      <c r="F17" s="336">
        <v>74147.949811359998</v>
      </c>
      <c r="G17" s="337">
        <v>8.4087037273604514E-3</v>
      </c>
      <c r="H17" s="336">
        <v>419.06128557</v>
      </c>
      <c r="I17" s="337">
        <v>1.0766650554611694E-3</v>
      </c>
      <c r="J17" s="336">
        <v>105597.987094232</v>
      </c>
      <c r="K17" s="337">
        <v>8.7327383771651675E-3</v>
      </c>
    </row>
    <row r="18" spans="1:11" ht="18" customHeight="1">
      <c r="A18" s="243" t="s">
        <v>386</v>
      </c>
      <c r="B18" s="336">
        <v>0</v>
      </c>
      <c r="C18" s="337">
        <v>0</v>
      </c>
      <c r="D18" s="336">
        <v>296.80995000000001</v>
      </c>
      <c r="E18" s="337">
        <v>3.0817031764643815E-4</v>
      </c>
      <c r="F18" s="336">
        <v>3378319.1347361142</v>
      </c>
      <c r="G18" s="337">
        <v>0.38311625301494839</v>
      </c>
      <c r="H18" s="336">
        <v>9271.9216700220004</v>
      </c>
      <c r="I18" s="337">
        <v>2.3821704373162229E-2</v>
      </c>
      <c r="J18" s="336">
        <v>3387887.8663561358</v>
      </c>
      <c r="K18" s="337">
        <v>0.28017142373802384</v>
      </c>
    </row>
    <row r="19" spans="1:11" ht="18" customHeight="1">
      <c r="A19" s="243" t="s">
        <v>387</v>
      </c>
      <c r="B19" s="336">
        <v>25152.177733910063</v>
      </c>
      <c r="C19" s="337">
        <v>1.3087559596236286E-2</v>
      </c>
      <c r="D19" s="336">
        <v>26402.741974953813</v>
      </c>
      <c r="E19" s="337">
        <v>2.7413303971644015E-2</v>
      </c>
      <c r="F19" s="336">
        <v>4659639.0849908246</v>
      </c>
      <c r="G19" s="337">
        <v>0.52842357262471329</v>
      </c>
      <c r="H19" s="336">
        <v>21824.445637975041</v>
      </c>
      <c r="I19" s="337">
        <v>5.6072032378888484E-2</v>
      </c>
      <c r="J19" s="336">
        <v>4733018.4503376633</v>
      </c>
      <c r="K19" s="337">
        <v>0.39141098233445576</v>
      </c>
    </row>
    <row r="20" spans="1:11" ht="18" customHeight="1">
      <c r="A20" s="243" t="s">
        <v>388</v>
      </c>
      <c r="B20" s="336">
        <v>1185620.815648562</v>
      </c>
      <c r="C20" s="337">
        <v>0.6169200634432157</v>
      </c>
      <c r="D20" s="336">
        <v>353522.11617529899</v>
      </c>
      <c r="E20" s="337">
        <v>0.36705313564044234</v>
      </c>
      <c r="F20" s="336">
        <v>0</v>
      </c>
      <c r="G20" s="337">
        <v>0</v>
      </c>
      <c r="H20" s="336">
        <v>125039.297586228</v>
      </c>
      <c r="I20" s="337">
        <v>0.32125478278764552</v>
      </c>
      <c r="J20" s="336">
        <v>1664182.2294100891</v>
      </c>
      <c r="K20" s="337">
        <v>0.13762447960676696</v>
      </c>
    </row>
    <row r="21" spans="1:11" ht="18" customHeight="1">
      <c r="A21" s="243" t="s">
        <v>389</v>
      </c>
      <c r="B21" s="336">
        <v>998336.10658874409</v>
      </c>
      <c r="C21" s="337">
        <v>0.51946926545606642</v>
      </c>
      <c r="D21" s="336">
        <v>193020.327252352</v>
      </c>
      <c r="E21" s="337">
        <v>0.2004081586940625</v>
      </c>
      <c r="F21" s="336">
        <v>0</v>
      </c>
      <c r="G21" s="337">
        <v>0</v>
      </c>
      <c r="H21" s="336">
        <v>0</v>
      </c>
      <c r="I21" s="337">
        <v>0</v>
      </c>
      <c r="J21" s="336">
        <v>1191356.433841096</v>
      </c>
      <c r="K21" s="337">
        <v>9.8522749694109041E-2</v>
      </c>
    </row>
    <row r="22" spans="1:11" ht="18" customHeight="1">
      <c r="A22" s="243" t="s">
        <v>390</v>
      </c>
      <c r="B22" s="336">
        <v>44998.719791598996</v>
      </c>
      <c r="C22" s="337">
        <v>2.3414411000797958E-2</v>
      </c>
      <c r="D22" s="336">
        <v>45646.771751193002</v>
      </c>
      <c r="E22" s="337">
        <v>4.7393896835667422E-2</v>
      </c>
      <c r="F22" s="336">
        <v>0</v>
      </c>
      <c r="G22" s="337">
        <v>0</v>
      </c>
      <c r="H22" s="336">
        <v>57880.101884420001</v>
      </c>
      <c r="I22" s="337">
        <v>0.14870732575719567</v>
      </c>
      <c r="J22" s="336">
        <v>148525.59342721201</v>
      </c>
      <c r="K22" s="337">
        <v>1.2282763956055485E-2</v>
      </c>
    </row>
    <row r="23" spans="1:11" ht="18" customHeight="1">
      <c r="A23" s="243" t="s">
        <v>383</v>
      </c>
      <c r="B23" s="336">
        <v>0</v>
      </c>
      <c r="C23" s="337">
        <v>0</v>
      </c>
      <c r="D23" s="336">
        <v>0</v>
      </c>
      <c r="E23" s="337">
        <v>0</v>
      </c>
      <c r="F23" s="336">
        <v>0</v>
      </c>
      <c r="G23" s="337">
        <v>0</v>
      </c>
      <c r="H23" s="336">
        <v>0</v>
      </c>
      <c r="I23" s="337">
        <v>0</v>
      </c>
      <c r="J23" s="336">
        <v>0</v>
      </c>
      <c r="K23" s="337">
        <v>0</v>
      </c>
    </row>
    <row r="24" spans="1:11" ht="29.25">
      <c r="A24" s="243" t="s">
        <v>391</v>
      </c>
      <c r="B24" s="336">
        <v>43455.964794792999</v>
      </c>
      <c r="C24" s="337">
        <v>2.2611661506233574E-2</v>
      </c>
      <c r="D24" s="336">
        <v>42772.243926875002</v>
      </c>
      <c r="E24" s="337">
        <v>4.4409346780308417E-2</v>
      </c>
      <c r="F24" s="336">
        <v>0</v>
      </c>
      <c r="G24" s="337">
        <v>0</v>
      </c>
      <c r="H24" s="336">
        <v>29846.068059154</v>
      </c>
      <c r="I24" s="337">
        <v>7.6681429730495049E-2</v>
      </c>
      <c r="J24" s="336">
        <v>116074.27678082199</v>
      </c>
      <c r="K24" s="337">
        <v>9.5991061888427206E-3</v>
      </c>
    </row>
    <row r="25" spans="1:11" ht="29.25">
      <c r="A25" s="243" t="s">
        <v>384</v>
      </c>
      <c r="B25" s="336">
        <v>14518.413699394001</v>
      </c>
      <c r="C25" s="337">
        <v>7.5544394820914766E-3</v>
      </c>
      <c r="D25" s="336">
        <v>5231.8894942100005</v>
      </c>
      <c r="E25" s="337">
        <v>5.4321394795617817E-3</v>
      </c>
      <c r="F25" s="336">
        <v>0</v>
      </c>
      <c r="G25" s="337">
        <v>0</v>
      </c>
      <c r="H25" s="336">
        <v>5633.0576969699996</v>
      </c>
      <c r="I25" s="337">
        <v>1.4472623901477267E-2</v>
      </c>
      <c r="J25" s="336">
        <v>25383.360890574</v>
      </c>
      <c r="K25" s="337">
        <v>2.0991522271418079E-3</v>
      </c>
    </row>
    <row r="26" spans="1:11" ht="29.25">
      <c r="A26" s="243" t="s">
        <v>392</v>
      </c>
      <c r="B26" s="336">
        <v>84311.610774032</v>
      </c>
      <c r="C26" s="337">
        <v>4.3870285998026212E-2</v>
      </c>
      <c r="D26" s="336">
        <v>66850.883750669003</v>
      </c>
      <c r="E26" s="337">
        <v>6.9409593850842194E-2</v>
      </c>
      <c r="F26" s="336">
        <v>0</v>
      </c>
      <c r="G26" s="337">
        <v>0</v>
      </c>
      <c r="H26" s="336">
        <v>30331.880834307998</v>
      </c>
      <c r="I26" s="337">
        <v>7.7929594751975084E-2</v>
      </c>
      <c r="J26" s="336">
        <v>181494.37535900899</v>
      </c>
      <c r="K26" s="337">
        <v>1.5009215048037705E-2</v>
      </c>
    </row>
    <row r="27" spans="1:11" ht="18" customHeight="1">
      <c r="A27" s="243" t="s">
        <v>386</v>
      </c>
      <c r="B27" s="336">
        <v>0</v>
      </c>
      <c r="C27" s="337">
        <v>0</v>
      </c>
      <c r="D27" s="336">
        <v>0</v>
      </c>
      <c r="E27" s="337">
        <v>0</v>
      </c>
      <c r="F27" s="336">
        <v>0</v>
      </c>
      <c r="G27" s="337">
        <v>0</v>
      </c>
      <c r="H27" s="336">
        <v>1348.189111376</v>
      </c>
      <c r="I27" s="337">
        <v>3.4638086465024198E-3</v>
      </c>
      <c r="J27" s="336">
        <v>1348.189111376</v>
      </c>
      <c r="K27" s="337">
        <v>1.1149249258021595E-4</v>
      </c>
    </row>
    <row r="28" spans="1:11" ht="18" customHeight="1">
      <c r="A28" s="243" t="s">
        <v>387</v>
      </c>
      <c r="B28" s="336">
        <v>0</v>
      </c>
      <c r="C28" s="337">
        <v>0</v>
      </c>
      <c r="D28" s="336">
        <v>0</v>
      </c>
      <c r="E28" s="337">
        <v>0</v>
      </c>
      <c r="F28" s="336">
        <v>0</v>
      </c>
      <c r="G28" s="337">
        <v>0</v>
      </c>
      <c r="H28" s="336">
        <v>0</v>
      </c>
      <c r="I28" s="337">
        <v>0</v>
      </c>
      <c r="J28" s="336">
        <v>0</v>
      </c>
      <c r="K28" s="337">
        <v>0</v>
      </c>
    </row>
    <row r="29" spans="1:11" ht="18" customHeight="1">
      <c r="A29" s="238" t="s">
        <v>393</v>
      </c>
      <c r="B29" s="336">
        <v>0</v>
      </c>
      <c r="C29" s="337">
        <v>0</v>
      </c>
      <c r="D29" s="336">
        <v>0</v>
      </c>
      <c r="E29" s="337">
        <v>0</v>
      </c>
      <c r="F29" s="336">
        <v>0</v>
      </c>
      <c r="G29" s="337">
        <v>0</v>
      </c>
      <c r="H29" s="336">
        <v>0</v>
      </c>
      <c r="I29" s="337">
        <v>0</v>
      </c>
      <c r="J29" s="336">
        <v>0</v>
      </c>
      <c r="K29" s="337">
        <v>0</v>
      </c>
    </row>
    <row r="30" spans="1:11" ht="18" customHeight="1">
      <c r="A30" s="238" t="s">
        <v>394</v>
      </c>
      <c r="B30" s="333">
        <v>1958509.98291</v>
      </c>
      <c r="C30" s="334">
        <v>1.019081385012687</v>
      </c>
      <c r="D30" s="333">
        <v>970788.19927999994</v>
      </c>
      <c r="E30" s="334">
        <v>1.0079450090521942</v>
      </c>
      <c r="F30" s="333">
        <v>9067920.3847100008</v>
      </c>
      <c r="G30" s="334">
        <v>1.0283420665346141</v>
      </c>
      <c r="H30" s="333">
        <v>421417.19349999999</v>
      </c>
      <c r="I30" s="334">
        <v>1.0827179260780881</v>
      </c>
      <c r="J30" s="333">
        <v>12418635.760399999</v>
      </c>
      <c r="K30" s="334">
        <v>1.0269958744583356</v>
      </c>
    </row>
    <row r="31" spans="1:11" ht="5.25" customHeight="1">
      <c r="A31" s="243"/>
      <c r="B31" s="333"/>
      <c r="C31" s="334"/>
      <c r="D31" s="333"/>
      <c r="E31" s="334"/>
      <c r="F31" s="333"/>
      <c r="G31" s="334"/>
      <c r="H31" s="333"/>
      <c r="I31" s="334"/>
      <c r="J31" s="333"/>
      <c r="K31" s="334"/>
    </row>
    <row r="32" spans="1:11" ht="18" customHeight="1">
      <c r="A32" s="238" t="s">
        <v>395</v>
      </c>
      <c r="B32" s="333">
        <v>36671.343005460905</v>
      </c>
      <c r="C32" s="334">
        <v>1.9081385005121895E-2</v>
      </c>
      <c r="D32" s="333">
        <v>7652.1248352340599</v>
      </c>
      <c r="E32" s="334">
        <v>7.9450090576285541E-3</v>
      </c>
      <c r="F32" s="333">
        <v>249920.34386584989</v>
      </c>
      <c r="G32" s="334">
        <v>2.8342066535277443E-2</v>
      </c>
      <c r="H32" s="333">
        <v>32195.602775138537</v>
      </c>
      <c r="I32" s="334">
        <v>8.2717926091290195E-2</v>
      </c>
      <c r="J32" s="333">
        <v>326439.4144816834</v>
      </c>
      <c r="K32" s="334">
        <v>2.6995874458474747E-2</v>
      </c>
    </row>
    <row r="33" spans="1:11" ht="5.25" customHeight="1">
      <c r="A33" s="243"/>
      <c r="B33" s="338"/>
      <c r="C33" s="339"/>
      <c r="D33" s="338"/>
      <c r="E33" s="339"/>
      <c r="F33" s="338"/>
      <c r="G33" s="339"/>
      <c r="H33" s="338"/>
      <c r="I33" s="339"/>
      <c r="J33" s="338"/>
      <c r="K33" s="339"/>
    </row>
    <row r="34" spans="1:11" ht="26.25" customHeight="1">
      <c r="A34" s="572" t="s">
        <v>396</v>
      </c>
      <c r="B34" s="573">
        <v>1921838.63989</v>
      </c>
      <c r="C34" s="574">
        <v>1</v>
      </c>
      <c r="D34" s="573">
        <v>963136.07445000007</v>
      </c>
      <c r="E34" s="574">
        <v>1</v>
      </c>
      <c r="F34" s="573">
        <v>8818000.0408499986</v>
      </c>
      <c r="G34" s="574">
        <v>1</v>
      </c>
      <c r="H34" s="573">
        <v>389221.59073</v>
      </c>
      <c r="I34" s="574">
        <v>1</v>
      </c>
      <c r="J34" s="573">
        <v>12092196.34592</v>
      </c>
      <c r="K34" s="574">
        <v>1</v>
      </c>
    </row>
    <row r="35" spans="1:11" ht="3.75" customHeight="1">
      <c r="A35" s="243"/>
      <c r="B35" s="340"/>
      <c r="C35" s="340"/>
      <c r="D35" s="340"/>
      <c r="E35" s="340"/>
      <c r="F35" s="340"/>
      <c r="G35" s="340"/>
      <c r="H35" s="340"/>
      <c r="I35" s="340"/>
      <c r="J35" s="340"/>
      <c r="K35" s="340"/>
    </row>
    <row r="36" spans="1:11" ht="18">
      <c r="A36" s="238" t="s">
        <v>397</v>
      </c>
      <c r="B36" s="336">
        <v>757.21528781154996</v>
      </c>
      <c r="C36" s="337">
        <v>3.9400565276119677E-4</v>
      </c>
      <c r="D36" s="336">
        <v>254.43375</v>
      </c>
      <c r="E36" s="337">
        <v>2.6417217333001957E-4</v>
      </c>
      <c r="F36" s="336">
        <v>107.23650000000001</v>
      </c>
      <c r="G36" s="337">
        <v>1.2161090893991772E-5</v>
      </c>
      <c r="H36" s="336">
        <v>263.91239369474999</v>
      </c>
      <c r="I36" s="337">
        <v>6.7805178330362448E-4</v>
      </c>
      <c r="J36" s="336">
        <v>1382.7979315063001</v>
      </c>
      <c r="K36" s="337">
        <v>1.1435457148964231E-4</v>
      </c>
    </row>
    <row r="37" spans="1:11" ht="27">
      <c r="A37" s="238" t="s">
        <v>398</v>
      </c>
      <c r="B37" s="336">
        <v>200.57259999999999</v>
      </c>
      <c r="C37" s="337">
        <v>1.0436495335085997E-4</v>
      </c>
      <c r="D37" s="336">
        <v>115.80476</v>
      </c>
      <c r="E37" s="337">
        <v>1.202371742395076E-4</v>
      </c>
      <c r="F37" s="336">
        <v>46443.214417993477</v>
      </c>
      <c r="G37" s="337">
        <v>5.2668648449582731E-3</v>
      </c>
      <c r="H37" s="336">
        <v>0</v>
      </c>
      <c r="I37" s="337">
        <v>0</v>
      </c>
      <c r="J37" s="336">
        <v>46759.591777993475</v>
      </c>
      <c r="K37" s="337">
        <v>3.8669229675360448E-3</v>
      </c>
    </row>
    <row r="38" spans="1:11" ht="12.75" customHeight="1">
      <c r="A38" s="36" t="s">
        <v>1005</v>
      </c>
    </row>
    <row r="39" spans="1:11" ht="12.75" customHeight="1">
      <c r="A39" s="75" t="s">
        <v>1006</v>
      </c>
    </row>
    <row r="40" spans="1:11" ht="12.75" customHeight="1"/>
    <row r="41" spans="1:11" ht="12.75" customHeight="1"/>
    <row r="42" spans="1:11" ht="12.75" customHeight="1">
      <c r="A42" s="89" t="s">
        <v>466</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row r="55" spans="11:11" ht="12.75" customHeight="1">
      <c r="K55" s="53" t="s">
        <v>570</v>
      </c>
    </row>
    <row r="56" spans="11:11" ht="12.75" customHeight="1"/>
    <row r="57" spans="11:11" ht="12.75" customHeight="1"/>
    <row r="58" spans="11:11" ht="12.75" customHeight="1"/>
    <row r="59" spans="11:11" ht="12.75" customHeight="1"/>
    <row r="60" spans="11:11" ht="12.75" customHeight="1"/>
    <row r="61" spans="11:11" ht="12.75" customHeight="1"/>
    <row r="62" spans="11:11" ht="12.75" customHeight="1"/>
    <row r="63" spans="11:11" ht="12.75" customHeight="1"/>
    <row r="64" spans="1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42" location="'2 Sadržaj'!A1" display="Sadržaj / Contents"/>
  </hyperlinks>
  <pageMargins left="0.7" right="0.7" top="0.75" bottom="0.75" header="0.3" footer="0.3"/>
  <pageSetup paperSize="9" scale="8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200"/>
  <sheetViews>
    <sheetView showGridLines="0" zoomScaleNormal="100" workbookViewId="0"/>
  </sheetViews>
  <sheetFormatPr defaultRowHeight="15"/>
  <cols>
    <col min="1" max="1" width="32.28515625" customWidth="1"/>
    <col min="2" max="2" width="26.85546875" customWidth="1"/>
    <col min="3" max="3" width="16" customWidth="1"/>
    <col min="4" max="4" width="15.85546875" customWidth="1"/>
  </cols>
  <sheetData>
    <row r="1" spans="1:5" ht="12.75" customHeight="1">
      <c r="A1" s="570" t="s">
        <v>768</v>
      </c>
      <c r="D1" s="434" t="str">
        <f>Naslovnica!A20</f>
        <v>Srpanj 2013.</v>
      </c>
    </row>
    <row r="2" spans="1:5" ht="12.75" customHeight="1">
      <c r="A2" s="18" t="s">
        <v>769</v>
      </c>
      <c r="D2" s="19" t="str">
        <f>Naslovnica!A24</f>
        <v>July 2013</v>
      </c>
    </row>
    <row r="3" spans="1:5" ht="12.75" customHeight="1"/>
    <row r="4" spans="1:5" ht="12.75" customHeight="1">
      <c r="D4" s="73" t="s">
        <v>407</v>
      </c>
    </row>
    <row r="5" spans="1:5" ht="45" customHeight="1">
      <c r="A5" s="575" t="s">
        <v>399</v>
      </c>
      <c r="B5" s="575" t="s">
        <v>400</v>
      </c>
      <c r="C5" s="575" t="s">
        <v>401</v>
      </c>
      <c r="D5" s="575" t="s">
        <v>402</v>
      </c>
    </row>
    <row r="6" spans="1:5" ht="15" customHeight="1">
      <c r="A6" s="341" t="s">
        <v>406</v>
      </c>
      <c r="B6" s="341" t="s">
        <v>468</v>
      </c>
      <c r="C6" s="342">
        <v>178497859.24000001</v>
      </c>
      <c r="D6" s="343">
        <v>58.592701080416411</v>
      </c>
      <c r="E6" s="104"/>
    </row>
    <row r="7" spans="1:5" ht="15" customHeight="1">
      <c r="A7" s="341" t="s">
        <v>403</v>
      </c>
      <c r="B7" s="344" t="s">
        <v>301</v>
      </c>
      <c r="C7" s="342">
        <v>17374514.27</v>
      </c>
      <c r="D7" s="343">
        <v>34.336984723320157</v>
      </c>
      <c r="E7" s="92"/>
    </row>
    <row r="8" spans="1:5" ht="15" customHeight="1">
      <c r="A8" s="341" t="s">
        <v>404</v>
      </c>
      <c r="B8" s="341" t="s">
        <v>405</v>
      </c>
      <c r="C8" s="342">
        <v>1099422863.5599999</v>
      </c>
      <c r="D8" s="343">
        <v>285.89847293239552</v>
      </c>
    </row>
    <row r="9" spans="1:5" ht="18.75" customHeight="1">
      <c r="A9" s="563" t="s">
        <v>1000</v>
      </c>
      <c r="B9" s="576"/>
      <c r="C9" s="577">
        <f>SUM(C6:C8)</f>
        <v>1295295237.0699999</v>
      </c>
      <c r="D9" s="578"/>
    </row>
    <row r="10" spans="1:5" ht="12.75" customHeight="1">
      <c r="A10" s="36" t="s">
        <v>382</v>
      </c>
    </row>
    <row r="11" spans="1:5" ht="12.75" customHeight="1">
      <c r="A11" s="674" t="s">
        <v>1353</v>
      </c>
    </row>
    <row r="12" spans="1:5" ht="12.75" customHeight="1"/>
    <row r="13" spans="1:5" ht="12.75" customHeight="1">
      <c r="A13" s="579" t="s">
        <v>770</v>
      </c>
      <c r="D13" s="580" t="str">
        <f>'4 Tablica 2 - Graf 2'!F5</f>
        <v>Lipanj 2013.</v>
      </c>
    </row>
    <row r="14" spans="1:5" ht="12.75" customHeight="1">
      <c r="A14" s="76" t="s">
        <v>771</v>
      </c>
      <c r="D14" s="72" t="str">
        <f>'4 Tablica 2 - Graf 2'!F6</f>
        <v>June 2013</v>
      </c>
    </row>
    <row r="15" spans="1:5" ht="12.75" customHeight="1"/>
    <row r="16" spans="1:5" ht="12.75" customHeight="1">
      <c r="D16" s="73" t="s">
        <v>407</v>
      </c>
    </row>
    <row r="17" spans="1:5" ht="45" customHeight="1">
      <c r="A17" s="575" t="s">
        <v>399</v>
      </c>
      <c r="B17" s="575" t="s">
        <v>400</v>
      </c>
      <c r="C17" s="575" t="s">
        <v>401</v>
      </c>
      <c r="D17" s="575" t="s">
        <v>402</v>
      </c>
    </row>
    <row r="18" spans="1:5" ht="15" customHeight="1">
      <c r="A18" s="341" t="s">
        <v>408</v>
      </c>
      <c r="B18" s="341" t="s">
        <v>301</v>
      </c>
      <c r="C18" s="342">
        <v>131612742.88</v>
      </c>
      <c r="D18" s="343">
        <v>65.7</v>
      </c>
      <c r="E18" s="104"/>
    </row>
    <row r="19" spans="1:5" ht="15" customHeight="1">
      <c r="A19" s="341" t="s">
        <v>471</v>
      </c>
      <c r="B19" s="341" t="s">
        <v>409</v>
      </c>
      <c r="C19" s="342">
        <v>49251855.149999999</v>
      </c>
      <c r="D19" s="343">
        <v>67.760000000000005</v>
      </c>
      <c r="E19" s="92"/>
    </row>
    <row r="20" spans="1:5" ht="15" customHeight="1">
      <c r="A20" s="341" t="s">
        <v>670</v>
      </c>
      <c r="B20" s="341" t="s">
        <v>671</v>
      </c>
      <c r="C20" s="342">
        <v>166602168.74000001</v>
      </c>
      <c r="D20" s="343">
        <v>73.87</v>
      </c>
    </row>
    <row r="21" spans="1:5" ht="18.75" customHeight="1">
      <c r="A21" s="563" t="s">
        <v>1000</v>
      </c>
      <c r="B21" s="576"/>
      <c r="C21" s="577">
        <f>SUM(C18:C20)</f>
        <v>347466766.76999998</v>
      </c>
      <c r="D21" s="578"/>
    </row>
    <row r="22" spans="1:5" ht="12.75" customHeight="1">
      <c r="A22" s="36" t="s">
        <v>382</v>
      </c>
    </row>
    <row r="23" spans="1:5" ht="12.75" customHeight="1">
      <c r="A23" s="51"/>
    </row>
    <row r="24" spans="1:5" ht="12.75" customHeight="1"/>
    <row r="25" spans="1:5" ht="12.75" customHeight="1">
      <c r="A25" s="581" t="s">
        <v>772</v>
      </c>
      <c r="D25" s="434" t="str">
        <f>Naslovnica!A20</f>
        <v>Srpanj 2013.</v>
      </c>
    </row>
    <row r="26" spans="1:5" ht="12.75" customHeight="1">
      <c r="A26" s="76" t="s">
        <v>773</v>
      </c>
      <c r="D26" s="19" t="str">
        <f>Naslovnica!A24</f>
        <v>July 2013</v>
      </c>
    </row>
    <row r="27" spans="1:5" ht="12.75" customHeight="1"/>
    <row r="28" spans="1:5" ht="12.75" customHeight="1">
      <c r="C28" s="91" t="s">
        <v>407</v>
      </c>
    </row>
    <row r="29" spans="1:5" ht="22.5" customHeight="1">
      <c r="A29" s="575" t="s">
        <v>410</v>
      </c>
      <c r="B29" s="575" t="s">
        <v>400</v>
      </c>
      <c r="C29" s="575" t="s">
        <v>401</v>
      </c>
    </row>
    <row r="30" spans="1:5" ht="22.5" customHeight="1">
      <c r="A30" s="345" t="s">
        <v>411</v>
      </c>
      <c r="B30" s="346" t="s">
        <v>412</v>
      </c>
      <c r="C30" s="347">
        <v>984745627.75999999</v>
      </c>
      <c r="D30" s="104"/>
    </row>
    <row r="31" spans="1:5" ht="15" customHeight="1">
      <c r="A31" s="345" t="s">
        <v>413</v>
      </c>
      <c r="B31" s="346" t="s">
        <v>414</v>
      </c>
      <c r="C31" s="347">
        <v>192876300.45351714</v>
      </c>
      <c r="D31" s="92"/>
    </row>
    <row r="32" spans="1:5" ht="12.75" customHeight="1">
      <c r="A32" s="36" t="s">
        <v>382</v>
      </c>
    </row>
    <row r="33" spans="1:1" ht="12.75" customHeight="1"/>
    <row r="34" spans="1:1" ht="12.75" customHeight="1"/>
    <row r="35" spans="1:1" ht="12.75" customHeight="1">
      <c r="A35" s="89" t="s">
        <v>466</v>
      </c>
    </row>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53" t="s">
        <v>242</v>
      </c>
    </row>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sheetData>
  <hyperlinks>
    <hyperlink ref="A35" location="'2 Sadržaj'!A1" display="Sadržaj / Contents"/>
  </hyperlinks>
  <pageMargins left="0.7" right="0.7" top="0.75" bottom="0.75" header="0.3" footer="0.3"/>
  <pageSetup paperSize="9" scale="9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5.140625" bestFit="1" customWidth="1"/>
    <col min="7" max="7" width="9.140625" customWidth="1"/>
  </cols>
  <sheetData>
    <row r="1" spans="1:7" ht="12.75" customHeight="1">
      <c r="A1" s="588" t="s">
        <v>1223</v>
      </c>
      <c r="E1" s="589" t="s">
        <v>525</v>
      </c>
      <c r="F1" s="590" t="s">
        <v>1124</v>
      </c>
    </row>
    <row r="2" spans="1:7" ht="12.75" customHeight="1">
      <c r="A2" s="77" t="s">
        <v>774</v>
      </c>
      <c r="E2" s="108" t="s">
        <v>526</v>
      </c>
      <c r="F2" s="78" t="s">
        <v>1125</v>
      </c>
    </row>
    <row r="3" spans="1:7" ht="12.75" customHeight="1"/>
    <row r="4" spans="1:7" ht="12.75" customHeight="1">
      <c r="D4" s="74" t="s">
        <v>423</v>
      </c>
    </row>
    <row r="5" spans="1:7" ht="30" customHeight="1">
      <c r="A5" s="582" t="s">
        <v>415</v>
      </c>
      <c r="B5" s="582" t="s">
        <v>416</v>
      </c>
      <c r="C5" s="582" t="s">
        <v>417</v>
      </c>
      <c r="D5" s="582" t="s">
        <v>418</v>
      </c>
    </row>
    <row r="6" spans="1:7" ht="15" customHeight="1">
      <c r="A6" s="348" t="s">
        <v>419</v>
      </c>
      <c r="B6" s="348" t="s">
        <v>420</v>
      </c>
      <c r="C6" s="349">
        <v>45577283.859999999</v>
      </c>
      <c r="D6" s="350">
        <v>150.6992343557452</v>
      </c>
      <c r="E6" s="104"/>
      <c r="G6" s="96"/>
    </row>
    <row r="7" spans="1:7" ht="15" customHeight="1">
      <c r="A7" s="348" t="s">
        <v>421</v>
      </c>
      <c r="B7" s="351" t="s">
        <v>422</v>
      </c>
      <c r="C7" s="349">
        <v>212008771.75999999</v>
      </c>
      <c r="D7" s="350">
        <v>1474.2359213852135</v>
      </c>
      <c r="E7" s="92"/>
      <c r="G7" s="96"/>
    </row>
    <row r="8" spans="1:7" ht="18.75" customHeight="1">
      <c r="A8" s="563" t="s">
        <v>1000</v>
      </c>
      <c r="B8" s="583"/>
      <c r="C8" s="584">
        <f>SUM(C6:C7)</f>
        <v>257586055.62</v>
      </c>
      <c r="D8" s="585"/>
    </row>
    <row r="9" spans="1:7" ht="12.75" customHeight="1">
      <c r="A9" s="79" t="s">
        <v>476</v>
      </c>
    </row>
    <row r="10" spans="1:7" ht="12.75" customHeight="1"/>
    <row r="11" spans="1:7" ht="12.75" customHeight="1"/>
    <row r="12" spans="1:7" ht="12.75" customHeight="1">
      <c r="A12" s="588" t="s">
        <v>775</v>
      </c>
      <c r="F12" s="590" t="s">
        <v>1124</v>
      </c>
    </row>
    <row r="13" spans="1:7" ht="12.75" customHeight="1">
      <c r="A13" s="77" t="s">
        <v>776</v>
      </c>
      <c r="F13" s="78" t="s">
        <v>1125</v>
      </c>
    </row>
    <row r="14" spans="1:7" ht="12.75" customHeight="1"/>
    <row r="15" spans="1:7" ht="12.75" customHeight="1">
      <c r="F15" s="74" t="s">
        <v>423</v>
      </c>
    </row>
    <row r="16" spans="1:7" ht="48.75" customHeight="1">
      <c r="A16" s="582" t="s">
        <v>424</v>
      </c>
      <c r="B16" s="582" t="s">
        <v>416</v>
      </c>
      <c r="C16" s="582" t="s">
        <v>425</v>
      </c>
      <c r="D16" s="582" t="s">
        <v>426</v>
      </c>
      <c r="E16" s="582" t="s">
        <v>417</v>
      </c>
      <c r="F16" s="582" t="s">
        <v>418</v>
      </c>
    </row>
    <row r="17" spans="1:8" ht="15" customHeight="1">
      <c r="A17" s="348" t="s">
        <v>427</v>
      </c>
      <c r="B17" s="348" t="s">
        <v>428</v>
      </c>
      <c r="C17" s="352">
        <v>600000000</v>
      </c>
      <c r="D17" s="352">
        <v>300000000</v>
      </c>
      <c r="E17" s="353">
        <v>97699618.329999998</v>
      </c>
      <c r="F17" s="354">
        <v>49.625524872439662</v>
      </c>
      <c r="G17" s="104"/>
      <c r="H17" s="97"/>
    </row>
    <row r="18" spans="1:8" ht="15" customHeight="1">
      <c r="A18" s="348" t="s">
        <v>429</v>
      </c>
      <c r="B18" s="351" t="s">
        <v>430</v>
      </c>
      <c r="C18" s="355">
        <v>155000000</v>
      </c>
      <c r="D18" s="355">
        <v>77500000</v>
      </c>
      <c r="E18" s="353">
        <v>22561.17</v>
      </c>
      <c r="F18" s="354">
        <v>1.3471832271583799</v>
      </c>
      <c r="G18" s="92"/>
      <c r="H18" s="97"/>
    </row>
    <row r="19" spans="1:8" ht="15" customHeight="1">
      <c r="A19" s="348" t="s">
        <v>431</v>
      </c>
      <c r="B19" s="348" t="s">
        <v>420</v>
      </c>
      <c r="C19" s="352">
        <v>380000000</v>
      </c>
      <c r="D19" s="352">
        <v>190000000</v>
      </c>
      <c r="E19" s="353">
        <v>82738611.049999997</v>
      </c>
      <c r="F19" s="354">
        <v>158.27591488323981</v>
      </c>
      <c r="G19" s="96"/>
      <c r="H19" s="97"/>
    </row>
    <row r="20" spans="1:8" ht="15" customHeight="1">
      <c r="A20" s="348" t="s">
        <v>433</v>
      </c>
      <c r="B20" s="348" t="s">
        <v>434</v>
      </c>
      <c r="C20" s="352">
        <v>340000000</v>
      </c>
      <c r="D20" s="352">
        <v>170000000</v>
      </c>
      <c r="E20" s="353">
        <v>30507198.210000001</v>
      </c>
      <c r="F20" s="354">
        <v>3.6481201923777502</v>
      </c>
      <c r="G20" s="96"/>
      <c r="H20" s="97"/>
    </row>
    <row r="21" spans="1:8" ht="15" customHeight="1">
      <c r="A21" s="348" t="s">
        <v>432</v>
      </c>
      <c r="B21" s="351" t="s">
        <v>422</v>
      </c>
      <c r="C21" s="355">
        <v>540000000</v>
      </c>
      <c r="D21" s="355">
        <v>262500000</v>
      </c>
      <c r="E21" s="353">
        <v>38156854.399999999</v>
      </c>
      <c r="F21" s="354">
        <v>224.82326858355873</v>
      </c>
      <c r="G21" s="96"/>
      <c r="H21" s="97"/>
    </row>
    <row r="22" spans="1:8" ht="18.75" customHeight="1">
      <c r="A22" s="563" t="s">
        <v>1000</v>
      </c>
      <c r="B22" s="586"/>
      <c r="C22" s="587"/>
      <c r="D22" s="587"/>
      <c r="E22" s="584">
        <f>SUM(E17:E21)</f>
        <v>249124843.16000003</v>
      </c>
      <c r="F22" s="585"/>
    </row>
    <row r="23" spans="1:8" ht="12.75" customHeight="1">
      <c r="A23" s="79" t="s">
        <v>476</v>
      </c>
    </row>
    <row r="24" spans="1:8" ht="12.75" customHeight="1"/>
    <row r="25" spans="1:8" ht="12.75" customHeight="1">
      <c r="A25" s="80" t="s">
        <v>480</v>
      </c>
    </row>
    <row r="26" spans="1:8" ht="12.75" customHeight="1"/>
    <row r="27" spans="1:8" ht="12.75" customHeight="1">
      <c r="A27" s="80" t="s">
        <v>477</v>
      </c>
    </row>
    <row r="28" spans="1:8" ht="12.75" customHeight="1">
      <c r="A28" s="80" t="s">
        <v>478</v>
      </c>
    </row>
    <row r="29" spans="1:8" ht="12.75" customHeight="1">
      <c r="A29" s="81" t="s">
        <v>479</v>
      </c>
    </row>
    <row r="30" spans="1:8" ht="12.75" customHeight="1"/>
    <row r="31" spans="1:8" ht="12.75" customHeight="1">
      <c r="A31" s="80" t="s">
        <v>472</v>
      </c>
    </row>
    <row r="32" spans="1:8" ht="12.75" customHeight="1">
      <c r="A32" s="80" t="s">
        <v>473</v>
      </c>
    </row>
    <row r="33" spans="1:1" ht="12.75" customHeight="1">
      <c r="A33" s="81" t="s">
        <v>474</v>
      </c>
    </row>
    <row r="34" spans="1:1" ht="12.75" customHeight="1">
      <c r="A34" s="81" t="s">
        <v>475</v>
      </c>
    </row>
    <row r="35" spans="1:1" ht="12.75" customHeight="1"/>
    <row r="36" spans="1:1" ht="12.75" customHeight="1">
      <c r="A36" s="80" t="s">
        <v>435</v>
      </c>
    </row>
    <row r="37" spans="1:1" ht="12.75" customHeight="1">
      <c r="A37" s="80" t="s">
        <v>436</v>
      </c>
    </row>
    <row r="38" spans="1:1" ht="12.75" customHeight="1">
      <c r="A38" s="80" t="s">
        <v>437</v>
      </c>
    </row>
    <row r="39" spans="1:1" ht="12.75" customHeight="1">
      <c r="A39" s="81" t="s">
        <v>438</v>
      </c>
    </row>
    <row r="40" spans="1:1" ht="12.75" customHeight="1">
      <c r="A40" s="81" t="s">
        <v>439</v>
      </c>
    </row>
    <row r="41" spans="1:1" ht="12.75" customHeight="1">
      <c r="A41" s="81" t="s">
        <v>440</v>
      </c>
    </row>
    <row r="42" spans="1:1" ht="12.75" customHeight="1">
      <c r="A42" s="81" t="s">
        <v>441</v>
      </c>
    </row>
    <row r="43" spans="1:1" ht="12.75" customHeight="1"/>
    <row r="44" spans="1:1" ht="12.75" customHeight="1">
      <c r="A44" s="87" t="s">
        <v>466</v>
      </c>
    </row>
    <row r="45" spans="1:1" ht="12.75" customHeight="1"/>
    <row r="46" spans="1:1" ht="12.75" customHeight="1"/>
    <row r="47" spans="1:1" ht="12.75" customHeight="1"/>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6:6" ht="12.75" customHeight="1"/>
    <row r="66" spans="6:6" ht="12.75" customHeight="1"/>
    <row r="67" spans="6:6" ht="12.75" customHeight="1"/>
    <row r="68" spans="6:6" ht="12.75" customHeight="1"/>
    <row r="69" spans="6:6" ht="12.75" customHeight="1"/>
    <row r="70" spans="6:6" ht="12.75" customHeight="1"/>
    <row r="71" spans="6:6" ht="12.75" customHeight="1"/>
    <row r="72" spans="6:6" ht="12.75" customHeight="1"/>
    <row r="73" spans="6:6" ht="12.75" customHeight="1"/>
    <row r="74" spans="6:6" ht="12.75" customHeight="1"/>
    <row r="75" spans="6:6" ht="12.75" customHeight="1">
      <c r="F75" s="53" t="s">
        <v>573</v>
      </c>
    </row>
    <row r="76" spans="6:6" ht="12.75" customHeight="1"/>
    <row r="77" spans="6:6" ht="12.75" customHeight="1"/>
    <row r="78" spans="6:6" ht="12.75" customHeight="1"/>
    <row r="79" spans="6:6" ht="12.75" customHeight="1"/>
    <row r="80" spans="6: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44" location="'2 Sadržaj'!A1" display="Sadržaj / Contents"/>
  </hyperlinks>
  <pageMargins left="0.7" right="0.7" top="0.75" bottom="0.75" header="0.3" footer="0.3"/>
  <pageSetup paperSize="9" scale="7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610" t="s">
        <v>746</v>
      </c>
      <c r="B1" s="611"/>
      <c r="C1" s="611"/>
      <c r="D1" s="611"/>
      <c r="E1" s="657"/>
      <c r="F1" s="623"/>
      <c r="G1" s="612" t="s">
        <v>1204</v>
      </c>
    </row>
    <row r="2" spans="1:7" ht="15" customHeight="1">
      <c r="A2" s="613" t="s">
        <v>747</v>
      </c>
      <c r="B2" s="611"/>
      <c r="C2" s="611"/>
      <c r="D2" s="611"/>
      <c r="E2" s="658"/>
      <c r="F2" s="623"/>
      <c r="G2" s="614" t="s">
        <v>1205</v>
      </c>
    </row>
    <row r="3" spans="1:7" ht="12.75" customHeight="1">
      <c r="A3" s="82" t="s">
        <v>442</v>
      </c>
    </row>
    <row r="4" spans="1:7" ht="12.75" customHeight="1"/>
    <row r="5" spans="1:7" ht="12.75" customHeight="1">
      <c r="A5" s="593" t="s">
        <v>1293</v>
      </c>
    </row>
    <row r="6" spans="1:7" ht="12.75" customHeight="1">
      <c r="A6" s="83" t="s">
        <v>1066</v>
      </c>
    </row>
    <row r="7" spans="1:7" ht="12.75" customHeight="1"/>
    <row r="8" spans="1:7" ht="34.5" customHeight="1">
      <c r="A8" s="591" t="s">
        <v>443</v>
      </c>
      <c r="B8" s="770" t="s">
        <v>1067</v>
      </c>
      <c r="C8" s="770"/>
    </row>
    <row r="9" spans="1:7" ht="12.75" customHeight="1">
      <c r="A9" s="356" t="s">
        <v>1325</v>
      </c>
      <c r="B9" s="357">
        <v>25</v>
      </c>
      <c r="C9" s="358"/>
      <c r="D9" s="92"/>
      <c r="F9" s="92"/>
    </row>
    <row r="10" spans="1:7" ht="12.75" customHeight="1">
      <c r="A10" s="356" t="s">
        <v>1326</v>
      </c>
      <c r="B10" s="357">
        <v>25</v>
      </c>
      <c r="C10" s="358"/>
      <c r="F10" s="104"/>
    </row>
    <row r="11" spans="1:7" ht="12.75" customHeight="1">
      <c r="A11" s="359" t="s">
        <v>1127</v>
      </c>
      <c r="B11" s="357">
        <v>25</v>
      </c>
      <c r="C11" s="358"/>
      <c r="F11" s="104"/>
    </row>
    <row r="12" spans="1:7" ht="12.75" customHeight="1">
      <c r="A12" s="356" t="s">
        <v>1164</v>
      </c>
      <c r="B12" s="357">
        <v>25</v>
      </c>
      <c r="C12" s="358"/>
    </row>
    <row r="13" spans="1:7" ht="12.75" customHeight="1">
      <c r="A13" s="356" t="s">
        <v>1327</v>
      </c>
      <c r="B13" s="357">
        <v>24</v>
      </c>
      <c r="C13" s="358"/>
    </row>
    <row r="14" spans="1:7" ht="12.75" customHeight="1">
      <c r="A14" s="27" t="s">
        <v>448</v>
      </c>
    </row>
    <row r="15" spans="1:7" ht="12.75" customHeight="1"/>
    <row r="16" spans="1:7" ht="12.75" customHeight="1">
      <c r="A16" s="593" t="s">
        <v>1041</v>
      </c>
    </row>
    <row r="17" spans="1:9" ht="12.75" customHeight="1">
      <c r="A17" s="83" t="s">
        <v>1079</v>
      </c>
    </row>
    <row r="18" spans="1:9" ht="12.75" customHeight="1">
      <c r="E18" s="772" t="s">
        <v>1076</v>
      </c>
      <c r="F18" s="772"/>
    </row>
    <row r="19" spans="1:9" ht="73.5" customHeight="1">
      <c r="A19" s="770" t="s">
        <v>1133</v>
      </c>
      <c r="B19" s="770" t="s">
        <v>1061</v>
      </c>
      <c r="C19" s="771"/>
      <c r="D19" s="771"/>
      <c r="E19" s="770" t="s">
        <v>1352</v>
      </c>
      <c r="F19" s="746"/>
      <c r="G19" s="746"/>
    </row>
    <row r="20" spans="1:9" ht="27.75" customHeight="1">
      <c r="A20" s="770"/>
      <c r="B20" s="670" t="s">
        <v>1328</v>
      </c>
      <c r="C20" s="670" t="s">
        <v>1327</v>
      </c>
      <c r="D20" s="520" t="s">
        <v>444</v>
      </c>
      <c r="E20" s="670" t="s">
        <v>1328</v>
      </c>
      <c r="F20" s="670" t="s">
        <v>1327</v>
      </c>
      <c r="G20" s="520" t="s">
        <v>444</v>
      </c>
    </row>
    <row r="21" spans="1:9" ht="16.5" customHeight="1">
      <c r="A21" s="360" t="s">
        <v>445</v>
      </c>
      <c r="B21" s="361">
        <v>61287</v>
      </c>
      <c r="C21" s="361">
        <v>53159</v>
      </c>
      <c r="D21" s="362">
        <v>-0.13262192634653353</v>
      </c>
      <c r="E21" s="361">
        <v>4920771.5258400002</v>
      </c>
      <c r="F21" s="361">
        <v>4410697.4915100001</v>
      </c>
      <c r="G21" s="363">
        <v>-0.10365732927275627</v>
      </c>
      <c r="H21" s="92"/>
      <c r="I21" s="172"/>
    </row>
    <row r="22" spans="1:9" ht="16.5" customHeight="1">
      <c r="A22" s="360" t="s">
        <v>446</v>
      </c>
      <c r="B22" s="361">
        <v>67726</v>
      </c>
      <c r="C22" s="361">
        <v>59977</v>
      </c>
      <c r="D22" s="362">
        <v>-0.11441691521719871</v>
      </c>
      <c r="E22" s="361">
        <v>12074750.184120001</v>
      </c>
      <c r="F22" s="361">
        <v>10483520.844729999</v>
      </c>
      <c r="G22" s="363">
        <v>-0.13178155366582184</v>
      </c>
    </row>
    <row r="23" spans="1:9" ht="16.5" customHeight="1">
      <c r="A23" s="360" t="s">
        <v>447</v>
      </c>
      <c r="B23" s="361">
        <v>3721</v>
      </c>
      <c r="C23" s="361">
        <v>2570</v>
      </c>
      <c r="D23" s="362">
        <v>-0.30932545014780971</v>
      </c>
      <c r="E23" s="361">
        <v>700012.91229999997</v>
      </c>
      <c r="F23" s="361">
        <v>532842.61176</v>
      </c>
      <c r="G23" s="363">
        <v>-0.23881030992805014</v>
      </c>
    </row>
    <row r="24" spans="1:9" ht="16.5" customHeight="1">
      <c r="A24" s="364" t="s">
        <v>161</v>
      </c>
      <c r="B24" s="365">
        <v>132734</v>
      </c>
      <c r="C24" s="365">
        <v>115706</v>
      </c>
      <c r="D24" s="366">
        <v>-0.12828664848493981</v>
      </c>
      <c r="E24" s="365">
        <v>17695534.622260004</v>
      </c>
      <c r="F24" s="365">
        <v>15427060.947999999</v>
      </c>
      <c r="G24" s="367">
        <v>-0.12819469559322558</v>
      </c>
    </row>
    <row r="25" spans="1:9" ht="12.75" customHeight="1">
      <c r="A25" s="27" t="s">
        <v>448</v>
      </c>
    </row>
    <row r="26" spans="1:9" ht="27" customHeight="1">
      <c r="A26" s="773" t="s">
        <v>1074</v>
      </c>
      <c r="B26" s="773"/>
      <c r="C26" s="773"/>
      <c r="D26" s="773"/>
      <c r="E26" s="773"/>
      <c r="F26" s="777"/>
      <c r="G26" s="777"/>
    </row>
    <row r="27" spans="1:9" ht="71.25" customHeight="1">
      <c r="A27" s="774" t="s">
        <v>1351</v>
      </c>
      <c r="B27" s="774"/>
      <c r="C27" s="774"/>
      <c r="D27" s="774"/>
      <c r="E27" s="774"/>
      <c r="F27" s="774"/>
      <c r="G27" s="774"/>
    </row>
    <row r="28" spans="1:9" ht="23.25" customHeight="1">
      <c r="A28" s="775" t="s">
        <v>1329</v>
      </c>
      <c r="B28" s="776"/>
      <c r="C28" s="776"/>
      <c r="D28" s="776"/>
      <c r="E28" s="776"/>
      <c r="F28" s="776"/>
      <c r="G28" s="776"/>
    </row>
    <row r="29" spans="1:9" ht="12.75" customHeight="1"/>
    <row r="30" spans="1:9" ht="12.75" customHeight="1">
      <c r="A30" s="593" t="s">
        <v>1069</v>
      </c>
    </row>
    <row r="31" spans="1:9" ht="12.75" customHeight="1">
      <c r="A31" s="83" t="s">
        <v>1042</v>
      </c>
    </row>
    <row r="32" spans="1:9" ht="12.75" customHeight="1">
      <c r="E32" s="772" t="s">
        <v>1076</v>
      </c>
      <c r="F32" s="772"/>
    </row>
    <row r="33" spans="1:9" ht="78" customHeight="1">
      <c r="A33" s="770" t="s">
        <v>1133</v>
      </c>
      <c r="B33" s="770" t="s">
        <v>1062</v>
      </c>
      <c r="C33" s="771"/>
      <c r="D33" s="594"/>
      <c r="E33" s="770" t="s">
        <v>1068</v>
      </c>
      <c r="F33" s="746"/>
      <c r="G33" s="746"/>
    </row>
    <row r="34" spans="1:9" ht="32.25" customHeight="1">
      <c r="A34" s="770"/>
      <c r="B34" s="592" t="s">
        <v>1330</v>
      </c>
      <c r="C34" s="592" t="s">
        <v>1331</v>
      </c>
      <c r="D34" s="520" t="s">
        <v>444</v>
      </c>
      <c r="E34" s="592" t="s">
        <v>1330</v>
      </c>
      <c r="F34" s="592" t="s">
        <v>1331</v>
      </c>
      <c r="G34" s="520" t="s">
        <v>444</v>
      </c>
    </row>
    <row r="35" spans="1:9" ht="16.5" customHeight="1">
      <c r="A35" s="360" t="s">
        <v>445</v>
      </c>
      <c r="B35" s="361">
        <v>7874</v>
      </c>
      <c r="C35" s="361">
        <v>8577</v>
      </c>
      <c r="D35" s="362">
        <v>8.9281178562357122E-2</v>
      </c>
      <c r="E35" s="361">
        <v>967241.09789999994</v>
      </c>
      <c r="F35" s="361">
        <v>1063855.89915</v>
      </c>
      <c r="G35" s="368">
        <v>9.9886989355355865E-2</v>
      </c>
      <c r="H35" s="92"/>
      <c r="I35" s="92"/>
    </row>
    <row r="36" spans="1:9" ht="16.5" customHeight="1">
      <c r="A36" s="360" t="s">
        <v>446</v>
      </c>
      <c r="B36" s="361">
        <v>7791</v>
      </c>
      <c r="C36" s="361">
        <v>7824</v>
      </c>
      <c r="D36" s="362">
        <v>4.2356565267616482E-3</v>
      </c>
      <c r="E36" s="361">
        <v>1556072.5837699999</v>
      </c>
      <c r="F36" s="361">
        <v>1488294.7826400001</v>
      </c>
      <c r="G36" s="368">
        <v>-4.3556966324662084E-2</v>
      </c>
      <c r="H36" s="92"/>
    </row>
    <row r="37" spans="1:9" ht="16.5" customHeight="1">
      <c r="A37" s="364" t="s">
        <v>161</v>
      </c>
      <c r="B37" s="365">
        <v>15665</v>
      </c>
      <c r="C37" s="365">
        <v>16401</v>
      </c>
      <c r="D37" s="366">
        <v>4.6983721672518353E-2</v>
      </c>
      <c r="E37" s="365">
        <v>2523313.6816699998</v>
      </c>
      <c r="F37" s="365">
        <v>2552150.6817899998</v>
      </c>
      <c r="G37" s="369">
        <v>1.1428226434739119E-2</v>
      </c>
    </row>
    <row r="38" spans="1:9" ht="12.75" customHeight="1">
      <c r="A38" s="27" t="s">
        <v>448</v>
      </c>
    </row>
    <row r="39" spans="1:9" ht="30.75" customHeight="1">
      <c r="A39" s="773" t="s">
        <v>1075</v>
      </c>
      <c r="B39" s="773"/>
      <c r="C39" s="773"/>
      <c r="D39" s="773"/>
      <c r="E39" s="773"/>
      <c r="F39" s="773"/>
      <c r="G39" s="773"/>
    </row>
    <row r="40" spans="1:9" ht="81.75" customHeight="1">
      <c r="A40" s="774" t="s">
        <v>1072</v>
      </c>
      <c r="B40" s="774"/>
      <c r="C40" s="774"/>
      <c r="D40" s="774"/>
      <c r="E40" s="774"/>
      <c r="F40" s="774"/>
      <c r="G40" s="774"/>
    </row>
    <row r="41" spans="1:9" ht="24.75" customHeight="1">
      <c r="A41" s="775" t="s">
        <v>1329</v>
      </c>
      <c r="B41" s="776"/>
      <c r="C41" s="776"/>
      <c r="D41" s="776"/>
      <c r="E41" s="776"/>
      <c r="F41" s="776"/>
      <c r="G41" s="776"/>
    </row>
    <row r="42" spans="1:9" ht="12.75" customHeight="1"/>
    <row r="43" spans="1:9" ht="12.75" customHeight="1">
      <c r="A43" s="433" t="s">
        <v>1332</v>
      </c>
    </row>
    <row r="44" spans="1:9" ht="12.75" customHeight="1">
      <c r="A44" s="15" t="s">
        <v>1333</v>
      </c>
    </row>
    <row r="45" spans="1:9" ht="12.75" customHeight="1"/>
    <row r="46" spans="1:9" ht="12.75" customHeight="1"/>
    <row r="47" spans="1:9" ht="12.75" customHeight="1">
      <c r="G47" s="92"/>
    </row>
    <row r="48" spans="1:9" ht="12.75" customHeight="1"/>
    <row r="49" spans="1:8" ht="12.75" customHeight="1"/>
    <row r="50" spans="1:8" ht="12.75" customHeight="1">
      <c r="H50" s="92"/>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57" t="s">
        <v>448</v>
      </c>
    </row>
    <row r="65" spans="1:9" ht="12.75" customHeight="1">
      <c r="A65" s="27"/>
    </row>
    <row r="66" spans="1:9" ht="12.75" customHeight="1">
      <c r="A66" s="433" t="s">
        <v>1334</v>
      </c>
    </row>
    <row r="67" spans="1:9" ht="12.75" customHeight="1">
      <c r="A67" s="15" t="s">
        <v>1335</v>
      </c>
    </row>
    <row r="68" spans="1:9" ht="12.75" customHeight="1"/>
    <row r="69" spans="1:9" ht="12.75" customHeight="1"/>
    <row r="70" spans="1:9" ht="12.75" customHeight="1"/>
    <row r="71" spans="1:9" ht="12.75" customHeight="1">
      <c r="G71" s="92"/>
    </row>
    <row r="72" spans="1:9" ht="12.75" customHeight="1"/>
    <row r="73" spans="1:9" ht="12.75" customHeight="1">
      <c r="I73" s="92"/>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57" t="s">
        <v>448</v>
      </c>
    </row>
    <row r="88" spans="1:1" ht="12.75" customHeight="1"/>
    <row r="89" spans="1:1" ht="12.75" customHeight="1"/>
    <row r="90" spans="1:1" ht="12.75" customHeight="1"/>
    <row r="91" spans="1:1" ht="12.75" customHeight="1">
      <c r="A91" s="89" t="s">
        <v>466</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243</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A39:G39"/>
    <mergeCell ref="A40:G40"/>
    <mergeCell ref="A41:G41"/>
    <mergeCell ref="A26:G26"/>
    <mergeCell ref="A27:G27"/>
    <mergeCell ref="A28:G28"/>
    <mergeCell ref="A33:A34"/>
    <mergeCell ref="B33:C33"/>
    <mergeCell ref="E33:G33"/>
    <mergeCell ref="E32:F32"/>
    <mergeCell ref="B8:C8"/>
    <mergeCell ref="A19:A20"/>
    <mergeCell ref="B19:D19"/>
    <mergeCell ref="E19:G19"/>
    <mergeCell ref="E18:F18"/>
  </mergeCells>
  <hyperlinks>
    <hyperlink ref="A91" location="'2 Sadržaj'!A1" display="Sadržaj / Contents"/>
  </hyperlinks>
  <pageMargins left="0.7" right="0.7" top="0.75" bottom="0.75" header="0.3" footer="0.3"/>
  <pageSetup paperSize="9" scale="86"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97" t="s">
        <v>1043</v>
      </c>
    </row>
    <row r="2" spans="1:6" ht="12.75" customHeight="1">
      <c r="A2" s="52" t="s">
        <v>1044</v>
      </c>
    </row>
    <row r="3" spans="1:6" ht="12.75" customHeight="1"/>
    <row r="4" spans="1:6" ht="12.75" customHeight="1">
      <c r="E4" s="132" t="s">
        <v>839</v>
      </c>
      <c r="F4" s="163"/>
    </row>
    <row r="5" spans="1:6" ht="22.5" customHeight="1">
      <c r="A5" s="770" t="s">
        <v>532</v>
      </c>
      <c r="B5" s="595" t="s">
        <v>1063</v>
      </c>
      <c r="C5" s="595" t="s">
        <v>1063</v>
      </c>
      <c r="D5" s="779" t="s">
        <v>530</v>
      </c>
      <c r="E5" s="779" t="s">
        <v>531</v>
      </c>
    </row>
    <row r="6" spans="1:6" ht="22.5" customHeight="1">
      <c r="A6" s="778"/>
      <c r="B6" s="671" t="s">
        <v>1336</v>
      </c>
      <c r="C6" s="671" t="s">
        <v>1327</v>
      </c>
      <c r="D6" s="779"/>
      <c r="E6" s="779"/>
    </row>
    <row r="7" spans="1:6" ht="12.75" customHeight="1">
      <c r="A7" s="370" t="s">
        <v>683</v>
      </c>
      <c r="B7" s="371">
        <v>16971962.926419999</v>
      </c>
      <c r="C7" s="371">
        <v>14686157.938889999</v>
      </c>
      <c r="D7" s="372">
        <v>-0.13468123854853126</v>
      </c>
      <c r="E7" s="371">
        <v>-2285804.9875300005</v>
      </c>
      <c r="F7" s="92"/>
    </row>
    <row r="8" spans="1:6" ht="12.75" customHeight="1">
      <c r="A8" s="373" t="s">
        <v>672</v>
      </c>
      <c r="B8" s="374">
        <v>28045.751190000003</v>
      </c>
      <c r="C8" s="374">
        <v>18190.276989999998</v>
      </c>
      <c r="D8" s="375">
        <v>-0.3514070325031648</v>
      </c>
      <c r="E8" s="374">
        <v>-9855.4742000000042</v>
      </c>
      <c r="F8" s="104"/>
    </row>
    <row r="9" spans="1:6" ht="12.75" customHeight="1">
      <c r="A9" s="373" t="s">
        <v>673</v>
      </c>
      <c r="B9" s="374">
        <v>6861575.2261399999</v>
      </c>
      <c r="C9" s="374">
        <v>6280626.8219399992</v>
      </c>
      <c r="D9" s="375">
        <v>-8.4666914673879476E-2</v>
      </c>
      <c r="E9" s="374">
        <v>-580948.40420000069</v>
      </c>
      <c r="F9" s="104"/>
    </row>
    <row r="10" spans="1:6" ht="12.75" customHeight="1">
      <c r="A10" s="373" t="s">
        <v>674</v>
      </c>
      <c r="B10" s="374">
        <v>755876.4473</v>
      </c>
      <c r="C10" s="374">
        <v>578136.43686999998</v>
      </c>
      <c r="D10" s="375">
        <v>-0.23514426341089148</v>
      </c>
      <c r="E10" s="374">
        <v>-177740.01043000002</v>
      </c>
    </row>
    <row r="11" spans="1:6" ht="12.75" customHeight="1">
      <c r="A11" s="373" t="s">
        <v>675</v>
      </c>
      <c r="B11" s="374">
        <v>9193374.2975400016</v>
      </c>
      <c r="C11" s="374">
        <v>7669896.7394300001</v>
      </c>
      <c r="D11" s="375">
        <v>-0.16571473202365528</v>
      </c>
      <c r="E11" s="374">
        <v>-1523477.5581100015</v>
      </c>
    </row>
    <row r="12" spans="1:6" ht="12.75" customHeight="1">
      <c r="A12" s="373" t="s">
        <v>676</v>
      </c>
      <c r="B12" s="374">
        <v>133091.20425000001</v>
      </c>
      <c r="C12" s="374">
        <v>139307.66365999999</v>
      </c>
      <c r="D12" s="375">
        <v>4.6708266297770619E-2</v>
      </c>
      <c r="E12" s="374">
        <v>6216.4594099999813</v>
      </c>
    </row>
    <row r="13" spans="1:6" ht="12.75" customHeight="1">
      <c r="A13" s="370" t="s">
        <v>684</v>
      </c>
      <c r="B13" s="371">
        <v>6882279.7825200008</v>
      </c>
      <c r="C13" s="371">
        <v>6017577.0949799996</v>
      </c>
      <c r="D13" s="372">
        <v>-0.12564189699701275</v>
      </c>
      <c r="E13" s="371">
        <v>-864702.68754000124</v>
      </c>
    </row>
    <row r="14" spans="1:6" ht="12.75" customHeight="1">
      <c r="A14" s="373" t="s">
        <v>677</v>
      </c>
      <c r="B14" s="374">
        <v>595770.12570000009</v>
      </c>
      <c r="C14" s="374">
        <v>670277.19660000002</v>
      </c>
      <c r="D14" s="375">
        <v>0.12506009899784393</v>
      </c>
      <c r="E14" s="374">
        <v>74507.070899999933</v>
      </c>
    </row>
    <row r="15" spans="1:6" ht="12.75" customHeight="1">
      <c r="A15" s="373" t="s">
        <v>678</v>
      </c>
      <c r="B15" s="374">
        <v>4330943.5163100008</v>
      </c>
      <c r="C15" s="374">
        <v>4142464.4420100003</v>
      </c>
      <c r="D15" s="375">
        <v>-4.3519171651674217E-2</v>
      </c>
      <c r="E15" s="374">
        <v>-188479.07430000044</v>
      </c>
    </row>
    <row r="16" spans="1:6" ht="12.75" customHeight="1">
      <c r="A16" s="373" t="s">
        <v>679</v>
      </c>
      <c r="B16" s="374">
        <v>1518680.74951</v>
      </c>
      <c r="C16" s="374">
        <v>998891.71185000008</v>
      </c>
      <c r="D16" s="375">
        <v>-0.3422635322319777</v>
      </c>
      <c r="E16" s="374">
        <v>-519789.03765999991</v>
      </c>
    </row>
    <row r="17" spans="1:7" ht="12.75" customHeight="1">
      <c r="A17" s="373" t="s">
        <v>680</v>
      </c>
      <c r="B17" s="374">
        <v>436885.391</v>
      </c>
      <c r="C17" s="374">
        <v>205943.74452000001</v>
      </c>
      <c r="D17" s="375">
        <v>-0.52860922163451329</v>
      </c>
      <c r="E17" s="374">
        <v>-230941.64648</v>
      </c>
    </row>
    <row r="18" spans="1:7" ht="22.5">
      <c r="A18" s="376" t="s">
        <v>689</v>
      </c>
      <c r="B18" s="374">
        <v>246553.87878</v>
      </c>
      <c r="C18" s="374">
        <v>202385.56374000001</v>
      </c>
      <c r="D18" s="375">
        <v>-0.17914264930064788</v>
      </c>
      <c r="E18" s="374">
        <v>-44168.315039999987</v>
      </c>
    </row>
    <row r="19" spans="1:7" ht="12.75" customHeight="1">
      <c r="A19" s="377" t="s">
        <v>694</v>
      </c>
      <c r="B19" s="371">
        <v>24100796.587720003</v>
      </c>
      <c r="C19" s="371">
        <v>20906120.597610001</v>
      </c>
      <c r="D19" s="372">
        <v>-0.13255478832337744</v>
      </c>
      <c r="E19" s="371">
        <v>-3194675.9901100025</v>
      </c>
    </row>
    <row r="20" spans="1:7" ht="12.75" customHeight="1">
      <c r="A20" s="373" t="s">
        <v>681</v>
      </c>
      <c r="B20" s="374">
        <v>3581970.0499200001</v>
      </c>
      <c r="C20" s="374">
        <v>8857534.3923700005</v>
      </c>
      <c r="D20" s="375">
        <v>1.4728108468042118</v>
      </c>
      <c r="E20" s="374">
        <v>5275564.3424500003</v>
      </c>
    </row>
    <row r="21" spans="1:7" ht="12.75" customHeight="1">
      <c r="A21" s="370" t="s">
        <v>685</v>
      </c>
      <c r="B21" s="371">
        <v>1059721.9443699999</v>
      </c>
      <c r="C21" s="371">
        <v>1228017.76826</v>
      </c>
      <c r="D21" s="372">
        <v>0.15881130402565294</v>
      </c>
      <c r="E21" s="371">
        <v>168295.82389000012</v>
      </c>
    </row>
    <row r="22" spans="1:7" ht="12.75" customHeight="1">
      <c r="A22" s="370" t="s">
        <v>686</v>
      </c>
      <c r="B22" s="371">
        <v>101274.18420999999</v>
      </c>
      <c r="C22" s="371">
        <v>92575.070510000005</v>
      </c>
      <c r="D22" s="372">
        <v>-8.5896655380226908E-2</v>
      </c>
      <c r="E22" s="371">
        <v>-8699.1136999999871</v>
      </c>
    </row>
    <row r="23" spans="1:7" ht="12.75" customHeight="1">
      <c r="A23" s="370" t="s">
        <v>687</v>
      </c>
      <c r="B23" s="371">
        <v>14812801.158</v>
      </c>
      <c r="C23" s="371">
        <v>12535516.272</v>
      </c>
      <c r="D23" s="372">
        <v>-0.15373762610524877</v>
      </c>
      <c r="E23" s="371">
        <v>-2277284.8859999999</v>
      </c>
    </row>
    <row r="24" spans="1:7" ht="12.75" customHeight="1">
      <c r="A24" s="370" t="s">
        <v>688</v>
      </c>
      <c r="B24" s="371">
        <v>7730559.4833999993</v>
      </c>
      <c r="C24" s="371">
        <v>6633019.4911099998</v>
      </c>
      <c r="D24" s="372">
        <v>-0.14197419923445015</v>
      </c>
      <c r="E24" s="371">
        <v>-1097539.9922899995</v>
      </c>
    </row>
    <row r="25" spans="1:7" ht="21.75">
      <c r="A25" s="378" t="s">
        <v>690</v>
      </c>
      <c r="B25" s="371">
        <v>396439.81774000003</v>
      </c>
      <c r="C25" s="371">
        <v>416991.99572000001</v>
      </c>
      <c r="D25" s="372">
        <v>5.1841861135853061E-2</v>
      </c>
      <c r="E25" s="371">
        <v>20552.177979999979</v>
      </c>
    </row>
    <row r="26" spans="1:7">
      <c r="A26" s="377" t="s">
        <v>695</v>
      </c>
      <c r="B26" s="371">
        <v>24100796.587720003</v>
      </c>
      <c r="C26" s="371">
        <v>20906120.597599998</v>
      </c>
      <c r="D26" s="372">
        <v>-0.13255478832379247</v>
      </c>
      <c r="E26" s="371">
        <v>-3194675.9901200049</v>
      </c>
    </row>
    <row r="27" spans="1:7" ht="12.75" customHeight="1">
      <c r="A27" s="373" t="s">
        <v>682</v>
      </c>
      <c r="B27" s="374">
        <v>3581970.0499200001</v>
      </c>
      <c r="C27" s="374">
        <v>8857534.3923700005</v>
      </c>
      <c r="D27" s="375">
        <v>1.4728108468042118</v>
      </c>
      <c r="E27" s="374">
        <v>5275564.3424500003</v>
      </c>
    </row>
    <row r="28" spans="1:7" ht="12.75" customHeight="1">
      <c r="A28" s="36" t="s">
        <v>382</v>
      </c>
    </row>
    <row r="29" spans="1:7" ht="12.75" customHeight="1">
      <c r="F29" s="160"/>
      <c r="G29" s="160"/>
    </row>
    <row r="30" spans="1:7" ht="26.25" customHeight="1">
      <c r="A30" s="775" t="s">
        <v>1337</v>
      </c>
      <c r="B30" s="775"/>
      <c r="C30" s="775"/>
      <c r="D30" s="775"/>
      <c r="E30" s="775"/>
    </row>
    <row r="31" spans="1:7" ht="12.75" customHeight="1"/>
    <row r="32" spans="1:7" ht="12.75" customHeight="1">
      <c r="A32" s="89" t="s">
        <v>466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244</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81" t="s">
        <v>1045</v>
      </c>
    </row>
    <row r="2" spans="1:8" ht="12.75" customHeight="1">
      <c r="A2" s="76" t="s">
        <v>1046</v>
      </c>
    </row>
    <row r="3" spans="1:8" ht="12.75" customHeight="1">
      <c r="E3" s="772" t="s">
        <v>1076</v>
      </c>
      <c r="F3" s="772"/>
    </row>
    <row r="4" spans="1:8" ht="84.75" customHeight="1">
      <c r="A4" s="595" t="s">
        <v>450</v>
      </c>
      <c r="B4" s="779" t="s">
        <v>1064</v>
      </c>
      <c r="C4" s="779"/>
      <c r="D4" s="598" t="s">
        <v>1130</v>
      </c>
      <c r="E4" s="770" t="s">
        <v>1129</v>
      </c>
      <c r="F4" s="771"/>
      <c r="G4" s="598" t="s">
        <v>451</v>
      </c>
    </row>
    <row r="5" spans="1:8" ht="15" customHeight="1" thickBot="1">
      <c r="A5" s="599"/>
      <c r="B5" s="670" t="s">
        <v>1338</v>
      </c>
      <c r="C5" s="670" t="s">
        <v>1327</v>
      </c>
      <c r="D5" s="672"/>
      <c r="E5" s="670" t="s">
        <v>1338</v>
      </c>
      <c r="F5" s="670" t="s">
        <v>1327</v>
      </c>
      <c r="G5" s="600"/>
    </row>
    <row r="6" spans="1:8" ht="12.75" customHeight="1">
      <c r="A6" s="601" t="s">
        <v>452</v>
      </c>
      <c r="B6" s="602"/>
      <c r="C6" s="602"/>
      <c r="D6" s="603"/>
      <c r="E6" s="602"/>
      <c r="F6" s="602"/>
      <c r="G6" s="603"/>
    </row>
    <row r="7" spans="1:8" ht="12.75" customHeight="1">
      <c r="A7" s="379" t="s">
        <v>1114</v>
      </c>
      <c r="B7" s="380">
        <v>88</v>
      </c>
      <c r="C7" s="380">
        <v>102</v>
      </c>
      <c r="D7" s="381">
        <v>0.15909090909090909</v>
      </c>
      <c r="E7" s="380">
        <v>1071728.41328</v>
      </c>
      <c r="F7" s="382">
        <v>1159513.0778399999</v>
      </c>
      <c r="G7" s="381">
        <v>8.1909431038911268E-2</v>
      </c>
      <c r="H7" s="92"/>
    </row>
    <row r="8" spans="1:8" ht="12.75" customHeight="1">
      <c r="A8" s="379" t="s">
        <v>1113</v>
      </c>
      <c r="B8" s="380">
        <v>51373</v>
      </c>
      <c r="C8" s="380">
        <v>43666</v>
      </c>
      <c r="D8" s="381">
        <v>-0.15002043875187354</v>
      </c>
      <c r="E8" s="380">
        <v>2593765.1348600001</v>
      </c>
      <c r="F8" s="382">
        <v>2114476.1886900002</v>
      </c>
      <c r="G8" s="381">
        <v>-0.18478502148417142</v>
      </c>
      <c r="H8" s="92"/>
    </row>
    <row r="9" spans="1:8" ht="12.75" customHeight="1">
      <c r="A9" s="383" t="s">
        <v>1115</v>
      </c>
      <c r="B9" s="380">
        <v>6362</v>
      </c>
      <c r="C9" s="380">
        <v>6324</v>
      </c>
      <c r="D9" s="381">
        <v>-5.9729644765796923E-3</v>
      </c>
      <c r="E9" s="380">
        <v>416601.77041</v>
      </c>
      <c r="F9" s="382">
        <v>403608.91247000004</v>
      </c>
      <c r="G9" s="381">
        <v>-3.1187716574543105E-2</v>
      </c>
    </row>
    <row r="10" spans="1:8" ht="12.75" customHeight="1">
      <c r="A10" s="379" t="s">
        <v>1071</v>
      </c>
      <c r="B10" s="380">
        <v>827</v>
      </c>
      <c r="C10" s="380">
        <v>656</v>
      </c>
      <c r="D10" s="381">
        <v>-0.20677146311970979</v>
      </c>
      <c r="E10" s="380">
        <v>405155.78156999999</v>
      </c>
      <c r="F10" s="382">
        <v>306755.83754000004</v>
      </c>
      <c r="G10" s="381">
        <v>-0.24286940605585089</v>
      </c>
    </row>
    <row r="11" spans="1:8" ht="12.75" customHeight="1">
      <c r="A11" s="384" t="s">
        <v>1339</v>
      </c>
      <c r="B11" s="380">
        <v>2</v>
      </c>
      <c r="C11" s="380">
        <v>1</v>
      </c>
      <c r="D11" s="381">
        <v>-0.5</v>
      </c>
      <c r="E11" s="380">
        <v>2951.8892700000001</v>
      </c>
      <c r="F11" s="382">
        <v>1891.92545</v>
      </c>
      <c r="G11" s="381">
        <v>-0.35907980383017557</v>
      </c>
    </row>
    <row r="12" spans="1:8" ht="29.25">
      <c r="A12" s="383" t="s">
        <v>1340</v>
      </c>
      <c r="B12" s="380">
        <v>2432</v>
      </c>
      <c r="C12" s="380">
        <v>2242</v>
      </c>
      <c r="D12" s="381">
        <v>-7.8125E-2</v>
      </c>
      <c r="E12" s="380">
        <v>427960.97808999999</v>
      </c>
      <c r="F12" s="382">
        <v>423948.14739</v>
      </c>
      <c r="G12" s="381">
        <v>-9.3766275558798615E-3</v>
      </c>
      <c r="H12" s="104"/>
    </row>
    <row r="13" spans="1:8" ht="12.75" customHeight="1">
      <c r="A13" s="379" t="s">
        <v>449</v>
      </c>
      <c r="B13" s="380">
        <v>203</v>
      </c>
      <c r="C13" s="380">
        <v>168</v>
      </c>
      <c r="D13" s="381">
        <v>-0.17241379310344829</v>
      </c>
      <c r="E13" s="380">
        <v>2607.5583700000002</v>
      </c>
      <c r="F13" s="382">
        <v>503.40213</v>
      </c>
      <c r="G13" s="381">
        <v>-0.80694501960468101</v>
      </c>
      <c r="H13" s="104"/>
    </row>
    <row r="14" spans="1:8" ht="22.5" customHeight="1">
      <c r="A14" s="385" t="s">
        <v>453</v>
      </c>
      <c r="B14" s="386">
        <v>61287</v>
      </c>
      <c r="C14" s="386">
        <v>53159</v>
      </c>
      <c r="D14" s="387">
        <v>-0.13262192634653353</v>
      </c>
      <c r="E14" s="386">
        <v>4920771.5258499999</v>
      </c>
      <c r="F14" s="386">
        <v>4410697.4915100001</v>
      </c>
      <c r="G14" s="387">
        <v>-0.10365732927457774</v>
      </c>
    </row>
    <row r="15" spans="1:8" ht="15" customHeight="1">
      <c r="A15" s="604" t="s">
        <v>454</v>
      </c>
      <c r="B15" s="605"/>
      <c r="C15" s="605"/>
      <c r="D15" s="606"/>
      <c r="E15" s="605"/>
      <c r="F15" s="605"/>
      <c r="G15" s="607"/>
    </row>
    <row r="16" spans="1:8" ht="12.75" customHeight="1">
      <c r="A16" s="379" t="s">
        <v>1114</v>
      </c>
      <c r="B16" s="380">
        <v>1072</v>
      </c>
      <c r="C16" s="380">
        <v>1036</v>
      </c>
      <c r="D16" s="381">
        <v>-3.3582089552238806E-2</v>
      </c>
      <c r="E16" s="380">
        <v>4138010.50098</v>
      </c>
      <c r="F16" s="380">
        <v>3671178.1087399996</v>
      </c>
      <c r="G16" s="381">
        <v>-0.11281566156718091</v>
      </c>
    </row>
    <row r="17" spans="1:7" ht="12.75" customHeight="1">
      <c r="A17" s="379" t="s">
        <v>1113</v>
      </c>
      <c r="B17" s="380">
        <v>39209</v>
      </c>
      <c r="C17" s="380">
        <v>34341</v>
      </c>
      <c r="D17" s="381">
        <v>-0.12415516845622178</v>
      </c>
      <c r="E17" s="380">
        <v>2319007.82382</v>
      </c>
      <c r="F17" s="380">
        <v>1861764.40558</v>
      </c>
      <c r="G17" s="381">
        <v>-0.19717200327802387</v>
      </c>
    </row>
    <row r="18" spans="1:7" ht="12.75" customHeight="1">
      <c r="A18" s="383" t="s">
        <v>1115</v>
      </c>
      <c r="B18" s="380">
        <v>16554</v>
      </c>
      <c r="C18" s="380">
        <v>14685</v>
      </c>
      <c r="D18" s="381">
        <v>-0.11290322580645161</v>
      </c>
      <c r="E18" s="380">
        <v>2585008.5334600001</v>
      </c>
      <c r="F18" s="380">
        <v>2301915.6736300001</v>
      </c>
      <c r="G18" s="381">
        <v>-0.10951331733171646</v>
      </c>
    </row>
    <row r="19" spans="1:7" ht="12.75" customHeight="1">
      <c r="A19" s="379" t="s">
        <v>1071</v>
      </c>
      <c r="B19" s="380">
        <v>785</v>
      </c>
      <c r="C19" s="380">
        <v>756</v>
      </c>
      <c r="D19" s="381">
        <v>-3.6942675159235668E-2</v>
      </c>
      <c r="E19" s="380">
        <v>309004.22963000002</v>
      </c>
      <c r="F19" s="380">
        <v>300101.06242999999</v>
      </c>
      <c r="G19" s="381">
        <v>-2.8812444446668674E-2</v>
      </c>
    </row>
    <row r="20" spans="1:7" ht="12.75" customHeight="1">
      <c r="A20" s="384" t="s">
        <v>1339</v>
      </c>
      <c r="B20" s="380">
        <v>2</v>
      </c>
      <c r="C20" s="380">
        <v>1</v>
      </c>
      <c r="D20" s="381">
        <v>-0.5</v>
      </c>
      <c r="E20" s="380">
        <v>44.342019999999998</v>
      </c>
      <c r="F20" s="380">
        <v>1768.9602199999999</v>
      </c>
      <c r="G20" s="381">
        <v>38.893541611320366</v>
      </c>
    </row>
    <row r="21" spans="1:7" ht="29.25">
      <c r="A21" s="383" t="s">
        <v>1340</v>
      </c>
      <c r="B21" s="380">
        <v>9277</v>
      </c>
      <c r="C21" s="380">
        <v>8371</v>
      </c>
      <c r="D21" s="381">
        <v>-9.766088175056592E-2</v>
      </c>
      <c r="E21" s="380">
        <v>2599462.28272</v>
      </c>
      <c r="F21" s="380">
        <v>2268343.3245199998</v>
      </c>
      <c r="G21" s="381">
        <v>-0.12737978942842257</v>
      </c>
    </row>
    <row r="22" spans="1:7" ht="12.75" customHeight="1">
      <c r="A22" s="379" t="s">
        <v>449</v>
      </c>
      <c r="B22" s="380">
        <v>827</v>
      </c>
      <c r="C22" s="380">
        <v>787</v>
      </c>
      <c r="D22" s="381">
        <v>-4.8367593712212817E-2</v>
      </c>
      <c r="E22" s="380">
        <v>124212.47149</v>
      </c>
      <c r="F22" s="380">
        <v>78449.309609999997</v>
      </c>
      <c r="G22" s="381">
        <v>-0.3684264658052816</v>
      </c>
    </row>
    <row r="23" spans="1:7" ht="22.5" customHeight="1">
      <c r="A23" s="385" t="s">
        <v>453</v>
      </c>
      <c r="B23" s="386">
        <v>67726</v>
      </c>
      <c r="C23" s="388">
        <v>59977</v>
      </c>
      <c r="D23" s="387">
        <v>-0.11441691521719871</v>
      </c>
      <c r="E23" s="386">
        <v>12074750.184119999</v>
      </c>
      <c r="F23" s="386">
        <v>10483520.844729999</v>
      </c>
      <c r="G23" s="387">
        <v>-0.13178155366582173</v>
      </c>
    </row>
    <row r="24" spans="1:7" ht="15" customHeight="1">
      <c r="A24" s="604" t="s">
        <v>455</v>
      </c>
      <c r="B24" s="605"/>
      <c r="C24" s="605"/>
      <c r="D24" s="606"/>
      <c r="E24" s="605"/>
      <c r="F24" s="605"/>
      <c r="G24" s="608"/>
    </row>
    <row r="25" spans="1:7" ht="12.75" customHeight="1">
      <c r="A25" s="379" t="s">
        <v>1114</v>
      </c>
      <c r="B25" s="380">
        <v>398</v>
      </c>
      <c r="C25" s="380">
        <v>368</v>
      </c>
      <c r="D25" s="381">
        <v>-7.5376884422110546E-2</v>
      </c>
      <c r="E25" s="380">
        <v>577083.81995000003</v>
      </c>
      <c r="F25" s="380">
        <v>502838.68244999996</v>
      </c>
      <c r="G25" s="381">
        <v>-0.12865572544805165</v>
      </c>
    </row>
    <row r="26" spans="1:7" ht="12.75" customHeight="1">
      <c r="A26" s="379" t="s">
        <v>1113</v>
      </c>
      <c r="B26" s="380">
        <v>1839</v>
      </c>
      <c r="C26" s="380">
        <v>1004</v>
      </c>
      <c r="D26" s="381">
        <v>-0.45405111473626969</v>
      </c>
      <c r="E26" s="380">
        <v>20517.52262</v>
      </c>
      <c r="F26" s="380">
        <v>1966.90041</v>
      </c>
      <c r="G26" s="381">
        <v>-0.904135579795452</v>
      </c>
    </row>
    <row r="27" spans="1:7" ht="12.75" customHeight="1">
      <c r="A27" s="383" t="s">
        <v>1115</v>
      </c>
      <c r="B27" s="380">
        <v>742</v>
      </c>
      <c r="C27" s="380">
        <v>610</v>
      </c>
      <c r="D27" s="381">
        <v>-0.17789757412398921</v>
      </c>
      <c r="E27" s="380">
        <v>3371.79178</v>
      </c>
      <c r="F27" s="380">
        <v>524.40224000000001</v>
      </c>
      <c r="G27" s="381">
        <v>-0.84447371776913227</v>
      </c>
    </row>
    <row r="28" spans="1:7" ht="12.75" customHeight="1">
      <c r="A28" s="379" t="s">
        <v>1071</v>
      </c>
      <c r="B28" s="380">
        <v>99</v>
      </c>
      <c r="C28" s="380">
        <v>59</v>
      </c>
      <c r="D28" s="381">
        <v>-0.40404040404040403</v>
      </c>
      <c r="E28" s="380">
        <v>20064.928</v>
      </c>
      <c r="F28" s="380">
        <v>11563.27319</v>
      </c>
      <c r="G28" s="381">
        <v>-0.42370721738946682</v>
      </c>
    </row>
    <row r="29" spans="1:7" ht="12.75" customHeight="1">
      <c r="A29" s="384" t="s">
        <v>1341</v>
      </c>
      <c r="B29" s="380">
        <v>3</v>
      </c>
      <c r="C29" s="380">
        <v>3</v>
      </c>
      <c r="D29" s="381">
        <v>0</v>
      </c>
      <c r="E29" s="380">
        <v>0</v>
      </c>
      <c r="F29" s="380">
        <v>0</v>
      </c>
      <c r="G29" s="381"/>
    </row>
    <row r="30" spans="1:7" ht="29.25">
      <c r="A30" s="383" t="s">
        <v>1340</v>
      </c>
      <c r="B30" s="380">
        <v>627</v>
      </c>
      <c r="C30" s="380">
        <v>519</v>
      </c>
      <c r="D30" s="381">
        <v>-0.17224880382775121</v>
      </c>
      <c r="E30" s="380">
        <v>56815.175810000001</v>
      </c>
      <c r="F30" s="380">
        <v>5893.7841100000005</v>
      </c>
      <c r="G30" s="381">
        <v>-0.89626391142905448</v>
      </c>
    </row>
    <row r="31" spans="1:7" ht="12.75" customHeight="1">
      <c r="A31" s="379" t="s">
        <v>449</v>
      </c>
      <c r="B31" s="380">
        <v>13</v>
      </c>
      <c r="C31" s="380">
        <v>7</v>
      </c>
      <c r="D31" s="381">
        <v>-0.46153846153846156</v>
      </c>
      <c r="E31" s="380">
        <v>22159.674139999999</v>
      </c>
      <c r="F31" s="380">
        <v>10055.56936</v>
      </c>
      <c r="G31" s="381">
        <v>-0.54622214674858938</v>
      </c>
    </row>
    <row r="32" spans="1:7" ht="22.5" customHeight="1">
      <c r="A32" s="385" t="s">
        <v>453</v>
      </c>
      <c r="B32" s="386">
        <v>3721</v>
      </c>
      <c r="C32" s="386">
        <v>2570</v>
      </c>
      <c r="D32" s="387">
        <v>-0.30932545014780971</v>
      </c>
      <c r="E32" s="386">
        <v>700012.91229999997</v>
      </c>
      <c r="F32" s="386">
        <v>532842.61176</v>
      </c>
      <c r="G32" s="387">
        <v>-0.23881030992805014</v>
      </c>
    </row>
    <row r="33" spans="1:17" ht="12.75" customHeight="1">
      <c r="A33" s="27" t="s">
        <v>458</v>
      </c>
    </row>
    <row r="34" spans="1:17" ht="35.25" customHeight="1">
      <c r="A34" s="773" t="s">
        <v>1074</v>
      </c>
      <c r="B34" s="773"/>
      <c r="C34" s="773"/>
      <c r="D34" s="773"/>
      <c r="E34" s="773"/>
      <c r="F34" s="777"/>
      <c r="G34" s="777"/>
      <c r="K34" s="774"/>
      <c r="L34" s="774"/>
      <c r="M34" s="774"/>
      <c r="N34" s="774"/>
      <c r="O34" s="774"/>
      <c r="P34" s="774"/>
      <c r="Q34" s="774"/>
    </row>
    <row r="35" spans="1:17" ht="72.75" customHeight="1">
      <c r="A35" s="774" t="s">
        <v>1073</v>
      </c>
      <c r="B35" s="780"/>
      <c r="C35" s="780"/>
      <c r="D35" s="780"/>
      <c r="E35" s="780"/>
      <c r="F35" s="780"/>
      <c r="G35" s="780"/>
    </row>
    <row r="36" spans="1:17" ht="25.5" customHeight="1">
      <c r="A36" s="775" t="s">
        <v>1329</v>
      </c>
      <c r="B36" s="776"/>
      <c r="C36" s="776"/>
      <c r="D36" s="776"/>
      <c r="E36" s="776"/>
      <c r="F36" s="776"/>
      <c r="G36" s="776"/>
    </row>
    <row r="37" spans="1:17" ht="12.75" customHeight="1"/>
    <row r="38" spans="1:17" ht="12.75" customHeight="1"/>
    <row r="39" spans="1:17" ht="12.75" customHeight="1">
      <c r="A39" s="581" t="s">
        <v>1047</v>
      </c>
    </row>
    <row r="40" spans="1:17" ht="12.75" customHeight="1">
      <c r="A40" s="76" t="s">
        <v>1048</v>
      </c>
    </row>
    <row r="41" spans="1:17" ht="12.75" customHeight="1">
      <c r="E41" s="772" t="s">
        <v>1076</v>
      </c>
      <c r="F41" s="772"/>
    </row>
    <row r="42" spans="1:17" ht="85.5" customHeight="1">
      <c r="A42" s="595" t="s">
        <v>456</v>
      </c>
      <c r="B42" s="779" t="s">
        <v>1065</v>
      </c>
      <c r="C42" s="779"/>
      <c r="D42" s="598" t="s">
        <v>1130</v>
      </c>
      <c r="E42" s="770" t="s">
        <v>457</v>
      </c>
      <c r="F42" s="771"/>
      <c r="G42" s="598" t="s">
        <v>451</v>
      </c>
    </row>
    <row r="43" spans="1:17" ht="27" customHeight="1" thickBot="1">
      <c r="A43" s="599"/>
      <c r="B43" s="670" t="s">
        <v>1330</v>
      </c>
      <c r="C43" s="670" t="s">
        <v>1331</v>
      </c>
      <c r="D43" s="672"/>
      <c r="E43" s="670" t="s">
        <v>1330</v>
      </c>
      <c r="F43" s="670" t="s">
        <v>1331</v>
      </c>
      <c r="G43" s="600"/>
    </row>
    <row r="44" spans="1:17" ht="15" customHeight="1">
      <c r="A44" s="601" t="s">
        <v>452</v>
      </c>
      <c r="B44" s="602"/>
      <c r="C44" s="602"/>
      <c r="D44" s="603"/>
      <c r="E44" s="602"/>
      <c r="F44" s="602"/>
      <c r="G44" s="603"/>
    </row>
    <row r="45" spans="1:17" ht="12.75" customHeight="1">
      <c r="A45" s="379" t="s">
        <v>1114</v>
      </c>
      <c r="B45" s="380">
        <v>12</v>
      </c>
      <c r="C45" s="380">
        <v>17</v>
      </c>
      <c r="D45" s="381">
        <v>0.41666666666666669</v>
      </c>
      <c r="E45" s="380">
        <v>107466.04949999999</v>
      </c>
      <c r="F45" s="382">
        <v>159749.42874999999</v>
      </c>
      <c r="G45" s="381">
        <v>0.48651066539856386</v>
      </c>
      <c r="H45" s="92"/>
    </row>
    <row r="46" spans="1:17" ht="12.75" customHeight="1">
      <c r="A46" s="379" t="s">
        <v>1113</v>
      </c>
      <c r="B46" s="380">
        <v>6899</v>
      </c>
      <c r="C46" s="380">
        <v>7580</v>
      </c>
      <c r="D46" s="381">
        <v>9.8709957964922448E-2</v>
      </c>
      <c r="E46" s="380">
        <v>571097.86872000003</v>
      </c>
      <c r="F46" s="382">
        <v>622152.61170000001</v>
      </c>
      <c r="G46" s="381">
        <v>8.9397537228476834E-2</v>
      </c>
      <c r="H46" s="92"/>
    </row>
    <row r="47" spans="1:17" ht="12.75" customHeight="1">
      <c r="A47" s="383" t="s">
        <v>1115</v>
      </c>
      <c r="B47" s="380">
        <v>638</v>
      </c>
      <c r="C47" s="380">
        <v>739</v>
      </c>
      <c r="D47" s="381">
        <v>0.15830721003134796</v>
      </c>
      <c r="E47" s="380">
        <v>83913.485809999998</v>
      </c>
      <c r="F47" s="382">
        <v>96096.44326</v>
      </c>
      <c r="G47" s="381">
        <v>0.14518473797626644</v>
      </c>
    </row>
    <row r="48" spans="1:17" ht="12.75" customHeight="1">
      <c r="A48" s="379" t="s">
        <v>1071</v>
      </c>
      <c r="B48" s="380">
        <v>109</v>
      </c>
      <c r="C48" s="380">
        <v>70</v>
      </c>
      <c r="D48" s="381">
        <v>-0.3577981651376147</v>
      </c>
      <c r="E48" s="380">
        <v>116247.96981000001</v>
      </c>
      <c r="F48" s="382">
        <v>72066.813319999987</v>
      </c>
      <c r="G48" s="381">
        <v>-0.38005959641455539</v>
      </c>
    </row>
    <row r="49" spans="1:17" ht="12.75" customHeight="1">
      <c r="A49" s="384" t="s">
        <v>1341</v>
      </c>
      <c r="B49" s="380">
        <v>1</v>
      </c>
      <c r="C49" s="380">
        <v>0</v>
      </c>
      <c r="D49" s="381">
        <v>-1</v>
      </c>
      <c r="E49" s="380">
        <v>2951.89032</v>
      </c>
      <c r="F49" s="382">
        <v>0</v>
      </c>
      <c r="G49" s="381">
        <v>-1</v>
      </c>
    </row>
    <row r="50" spans="1:17" ht="34.5" customHeight="1">
      <c r="A50" s="383" t="s">
        <v>1342</v>
      </c>
      <c r="B50" s="380">
        <v>206</v>
      </c>
      <c r="C50" s="380">
        <v>170</v>
      </c>
      <c r="D50" s="381">
        <v>-0.17475728155339806</v>
      </c>
      <c r="E50" s="380">
        <v>83667.789909999992</v>
      </c>
      <c r="F50" s="382">
        <v>113627.66968000001</v>
      </c>
      <c r="G50" s="381">
        <v>0.35808140506911135</v>
      </c>
    </row>
    <row r="51" spans="1:17" ht="12.75" customHeight="1">
      <c r="A51" s="379" t="s">
        <v>449</v>
      </c>
      <c r="B51" s="380">
        <v>9</v>
      </c>
      <c r="C51" s="380">
        <v>1</v>
      </c>
      <c r="D51" s="381">
        <v>-0.88888888888888884</v>
      </c>
      <c r="E51" s="380">
        <v>1896.0438300000001</v>
      </c>
      <c r="F51" s="382">
        <v>162.93242999999998</v>
      </c>
      <c r="G51" s="381">
        <v>-0.91406716056769632</v>
      </c>
    </row>
    <row r="52" spans="1:17" ht="22.5" customHeight="1">
      <c r="A52" s="385" t="s">
        <v>453</v>
      </c>
      <c r="B52" s="386">
        <v>7874</v>
      </c>
      <c r="C52" s="386">
        <v>8577</v>
      </c>
      <c r="D52" s="403">
        <v>8.9281178562357122E-2</v>
      </c>
      <c r="E52" s="386">
        <v>967241.09790000005</v>
      </c>
      <c r="F52" s="386">
        <v>1063855.8991399999</v>
      </c>
      <c r="G52" s="403">
        <v>9.9886989345016969E-2</v>
      </c>
    </row>
    <row r="53" spans="1:17" ht="15" customHeight="1">
      <c r="A53" s="604" t="s">
        <v>454</v>
      </c>
      <c r="B53" s="605"/>
      <c r="C53" s="605"/>
      <c r="D53" s="606"/>
      <c r="E53" s="605"/>
      <c r="F53" s="605"/>
      <c r="G53" s="607"/>
    </row>
    <row r="54" spans="1:17" ht="12.75" customHeight="1">
      <c r="A54" s="379" t="s">
        <v>1114</v>
      </c>
      <c r="B54" s="380">
        <v>26</v>
      </c>
      <c r="C54" s="380">
        <v>26</v>
      </c>
      <c r="D54" s="381">
        <v>0</v>
      </c>
      <c r="E54" s="380">
        <v>71386.808290000001</v>
      </c>
      <c r="F54" s="382">
        <v>89720.792130000002</v>
      </c>
      <c r="G54" s="381">
        <v>0.25682593576001433</v>
      </c>
    </row>
    <row r="55" spans="1:17">
      <c r="A55" s="379" t="s">
        <v>1113</v>
      </c>
      <c r="B55" s="380">
        <v>4881</v>
      </c>
      <c r="C55" s="380">
        <v>4884</v>
      </c>
      <c r="D55" s="381">
        <v>6.1462814996926854E-4</v>
      </c>
      <c r="E55" s="380">
        <v>594047.65364000003</v>
      </c>
      <c r="F55" s="382">
        <v>527028.82070000004</v>
      </c>
      <c r="G55" s="381">
        <v>-0.1128172673174368</v>
      </c>
    </row>
    <row r="56" spans="1:17" ht="12.75" customHeight="1">
      <c r="A56" s="383" t="s">
        <v>1115</v>
      </c>
      <c r="B56" s="380">
        <v>1745</v>
      </c>
      <c r="C56" s="380">
        <v>1791</v>
      </c>
      <c r="D56" s="381">
        <v>2.6361031518624643E-2</v>
      </c>
      <c r="E56" s="380">
        <v>483308.65861000004</v>
      </c>
      <c r="F56" s="382">
        <v>448925.27692000003</v>
      </c>
      <c r="G56" s="381">
        <v>-7.1141662946587622E-2</v>
      </c>
    </row>
    <row r="57" spans="1:17" ht="12.75" customHeight="1">
      <c r="A57" s="379" t="s">
        <v>1071</v>
      </c>
      <c r="B57" s="380">
        <v>106</v>
      </c>
      <c r="C57" s="380">
        <v>152</v>
      </c>
      <c r="D57" s="381">
        <v>0.43396226415094341</v>
      </c>
      <c r="E57" s="380">
        <v>35749.982409999997</v>
      </c>
      <c r="F57" s="382">
        <v>92913.379360000006</v>
      </c>
      <c r="G57" s="381">
        <v>1.5989769252029127</v>
      </c>
    </row>
    <row r="58" spans="1:17" ht="12.75" customHeight="1">
      <c r="A58" s="384" t="s">
        <v>1341</v>
      </c>
      <c r="B58" s="380">
        <v>0</v>
      </c>
      <c r="C58" s="380">
        <v>0</v>
      </c>
      <c r="D58" s="381"/>
      <c r="E58" s="380">
        <v>0</v>
      </c>
      <c r="F58" s="382">
        <v>0</v>
      </c>
      <c r="G58" s="381"/>
    </row>
    <row r="59" spans="1:17" ht="29.25">
      <c r="A59" s="383" t="s">
        <v>1342</v>
      </c>
      <c r="B59" s="380">
        <v>797</v>
      </c>
      <c r="C59" s="380">
        <v>713</v>
      </c>
      <c r="D59" s="381">
        <v>-0.1053952321204517</v>
      </c>
      <c r="E59" s="380">
        <v>326430.85901000001</v>
      </c>
      <c r="F59" s="382">
        <v>300832.39038999996</v>
      </c>
      <c r="G59" s="381">
        <v>-7.8419266786342229E-2</v>
      </c>
    </row>
    <row r="60" spans="1:17" ht="12.75" customHeight="1">
      <c r="A60" s="379" t="s">
        <v>449</v>
      </c>
      <c r="B60" s="380">
        <v>236</v>
      </c>
      <c r="C60" s="380">
        <v>258</v>
      </c>
      <c r="D60" s="381">
        <v>9.3220338983050849E-2</v>
      </c>
      <c r="E60" s="380">
        <v>45148.62182</v>
      </c>
      <c r="F60" s="382">
        <v>28874.12314</v>
      </c>
      <c r="G60" s="381">
        <v>-0.36046501585106416</v>
      </c>
    </row>
    <row r="61" spans="1:17" ht="22.5" customHeight="1">
      <c r="A61" s="385" t="s">
        <v>453</v>
      </c>
      <c r="B61" s="386">
        <v>7791</v>
      </c>
      <c r="C61" s="386">
        <v>7824</v>
      </c>
      <c r="D61" s="403">
        <v>4.2356565267616482E-3</v>
      </c>
      <c r="E61" s="386">
        <v>1556072.58378</v>
      </c>
      <c r="F61" s="386">
        <v>1488294.7826400001</v>
      </c>
      <c r="G61" s="403">
        <v>-4.3556966330808647E-2</v>
      </c>
    </row>
    <row r="62" spans="1:17" ht="12.75" customHeight="1">
      <c r="A62" s="27" t="s">
        <v>458</v>
      </c>
    </row>
    <row r="63" spans="1:17" ht="36" customHeight="1">
      <c r="A63" s="773" t="s">
        <v>1075</v>
      </c>
      <c r="B63" s="773"/>
      <c r="C63" s="773"/>
      <c r="D63" s="773"/>
      <c r="E63" s="773"/>
      <c r="F63" s="773"/>
      <c r="G63" s="773"/>
      <c r="K63" s="774"/>
      <c r="L63" s="774"/>
      <c r="M63" s="774"/>
      <c r="N63" s="774"/>
      <c r="O63" s="774"/>
      <c r="P63" s="774"/>
      <c r="Q63" s="774"/>
    </row>
    <row r="64" spans="1:17" ht="93.75" customHeight="1">
      <c r="A64" s="774" t="s">
        <v>1249</v>
      </c>
      <c r="B64" s="774"/>
      <c r="C64" s="774"/>
      <c r="D64" s="774"/>
      <c r="E64" s="774"/>
      <c r="F64" s="774"/>
      <c r="G64" s="774"/>
      <c r="J64" s="773"/>
      <c r="K64" s="773"/>
      <c r="L64" s="773"/>
      <c r="M64" s="773"/>
      <c r="N64" s="773"/>
      <c r="O64" s="773"/>
      <c r="P64" s="773"/>
    </row>
    <row r="65" spans="1:7" ht="22.5" customHeight="1">
      <c r="A65" s="775" t="s">
        <v>1329</v>
      </c>
      <c r="B65" s="776"/>
      <c r="C65" s="776"/>
      <c r="D65" s="776"/>
      <c r="E65" s="776"/>
      <c r="F65" s="776"/>
      <c r="G65" s="776"/>
    </row>
    <row r="66" spans="1:7" ht="12.75" customHeight="1"/>
    <row r="67" spans="1:7" ht="12.75" customHeight="1">
      <c r="A67" s="89" t="s">
        <v>466</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574</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A65:G65"/>
    <mergeCell ref="B4:C4"/>
    <mergeCell ref="E4:F4"/>
    <mergeCell ref="A34:G34"/>
    <mergeCell ref="A35:G35"/>
    <mergeCell ref="A36:G36"/>
    <mergeCell ref="B42:C42"/>
    <mergeCell ref="E42:F42"/>
    <mergeCell ref="K34:Q34"/>
    <mergeCell ref="K63:Q63"/>
    <mergeCell ref="J64:P64"/>
    <mergeCell ref="E3:F3"/>
    <mergeCell ref="E41:F41"/>
    <mergeCell ref="A63:G63"/>
    <mergeCell ref="A64:G64"/>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1"/>
  <sheetViews>
    <sheetView showGridLines="0" zoomScaleNormal="100" workbookViewId="0"/>
  </sheetViews>
  <sheetFormatPr defaultRowHeight="15"/>
  <cols>
    <col min="1" max="1" width="39.7109375" customWidth="1"/>
    <col min="2" max="5" width="20.7109375" customWidth="1"/>
  </cols>
  <sheetData>
    <row r="1" spans="1:7" ht="12.75" customHeight="1">
      <c r="A1" s="593" t="s">
        <v>1049</v>
      </c>
    </row>
    <row r="2" spans="1:7" ht="12.75" customHeight="1">
      <c r="A2" s="83" t="s">
        <v>1050</v>
      </c>
    </row>
    <row r="3" spans="1:7">
      <c r="D3" s="131"/>
      <c r="E3" s="132" t="s">
        <v>839</v>
      </c>
    </row>
    <row r="4" spans="1:7" ht="57.75" customHeight="1">
      <c r="A4" s="770" t="s">
        <v>485</v>
      </c>
      <c r="B4" s="770" t="s">
        <v>1062</v>
      </c>
      <c r="C4" s="771"/>
      <c r="D4" s="770" t="s">
        <v>1212</v>
      </c>
      <c r="E4" s="746"/>
    </row>
    <row r="5" spans="1:7" ht="15.75" customHeight="1">
      <c r="A5" s="770"/>
      <c r="B5" s="670" t="s">
        <v>1330</v>
      </c>
      <c r="C5" s="670" t="s">
        <v>1331</v>
      </c>
      <c r="D5" s="670" t="s">
        <v>1330</v>
      </c>
      <c r="E5" s="670" t="s">
        <v>1331</v>
      </c>
    </row>
    <row r="6" spans="1:7">
      <c r="A6" s="389" t="s">
        <v>500</v>
      </c>
      <c r="B6" s="390">
        <v>320</v>
      </c>
      <c r="C6" s="390">
        <v>260</v>
      </c>
      <c r="D6" s="390">
        <v>51996.726579999995</v>
      </c>
      <c r="E6" s="390">
        <v>43766.681880000004</v>
      </c>
      <c r="F6" s="92"/>
      <c r="G6" s="92"/>
    </row>
    <row r="7" spans="1:7">
      <c r="A7" s="389" t="s">
        <v>501</v>
      </c>
      <c r="B7" s="390">
        <v>108</v>
      </c>
      <c r="C7" s="390">
        <v>135</v>
      </c>
      <c r="D7" s="390">
        <v>13272.019109999999</v>
      </c>
      <c r="E7" s="390">
        <v>13760.56417</v>
      </c>
      <c r="F7" s="92"/>
      <c r="G7" s="92"/>
    </row>
    <row r="8" spans="1:7">
      <c r="A8" s="389" t="s">
        <v>502</v>
      </c>
      <c r="B8" s="390">
        <v>0</v>
      </c>
      <c r="C8" s="390">
        <v>0</v>
      </c>
      <c r="D8" s="390">
        <v>0</v>
      </c>
      <c r="E8" s="390">
        <v>0</v>
      </c>
      <c r="F8" s="104"/>
      <c r="G8" s="92"/>
    </row>
    <row r="9" spans="1:7">
      <c r="A9" s="389" t="s">
        <v>503</v>
      </c>
      <c r="B9" s="390">
        <v>141</v>
      </c>
      <c r="C9" s="390">
        <v>132</v>
      </c>
      <c r="D9" s="390">
        <v>48583.436200000004</v>
      </c>
      <c r="E9" s="390">
        <v>30643.6515</v>
      </c>
      <c r="F9" s="104"/>
      <c r="G9" s="92"/>
    </row>
    <row r="10" spans="1:7">
      <c r="A10" s="389" t="s">
        <v>504</v>
      </c>
      <c r="B10" s="390">
        <v>1354</v>
      </c>
      <c r="C10" s="390">
        <v>1416</v>
      </c>
      <c r="D10" s="390">
        <v>296547.70422000001</v>
      </c>
      <c r="E10" s="390">
        <v>318055.87336000003</v>
      </c>
      <c r="F10" s="92"/>
      <c r="G10" s="92"/>
    </row>
    <row r="11" spans="1:7">
      <c r="A11" s="389" t="s">
        <v>505</v>
      </c>
      <c r="B11" s="390">
        <v>0</v>
      </c>
      <c r="C11" s="390">
        <v>1</v>
      </c>
      <c r="D11" s="390">
        <v>0</v>
      </c>
      <c r="E11" s="390">
        <v>2585.2303900000002</v>
      </c>
      <c r="F11" s="92"/>
      <c r="G11" s="92"/>
    </row>
    <row r="12" spans="1:7">
      <c r="A12" s="389" t="s">
        <v>506</v>
      </c>
      <c r="B12" s="390">
        <v>584</v>
      </c>
      <c r="C12" s="390">
        <v>607</v>
      </c>
      <c r="D12" s="390">
        <v>66386.236380000002</v>
      </c>
      <c r="E12" s="390">
        <v>49081.97797</v>
      </c>
      <c r="F12" s="92"/>
      <c r="G12" s="92"/>
    </row>
    <row r="13" spans="1:7">
      <c r="A13" s="389" t="s">
        <v>507</v>
      </c>
      <c r="B13" s="390">
        <v>333</v>
      </c>
      <c r="C13" s="390">
        <v>290</v>
      </c>
      <c r="D13" s="390">
        <v>72781.061760000011</v>
      </c>
      <c r="E13" s="390">
        <v>56838.034090000001</v>
      </c>
      <c r="F13" s="92"/>
      <c r="G13" s="92"/>
    </row>
    <row r="14" spans="1:7">
      <c r="A14" s="389" t="s">
        <v>508</v>
      </c>
      <c r="B14" s="390">
        <v>1006</v>
      </c>
      <c r="C14" s="390">
        <v>806</v>
      </c>
      <c r="D14" s="390">
        <v>131106.11781</v>
      </c>
      <c r="E14" s="390">
        <v>93451.503590000008</v>
      </c>
      <c r="F14" s="92"/>
      <c r="G14" s="92"/>
    </row>
    <row r="15" spans="1:7">
      <c r="A15" s="389" t="s">
        <v>509</v>
      </c>
      <c r="B15" s="390">
        <v>25</v>
      </c>
      <c r="C15" s="390">
        <v>17</v>
      </c>
      <c r="D15" s="390">
        <v>17343.13163</v>
      </c>
      <c r="E15" s="390">
        <v>61983.356200000002</v>
      </c>
      <c r="F15" s="92"/>
      <c r="G15" s="92"/>
    </row>
    <row r="16" spans="1:7">
      <c r="A16" s="389" t="s">
        <v>510</v>
      </c>
      <c r="B16" s="390">
        <v>6</v>
      </c>
      <c r="C16" s="390">
        <v>7</v>
      </c>
      <c r="D16" s="390">
        <v>6944.5140000000001</v>
      </c>
      <c r="E16" s="390">
        <v>3591.8449999999998</v>
      </c>
      <c r="F16" s="92"/>
      <c r="G16" s="92"/>
    </row>
    <row r="17" spans="1:7">
      <c r="A17" s="389" t="s">
        <v>1131</v>
      </c>
      <c r="B17" s="390">
        <v>1175</v>
      </c>
      <c r="C17" s="390">
        <v>1076</v>
      </c>
      <c r="D17" s="390">
        <v>202522.86993000002</v>
      </c>
      <c r="E17" s="390">
        <v>144258.10462</v>
      </c>
      <c r="F17" s="92"/>
      <c r="G17" s="92"/>
    </row>
    <row r="18" spans="1:7">
      <c r="A18" s="389" t="s">
        <v>511</v>
      </c>
      <c r="B18" s="390">
        <v>245</v>
      </c>
      <c r="C18" s="390">
        <v>78</v>
      </c>
      <c r="D18" s="390">
        <v>67446.581409999999</v>
      </c>
      <c r="E18" s="390">
        <v>48987.567719999999</v>
      </c>
      <c r="F18" s="92"/>
      <c r="G18" s="92"/>
    </row>
    <row r="19" spans="1:7">
      <c r="A19" s="389" t="s">
        <v>512</v>
      </c>
      <c r="B19" s="390">
        <v>725</v>
      </c>
      <c r="C19" s="390">
        <v>905</v>
      </c>
      <c r="D19" s="390">
        <v>173857.90268999999</v>
      </c>
      <c r="E19" s="390">
        <v>171493.20934</v>
      </c>
      <c r="F19" s="92"/>
      <c r="G19" s="92"/>
    </row>
    <row r="20" spans="1:7">
      <c r="A20" s="389" t="s">
        <v>513</v>
      </c>
      <c r="B20" s="390">
        <v>10</v>
      </c>
      <c r="C20" s="390">
        <v>1</v>
      </c>
      <c r="D20" s="390">
        <v>1483.09745</v>
      </c>
      <c r="E20" s="390">
        <v>50.917370000000005</v>
      </c>
      <c r="F20" s="92"/>
      <c r="G20" s="92"/>
    </row>
    <row r="21" spans="1:7">
      <c r="A21" s="389" t="s">
        <v>514</v>
      </c>
      <c r="B21" s="390">
        <v>889</v>
      </c>
      <c r="C21" s="390">
        <v>943</v>
      </c>
      <c r="D21" s="390">
        <v>134342.93781999999</v>
      </c>
      <c r="E21" s="390">
        <v>132774.28723000002</v>
      </c>
      <c r="F21" s="92"/>
      <c r="G21" s="92"/>
    </row>
    <row r="22" spans="1:7">
      <c r="A22" s="389" t="s">
        <v>515</v>
      </c>
      <c r="B22" s="390">
        <v>852</v>
      </c>
      <c r="C22" s="390">
        <v>571</v>
      </c>
      <c r="D22" s="390">
        <v>220208.50809000002</v>
      </c>
      <c r="E22" s="390">
        <v>287488.98287000001</v>
      </c>
      <c r="F22" s="92"/>
      <c r="G22" s="92"/>
    </row>
    <row r="23" spans="1:7">
      <c r="A23" s="389" t="s">
        <v>516</v>
      </c>
      <c r="B23" s="390">
        <v>2538</v>
      </c>
      <c r="C23" s="390">
        <v>3218</v>
      </c>
      <c r="D23" s="390">
        <v>161071.47106000001</v>
      </c>
      <c r="E23" s="390">
        <v>203731.18977</v>
      </c>
      <c r="F23" s="92"/>
      <c r="G23" s="92"/>
    </row>
    <row r="24" spans="1:7">
      <c r="A24" s="389" t="s">
        <v>517</v>
      </c>
      <c r="B24" s="390">
        <v>0</v>
      </c>
      <c r="C24" s="390">
        <v>5</v>
      </c>
      <c r="D24" s="390">
        <v>0</v>
      </c>
      <c r="E24" s="390">
        <v>2017.8211399999998</v>
      </c>
      <c r="F24" s="92"/>
      <c r="G24" s="92"/>
    </row>
    <row r="25" spans="1:7">
      <c r="A25" s="389" t="s">
        <v>518</v>
      </c>
      <c r="B25" s="390">
        <v>1075</v>
      </c>
      <c r="C25" s="390">
        <v>1106</v>
      </c>
      <c r="D25" s="390">
        <v>143336.63712</v>
      </c>
      <c r="E25" s="390">
        <v>157277.04577</v>
      </c>
      <c r="F25" s="92"/>
      <c r="G25" s="92"/>
    </row>
    <row r="26" spans="1:7">
      <c r="A26" s="389" t="s">
        <v>519</v>
      </c>
      <c r="B26" s="390">
        <v>28</v>
      </c>
      <c r="C26" s="390">
        <v>39</v>
      </c>
      <c r="D26" s="390">
        <v>12529.41049</v>
      </c>
      <c r="E26" s="390">
        <v>12775.38769</v>
      </c>
      <c r="F26" s="92"/>
      <c r="G26" s="92"/>
    </row>
    <row r="27" spans="1:7">
      <c r="A27" s="389" t="s">
        <v>520</v>
      </c>
      <c r="B27" s="390">
        <v>636</v>
      </c>
      <c r="C27" s="390">
        <v>746</v>
      </c>
      <c r="D27" s="390">
        <v>94101.004520000002</v>
      </c>
      <c r="E27" s="390">
        <v>107365.47309999999</v>
      </c>
      <c r="F27" s="92"/>
      <c r="G27" s="92"/>
    </row>
    <row r="28" spans="1:7">
      <c r="A28" s="389" t="s">
        <v>521</v>
      </c>
      <c r="B28" s="390">
        <v>2007</v>
      </c>
      <c r="C28" s="390">
        <v>2516</v>
      </c>
      <c r="D28" s="390">
        <v>371591.51964999997</v>
      </c>
      <c r="E28" s="390">
        <v>382241.09195999999</v>
      </c>
      <c r="F28" s="92"/>
      <c r="G28" s="92"/>
    </row>
    <row r="29" spans="1:7">
      <c r="A29" s="389" t="s">
        <v>522</v>
      </c>
      <c r="B29" s="390">
        <v>1608</v>
      </c>
      <c r="C29" s="390">
        <v>1526</v>
      </c>
      <c r="D29" s="390">
        <v>235860.79375000001</v>
      </c>
      <c r="E29" s="390">
        <v>227930.88506</v>
      </c>
      <c r="F29" s="92"/>
      <c r="G29" s="92"/>
    </row>
    <row r="30" spans="1:7">
      <c r="A30" s="615" t="s">
        <v>1051</v>
      </c>
      <c r="B30" s="616">
        <v>15665</v>
      </c>
      <c r="C30" s="616">
        <v>16401</v>
      </c>
      <c r="D30" s="616">
        <v>2523313.6816699998</v>
      </c>
      <c r="E30" s="616">
        <v>2552150.6817899998</v>
      </c>
    </row>
    <row r="31" spans="1:7">
      <c r="A31" s="27" t="s">
        <v>458</v>
      </c>
    </row>
    <row r="32" spans="1:7" ht="28.5" customHeight="1">
      <c r="A32" s="773" t="s">
        <v>1070</v>
      </c>
      <c r="B32" s="773"/>
      <c r="C32" s="773"/>
      <c r="D32" s="773"/>
      <c r="E32" s="773"/>
    </row>
    <row r="33" spans="1:12" ht="86.25" customHeight="1">
      <c r="A33" s="773" t="s">
        <v>1224</v>
      </c>
      <c r="B33" s="773"/>
      <c r="C33" s="773"/>
      <c r="D33" s="773"/>
      <c r="E33" s="773"/>
      <c r="H33" s="774"/>
      <c r="I33" s="774"/>
      <c r="J33" s="774"/>
      <c r="K33" s="774"/>
      <c r="L33" s="774"/>
    </row>
    <row r="34" spans="1:12">
      <c r="A34" s="775" t="s">
        <v>1343</v>
      </c>
      <c r="B34" s="775"/>
      <c r="C34" s="775"/>
      <c r="D34" s="775"/>
      <c r="E34" s="775"/>
      <c r="F34" s="160"/>
      <c r="G34" s="160"/>
    </row>
    <row r="35" spans="1:12" ht="12.75" customHeight="1"/>
    <row r="36" spans="1:12" ht="12.75" customHeight="1">
      <c r="A36" s="89" t="s">
        <v>466</v>
      </c>
      <c r="B36" s="161"/>
      <c r="C36" s="161"/>
      <c r="D36" s="161"/>
      <c r="E36" s="161"/>
    </row>
    <row r="37" spans="1:12" ht="12.75" customHeight="1"/>
    <row r="38" spans="1:12" ht="12.75" customHeight="1"/>
    <row r="39" spans="1:12" ht="12.75" customHeight="1"/>
    <row r="40" spans="1:12" ht="12.75" customHeight="1"/>
    <row r="41" spans="1:12" ht="12.75" customHeight="1"/>
    <row r="42" spans="1:12" ht="12.75" customHeight="1"/>
    <row r="43" spans="1:12" ht="12.75" customHeight="1"/>
    <row r="44" spans="1:12" ht="12.75" customHeight="1"/>
    <row r="45" spans="1:12" ht="12.75" customHeight="1"/>
    <row r="46" spans="1:12" ht="12.75" customHeight="1"/>
    <row r="47" spans="1:12" ht="12.75" customHeight="1"/>
    <row r="48" spans="1:12"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c r="E68" s="53" t="s">
        <v>691</v>
      </c>
    </row>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sheetData>
  <mergeCells count="7">
    <mergeCell ref="H33:L33"/>
    <mergeCell ref="A34:E34"/>
    <mergeCell ref="A4:A5"/>
    <mergeCell ref="B4:C4"/>
    <mergeCell ref="D4:E4"/>
    <mergeCell ref="A32:E32"/>
    <mergeCell ref="A33:E33"/>
  </mergeCells>
  <hyperlinks>
    <hyperlink ref="A36" location="'2 Sadržaj'!A1" display="Sadržaj / Contents"/>
  </hyperlinks>
  <pageMargins left="0.7" right="0.7" top="0.75" bottom="0.75" header="0.3" footer="0.3"/>
  <pageSetup paperSize="9" scale="7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93" t="s">
        <v>1052</v>
      </c>
    </row>
    <row r="2" spans="1:6" ht="12.75" customHeight="1">
      <c r="A2" s="83" t="s">
        <v>1053</v>
      </c>
    </row>
    <row r="3" spans="1:6" ht="12.75" customHeight="1"/>
    <row r="4" spans="1:6" ht="12.75" customHeight="1">
      <c r="E4" s="132" t="s">
        <v>839</v>
      </c>
    </row>
    <row r="5" spans="1:6" ht="26.25" customHeight="1">
      <c r="A5" s="770" t="s">
        <v>532</v>
      </c>
      <c r="B5" s="591" t="s">
        <v>533</v>
      </c>
      <c r="C5" s="591" t="s">
        <v>533</v>
      </c>
      <c r="D5" s="779" t="s">
        <v>530</v>
      </c>
      <c r="E5" s="779" t="s">
        <v>531</v>
      </c>
    </row>
    <row r="6" spans="1:6" ht="26.25" customHeight="1">
      <c r="A6" s="778"/>
      <c r="B6" s="673" t="s">
        <v>1344</v>
      </c>
      <c r="C6" s="673" t="s">
        <v>1331</v>
      </c>
      <c r="D6" s="779"/>
      <c r="E6" s="779"/>
    </row>
    <row r="7" spans="1:6">
      <c r="A7" s="249" t="s">
        <v>486</v>
      </c>
      <c r="B7" s="391">
        <v>506938.00456999999</v>
      </c>
      <c r="C7" s="391">
        <v>380984.25760000001</v>
      </c>
      <c r="D7" s="392">
        <v>-0.24845986261542519</v>
      </c>
      <c r="E7" s="391">
        <v>-125953.74696999998</v>
      </c>
    </row>
    <row r="8" spans="1:6">
      <c r="A8" s="249" t="s">
        <v>487</v>
      </c>
      <c r="B8" s="391">
        <v>326169.19150999998</v>
      </c>
      <c r="C8" s="391">
        <v>219078.99730000002</v>
      </c>
      <c r="D8" s="392">
        <v>-0.32832712897936805</v>
      </c>
      <c r="E8" s="391">
        <v>-107090.19420999996</v>
      </c>
    </row>
    <row r="9" spans="1:6">
      <c r="A9" s="393" t="s">
        <v>488</v>
      </c>
      <c r="B9" s="394">
        <v>180768.81306000001</v>
      </c>
      <c r="C9" s="394">
        <v>161905.26030000002</v>
      </c>
      <c r="D9" s="395">
        <v>-0.1043518095886312</v>
      </c>
      <c r="E9" s="396">
        <v>-18863.552759999991</v>
      </c>
    </row>
    <row r="10" spans="1:6">
      <c r="A10" s="249" t="s">
        <v>489</v>
      </c>
      <c r="B10" s="391">
        <v>31637.240089999999</v>
      </c>
      <c r="C10" s="391">
        <v>24156.608899999999</v>
      </c>
      <c r="D10" s="392">
        <v>-0.23645018240274701</v>
      </c>
      <c r="E10" s="391">
        <v>-7480.6311900000001</v>
      </c>
    </row>
    <row r="11" spans="1:6">
      <c r="A11" s="249" t="s">
        <v>490</v>
      </c>
      <c r="B11" s="391">
        <v>15808.922430000001</v>
      </c>
      <c r="C11" s="391">
        <v>15346.26936</v>
      </c>
      <c r="D11" s="392">
        <v>-2.9265313436040451E-2</v>
      </c>
      <c r="E11" s="391">
        <v>-462.6530700000003</v>
      </c>
      <c r="F11" s="104"/>
    </row>
    <row r="12" spans="1:6" ht="21.75">
      <c r="A12" s="393" t="s">
        <v>491</v>
      </c>
      <c r="B12" s="394">
        <v>15828.317660000001</v>
      </c>
      <c r="C12" s="394">
        <v>8810.339539999999</v>
      </c>
      <c r="D12" s="395">
        <v>-0.44338117737776067</v>
      </c>
      <c r="E12" s="396">
        <v>-7017.9781200000016</v>
      </c>
      <c r="F12" s="104"/>
    </row>
    <row r="13" spans="1:6">
      <c r="A13" s="249" t="s">
        <v>492</v>
      </c>
      <c r="B13" s="391">
        <v>1251591.1423800001</v>
      </c>
      <c r="C13" s="391">
        <v>1136968.86791</v>
      </c>
      <c r="D13" s="392">
        <v>-9.1581244536483933E-2</v>
      </c>
      <c r="E13" s="391">
        <v>-114622.27447000006</v>
      </c>
    </row>
    <row r="14" spans="1:6">
      <c r="A14" s="249" t="s">
        <v>493</v>
      </c>
      <c r="B14" s="391">
        <v>1127512.2562899999</v>
      </c>
      <c r="C14" s="391">
        <v>1056482.06287</v>
      </c>
      <c r="D14" s="392">
        <v>-6.2997269452058802E-2</v>
      </c>
      <c r="E14" s="391">
        <v>-71030.193419999909</v>
      </c>
    </row>
    <row r="15" spans="1:6" ht="21.75">
      <c r="A15" s="393" t="s">
        <v>494</v>
      </c>
      <c r="B15" s="394">
        <v>124078.88609</v>
      </c>
      <c r="C15" s="394">
        <v>80486.805040000007</v>
      </c>
      <c r="D15" s="395">
        <v>-0.35132553509853959</v>
      </c>
      <c r="E15" s="396">
        <v>-43592.081049999993</v>
      </c>
    </row>
    <row r="16" spans="1:6" ht="22.5">
      <c r="A16" s="249" t="s">
        <v>495</v>
      </c>
      <c r="B16" s="391">
        <v>320676.01681</v>
      </c>
      <c r="C16" s="391">
        <v>251202.40487999999</v>
      </c>
      <c r="D16" s="392">
        <v>-0.21664735835596652</v>
      </c>
      <c r="E16" s="391">
        <v>-69473.611930000014</v>
      </c>
    </row>
    <row r="17" spans="1:7" ht="33.75">
      <c r="A17" s="249" t="s">
        <v>496</v>
      </c>
      <c r="B17" s="391">
        <v>45487.899969999999</v>
      </c>
      <c r="C17" s="391">
        <v>95121.044239999988</v>
      </c>
      <c r="D17" s="392">
        <v>1.091128504563496</v>
      </c>
      <c r="E17" s="391">
        <v>49633.14426999999</v>
      </c>
    </row>
    <row r="18" spans="1:7">
      <c r="A18" s="249" t="s">
        <v>497</v>
      </c>
      <c r="B18" s="391">
        <v>275188.11683999997</v>
      </c>
      <c r="C18" s="391">
        <v>156081.36064</v>
      </c>
      <c r="D18" s="392">
        <v>-0.43281940211557568</v>
      </c>
      <c r="E18" s="391">
        <v>-119106.75619999997</v>
      </c>
    </row>
    <row r="19" spans="1:7">
      <c r="A19" s="249" t="s">
        <v>498</v>
      </c>
      <c r="B19" s="391">
        <v>46839.449630000003</v>
      </c>
      <c r="C19" s="391">
        <v>45788.24785</v>
      </c>
      <c r="D19" s="392">
        <v>-2.2442658662810658E-2</v>
      </c>
      <c r="E19" s="391">
        <v>-1051.2017800000031</v>
      </c>
    </row>
    <row r="20" spans="1:7">
      <c r="A20" s="393" t="s">
        <v>499</v>
      </c>
      <c r="B20" s="394">
        <v>228348.66721000001</v>
      </c>
      <c r="C20" s="394">
        <v>110293.11279000001</v>
      </c>
      <c r="D20" s="395">
        <v>-0.51699690592645609</v>
      </c>
      <c r="E20" s="396">
        <v>-118055.55442</v>
      </c>
    </row>
    <row r="21" spans="1:7" ht="12.75" customHeight="1">
      <c r="A21" s="36" t="s">
        <v>382</v>
      </c>
    </row>
    <row r="22" spans="1:7" ht="12.75" customHeight="1">
      <c r="A22" s="775"/>
      <c r="B22" s="775"/>
      <c r="C22" s="775"/>
      <c r="D22" s="775"/>
      <c r="E22" s="775"/>
      <c r="F22" s="160"/>
      <c r="G22" s="160"/>
    </row>
    <row r="23" spans="1:7" ht="24" customHeight="1">
      <c r="A23" s="775" t="s">
        <v>1345</v>
      </c>
      <c r="B23" s="775"/>
      <c r="C23" s="775"/>
      <c r="D23" s="775"/>
      <c r="E23" s="775"/>
      <c r="F23" s="160"/>
      <c r="G23" s="160"/>
    </row>
    <row r="24" spans="1:7" ht="12.75" customHeight="1"/>
    <row r="25" spans="1:7" ht="12.75" customHeight="1">
      <c r="A25" s="89" t="s">
        <v>466</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692</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114" customWidth="1"/>
    <col min="2" max="3" width="10.85546875" style="114" bestFit="1" customWidth="1"/>
    <col min="4" max="5" width="10.85546875" style="114" customWidth="1"/>
    <col min="6" max="16384" width="9.140625" style="114"/>
  </cols>
  <sheetData>
    <row r="1" spans="1:6" ht="15" customHeight="1">
      <c r="A1" s="610" t="s">
        <v>748</v>
      </c>
      <c r="B1" s="611"/>
      <c r="C1" s="611"/>
      <c r="D1" s="611"/>
      <c r="E1" s="612" t="s">
        <v>1204</v>
      </c>
    </row>
    <row r="2" spans="1:6" ht="15" customHeight="1">
      <c r="A2" s="613" t="s">
        <v>749</v>
      </c>
      <c r="B2" s="611"/>
      <c r="C2" s="611"/>
      <c r="D2" s="611"/>
      <c r="E2" s="614" t="s">
        <v>1205</v>
      </c>
    </row>
    <row r="3" spans="1:6">
      <c r="A3" s="82" t="s">
        <v>696</v>
      </c>
    </row>
    <row r="4" spans="1:6" ht="12.75" customHeight="1">
      <c r="A4" s="113"/>
    </row>
    <row r="5" spans="1:6">
      <c r="A5" s="597" t="s">
        <v>777</v>
      </c>
    </row>
    <row r="6" spans="1:6">
      <c r="A6" s="52" t="s">
        <v>810</v>
      </c>
    </row>
    <row r="7" spans="1:6" ht="12.75" customHeight="1">
      <c r="A7"/>
      <c r="B7"/>
      <c r="C7"/>
      <c r="D7"/>
      <c r="E7" s="132" t="s">
        <v>839</v>
      </c>
    </row>
    <row r="8" spans="1:6" ht="22.5" customHeight="1">
      <c r="A8" s="770" t="s">
        <v>532</v>
      </c>
      <c r="B8" s="595" t="s">
        <v>529</v>
      </c>
      <c r="C8" s="595" t="s">
        <v>529</v>
      </c>
      <c r="D8" s="779" t="s">
        <v>530</v>
      </c>
      <c r="E8" s="779" t="s">
        <v>531</v>
      </c>
    </row>
    <row r="9" spans="1:6" ht="22.5" customHeight="1">
      <c r="A9" s="778"/>
      <c r="B9" s="596" t="s">
        <v>1336</v>
      </c>
      <c r="C9" s="596" t="s">
        <v>1346</v>
      </c>
      <c r="D9" s="779"/>
      <c r="E9" s="779"/>
    </row>
    <row r="10" spans="1:6" ht="22.5">
      <c r="A10" s="376" t="s">
        <v>1116</v>
      </c>
      <c r="B10" s="374">
        <v>19.285740000000001</v>
      </c>
      <c r="C10" s="374">
        <v>0</v>
      </c>
      <c r="D10" s="375" t="s">
        <v>523</v>
      </c>
      <c r="E10" s="374">
        <v>-19.285740000000001</v>
      </c>
      <c r="F10" s="104"/>
    </row>
    <row r="11" spans="1:6">
      <c r="A11" s="373" t="s">
        <v>703</v>
      </c>
      <c r="B11" s="374">
        <v>63617.716689999979</v>
      </c>
      <c r="C11" s="374">
        <v>76472.954079999981</v>
      </c>
      <c r="D11" s="375">
        <v>0.20207008454329989</v>
      </c>
      <c r="E11" s="374">
        <v>12855.237390000002</v>
      </c>
    </row>
    <row r="12" spans="1:6" ht="15">
      <c r="A12" s="373" t="s">
        <v>704</v>
      </c>
      <c r="B12" s="374">
        <v>6861493.52752</v>
      </c>
      <c r="C12" s="374">
        <v>7198725.1593630016</v>
      </c>
      <c r="D12" s="375">
        <v>4.9148429637138946E-2</v>
      </c>
      <c r="E12" s="374">
        <v>337231.63184300158</v>
      </c>
      <c r="F12" s="104"/>
    </row>
    <row r="13" spans="1:6" ht="22.5">
      <c r="A13" s="376" t="s">
        <v>1292</v>
      </c>
      <c r="B13" s="374">
        <v>34697.611469999996</v>
      </c>
      <c r="C13" s="374">
        <v>44431.325730000004</v>
      </c>
      <c r="D13" s="375">
        <v>0.28052980731586974</v>
      </c>
      <c r="E13" s="374">
        <v>9733.7142600000079</v>
      </c>
    </row>
    <row r="14" spans="1:6">
      <c r="A14" s="370" t="s">
        <v>705</v>
      </c>
      <c r="B14" s="371">
        <v>6959828.1414200002</v>
      </c>
      <c r="C14" s="371">
        <v>7319629.4391730009</v>
      </c>
      <c r="D14" s="372">
        <v>5.1696865273398895E-2</v>
      </c>
      <c r="E14" s="371">
        <v>359801.29775300063</v>
      </c>
    </row>
    <row r="15" spans="1:6">
      <c r="A15" s="373" t="s">
        <v>706</v>
      </c>
      <c r="B15" s="374">
        <v>249114.04078000004</v>
      </c>
      <c r="C15" s="374">
        <v>330470.16097299999</v>
      </c>
      <c r="D15" s="375">
        <v>0.32658183351795866</v>
      </c>
      <c r="E15" s="374">
        <v>81356.120192999952</v>
      </c>
    </row>
    <row r="16" spans="1:6">
      <c r="A16" s="373" t="s">
        <v>707</v>
      </c>
      <c r="B16" s="374">
        <v>268302.41506999999</v>
      </c>
      <c r="C16" s="374">
        <v>82788.741720000005</v>
      </c>
      <c r="D16" s="375">
        <v>-0.69143497385813513</v>
      </c>
      <c r="E16" s="374">
        <v>-185513.67335</v>
      </c>
    </row>
    <row r="17" spans="1:5">
      <c r="A17" s="373" t="s">
        <v>708</v>
      </c>
      <c r="B17" s="374">
        <v>6428675.5108000003</v>
      </c>
      <c r="C17" s="374">
        <v>6889326.6467299992</v>
      </c>
      <c r="D17" s="375">
        <v>7.165568322061322E-2</v>
      </c>
      <c r="E17" s="374">
        <v>460651.13592999894</v>
      </c>
    </row>
    <row r="18" spans="1:5" ht="22.5">
      <c r="A18" s="376" t="s">
        <v>1117</v>
      </c>
      <c r="B18" s="374">
        <v>13736.174770000001</v>
      </c>
      <c r="C18" s="374">
        <v>17043.889749999998</v>
      </c>
      <c r="D18" s="375">
        <v>0.24080321016474637</v>
      </c>
      <c r="E18" s="374">
        <v>3307.714979999997</v>
      </c>
    </row>
    <row r="19" spans="1:5">
      <c r="A19" s="370" t="s">
        <v>709</v>
      </c>
      <c r="B19" s="371">
        <v>6959828.1414200002</v>
      </c>
      <c r="C19" s="371">
        <v>7319629.439172999</v>
      </c>
      <c r="D19" s="372">
        <v>5.1696865273398673E-2</v>
      </c>
      <c r="E19" s="371">
        <v>359801.29775299877</v>
      </c>
    </row>
    <row r="20" spans="1:5">
      <c r="A20" s="36" t="s">
        <v>382</v>
      </c>
    </row>
    <row r="22" spans="1:5">
      <c r="A22" s="593" t="s">
        <v>778</v>
      </c>
    </row>
    <row r="23" spans="1:5">
      <c r="A23" s="52" t="s">
        <v>811</v>
      </c>
    </row>
    <row r="24" spans="1:5">
      <c r="E24" s="132" t="s">
        <v>839</v>
      </c>
    </row>
    <row r="25" spans="1:5" ht="24">
      <c r="A25" s="770" t="s">
        <v>532</v>
      </c>
      <c r="B25" s="591" t="s">
        <v>533</v>
      </c>
      <c r="C25" s="591" t="s">
        <v>533</v>
      </c>
      <c r="D25" s="779" t="s">
        <v>530</v>
      </c>
      <c r="E25" s="779" t="s">
        <v>531</v>
      </c>
    </row>
    <row r="26" spans="1:5" ht="22.5">
      <c r="A26" s="778"/>
      <c r="B26" s="596" t="s">
        <v>1347</v>
      </c>
      <c r="C26" s="596" t="s">
        <v>1348</v>
      </c>
      <c r="D26" s="779"/>
      <c r="E26" s="779"/>
    </row>
    <row r="27" spans="1:5">
      <c r="A27" s="373" t="s">
        <v>697</v>
      </c>
      <c r="B27" s="397">
        <v>195215.8524</v>
      </c>
      <c r="C27" s="397">
        <v>217697.45587799998</v>
      </c>
      <c r="D27" s="375">
        <v>0.11516279647174787</v>
      </c>
      <c r="E27" s="374">
        <v>22481.603477999975</v>
      </c>
    </row>
    <row r="28" spans="1:5">
      <c r="A28" s="373" t="s">
        <v>698</v>
      </c>
      <c r="B28" s="397">
        <v>135879.15977</v>
      </c>
      <c r="C28" s="397">
        <v>114220.64671</v>
      </c>
      <c r="D28" s="375">
        <v>-0.15939540027080634</v>
      </c>
      <c r="E28" s="374">
        <v>-21658.513059999997</v>
      </c>
    </row>
    <row r="29" spans="1:5">
      <c r="A29" s="373" t="s">
        <v>699</v>
      </c>
      <c r="B29" s="397">
        <v>59336.692630000005</v>
      </c>
      <c r="C29" s="397">
        <v>103476.80916799998</v>
      </c>
      <c r="D29" s="375">
        <v>0.74389243116801551</v>
      </c>
      <c r="E29" s="374">
        <v>44140.116537999973</v>
      </c>
    </row>
    <row r="30" spans="1:5" ht="22.5">
      <c r="A30" s="376" t="s">
        <v>1120</v>
      </c>
      <c r="B30" s="397">
        <v>46164.048930000004</v>
      </c>
      <c r="C30" s="397">
        <v>48253.055470000007</v>
      </c>
      <c r="D30" s="375">
        <v>4.5251804995866562E-2</v>
      </c>
      <c r="E30" s="374">
        <v>2089.0065400000021</v>
      </c>
    </row>
    <row r="31" spans="1:5" ht="22.5">
      <c r="A31" s="376" t="s">
        <v>1121</v>
      </c>
      <c r="B31" s="397">
        <v>16530.020399999998</v>
      </c>
      <c r="C31" s="397">
        <v>19536.036999999997</v>
      </c>
      <c r="D31" s="375">
        <v>0.18185195948094535</v>
      </c>
      <c r="E31" s="374">
        <v>3006.016599999999</v>
      </c>
    </row>
    <row r="32" spans="1:5" ht="22.5">
      <c r="A32" s="376" t="s">
        <v>1122</v>
      </c>
      <c r="B32" s="397">
        <v>29634.028530000007</v>
      </c>
      <c r="C32" s="397">
        <v>28717.01847000001</v>
      </c>
      <c r="D32" s="375">
        <v>-3.0944495415858198E-2</v>
      </c>
      <c r="E32" s="374">
        <v>-917.01005999999688</v>
      </c>
    </row>
    <row r="33" spans="1:5">
      <c r="A33" s="373" t="s">
        <v>700</v>
      </c>
      <c r="B33" s="397">
        <v>121990.96025</v>
      </c>
      <c r="C33" s="397">
        <v>179624.53307999999</v>
      </c>
      <c r="D33" s="375">
        <v>0.47244134083287537</v>
      </c>
      <c r="E33" s="374">
        <v>57633.57282999999</v>
      </c>
    </row>
    <row r="34" spans="1:5">
      <c r="A34" s="373" t="s">
        <v>701</v>
      </c>
      <c r="B34" s="397">
        <v>171442.77139000001</v>
      </c>
      <c r="C34" s="397">
        <v>215494.00375999999</v>
      </c>
      <c r="D34" s="375">
        <v>0.25694423866837601</v>
      </c>
      <c r="E34" s="374">
        <v>44051.232369999983</v>
      </c>
    </row>
    <row r="35" spans="1:5" ht="22.5">
      <c r="A35" s="376" t="s">
        <v>1118</v>
      </c>
      <c r="B35" s="397">
        <v>-49451.811140000005</v>
      </c>
      <c r="C35" s="397">
        <v>-35869.470679999999</v>
      </c>
      <c r="D35" s="375">
        <v>-0.27465809940808583</v>
      </c>
      <c r="E35" s="374">
        <v>13582.340460000007</v>
      </c>
    </row>
    <row r="36" spans="1:5" ht="22.5">
      <c r="A36" s="376" t="s">
        <v>1123</v>
      </c>
      <c r="B36" s="397">
        <v>39518.91002000001</v>
      </c>
      <c r="C36" s="397">
        <v>96324.356957999989</v>
      </c>
      <c r="D36" s="375">
        <v>1.4374244357764794</v>
      </c>
      <c r="E36" s="374">
        <v>56805.446937999979</v>
      </c>
    </row>
    <row r="37" spans="1:5">
      <c r="A37" s="373" t="s">
        <v>702</v>
      </c>
      <c r="B37" s="397">
        <v>9262.6129679999995</v>
      </c>
      <c r="C37" s="397">
        <v>18528.870497000007</v>
      </c>
      <c r="D37" s="375">
        <v>1.0003934700729262</v>
      </c>
      <c r="E37" s="374">
        <v>9266.2575290000077</v>
      </c>
    </row>
    <row r="38" spans="1:5" ht="21.75">
      <c r="A38" s="378" t="s">
        <v>1119</v>
      </c>
      <c r="B38" s="398">
        <v>30256.297052000009</v>
      </c>
      <c r="C38" s="398">
        <v>77795.486460999979</v>
      </c>
      <c r="D38" s="372">
        <v>1.5712163761248346</v>
      </c>
      <c r="E38" s="371">
        <v>47539.18940899997</v>
      </c>
    </row>
    <row r="39" spans="1:5">
      <c r="A39" s="36" t="s">
        <v>382</v>
      </c>
    </row>
    <row r="41" spans="1:5">
      <c r="A41" s="593" t="s">
        <v>807</v>
      </c>
    </row>
    <row r="42" spans="1:5">
      <c r="A42" s="52" t="s">
        <v>812</v>
      </c>
    </row>
    <row r="43" spans="1:5" ht="12.75" customHeight="1">
      <c r="A43" s="609" t="s">
        <v>806</v>
      </c>
    </row>
    <row r="44" spans="1:5">
      <c r="A44" s="116" t="s">
        <v>715</v>
      </c>
      <c r="B44" s="115"/>
    </row>
    <row r="45" spans="1:5" ht="12.75" customHeight="1">
      <c r="A45" s="118" t="s">
        <v>805</v>
      </c>
    </row>
    <row r="46" spans="1:5">
      <c r="A46" s="117" t="s">
        <v>714</v>
      </c>
      <c r="B46" s="118"/>
    </row>
    <row r="47" spans="1:5">
      <c r="E47" s="132" t="s">
        <v>839</v>
      </c>
    </row>
    <row r="48" spans="1:5" ht="24">
      <c r="A48" s="770" t="s">
        <v>532</v>
      </c>
      <c r="B48" s="591" t="s">
        <v>533</v>
      </c>
      <c r="C48" s="591" t="s">
        <v>533</v>
      </c>
      <c r="D48" s="779" t="s">
        <v>530</v>
      </c>
      <c r="E48" s="779" t="s">
        <v>531</v>
      </c>
    </row>
    <row r="49" spans="1:5" ht="22.5">
      <c r="A49" s="778"/>
      <c r="B49" s="596" t="s">
        <v>1347</v>
      </c>
      <c r="C49" s="596" t="s">
        <v>1348</v>
      </c>
      <c r="D49" s="779"/>
      <c r="E49" s="779"/>
    </row>
    <row r="50" spans="1:5">
      <c r="A50" s="399" t="s">
        <v>710</v>
      </c>
      <c r="B50" s="400">
        <v>3872348.7791849999</v>
      </c>
      <c r="C50" s="400">
        <v>3595367.2707600002</v>
      </c>
      <c r="D50" s="375">
        <v>-7.1528037431404901E-2</v>
      </c>
      <c r="E50" s="374">
        <v>-276981.50842499966</v>
      </c>
    </row>
    <row r="51" spans="1:5">
      <c r="A51" s="399" t="s">
        <v>711</v>
      </c>
      <c r="B51" s="400">
        <v>3099585.6955599999</v>
      </c>
      <c r="C51" s="400">
        <v>3249301.8860900002</v>
      </c>
      <c r="D51" s="375">
        <v>4.8302000730117367E-2</v>
      </c>
      <c r="E51" s="374">
        <v>149716.19053000025</v>
      </c>
    </row>
    <row r="52" spans="1:5">
      <c r="A52" s="399" t="s">
        <v>712</v>
      </c>
      <c r="B52" s="400">
        <v>39979.169609999997</v>
      </c>
      <c r="C52" s="400">
        <v>93241.28721000001</v>
      </c>
      <c r="D52" s="375">
        <v>1.3322467204690902</v>
      </c>
      <c r="E52" s="374">
        <v>53262.117600000012</v>
      </c>
    </row>
    <row r="53" spans="1:5">
      <c r="A53" s="401" t="s">
        <v>713</v>
      </c>
      <c r="B53" s="402">
        <v>7011913.644355</v>
      </c>
      <c r="C53" s="402">
        <v>6937910.4440600006</v>
      </c>
      <c r="D53" s="372">
        <v>-1.0553923514813435E-2</v>
      </c>
      <c r="E53" s="371">
        <v>-74003.200294999406</v>
      </c>
    </row>
    <row r="54" spans="1:5">
      <c r="A54" s="36" t="s">
        <v>382</v>
      </c>
    </row>
    <row r="55" spans="1:5">
      <c r="A55" s="129" t="s">
        <v>1349</v>
      </c>
    </row>
    <row r="56" spans="1:5">
      <c r="A56" s="129" t="s">
        <v>1132</v>
      </c>
    </row>
    <row r="58" spans="1:5">
      <c r="A58" s="89" t="s">
        <v>466</v>
      </c>
    </row>
    <row r="59" spans="1:5">
      <c r="E59" s="53" t="s">
        <v>693</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645" t="s">
        <v>460</v>
      </c>
      <c r="J1" s="434" t="str">
        <f>Naslovnica!A20</f>
        <v>Srpanj 2013.</v>
      </c>
    </row>
    <row r="2" spans="1:11" ht="12.75" customHeight="1">
      <c r="A2" s="7" t="s">
        <v>11</v>
      </c>
      <c r="J2" s="19" t="str">
        <f>Naslovnica!A24</f>
        <v>July 2013</v>
      </c>
    </row>
    <row r="3" spans="1:11" ht="12.75" customHeight="1"/>
    <row r="4" spans="1:11" ht="12.75" customHeight="1"/>
    <row r="5" spans="1:11">
      <c r="A5" s="435"/>
      <c r="B5" s="436"/>
      <c r="C5" s="436" t="str">
        <f>Naslovnica!A20</f>
        <v>Srpanj 2013.</v>
      </c>
      <c r="D5" s="435"/>
      <c r="E5" s="436"/>
      <c r="F5" s="436" t="s">
        <v>1202</v>
      </c>
      <c r="G5" s="436"/>
      <c r="H5" s="692" t="s">
        <v>1220</v>
      </c>
      <c r="I5" s="693"/>
      <c r="J5" s="693"/>
    </row>
    <row r="6" spans="1:11">
      <c r="A6" s="435"/>
      <c r="B6" s="437"/>
      <c r="C6" s="438" t="str">
        <f>Naslovnica!A24</f>
        <v>July 2013</v>
      </c>
      <c r="D6" s="435"/>
      <c r="E6" s="437"/>
      <c r="F6" s="438" t="s">
        <v>1203</v>
      </c>
      <c r="G6" s="437"/>
      <c r="H6" s="694" t="s">
        <v>52</v>
      </c>
      <c r="I6" s="694"/>
      <c r="J6" s="439" t="s">
        <v>53</v>
      </c>
    </row>
    <row r="7" spans="1:11" ht="30" customHeight="1">
      <c r="A7" s="440" t="s">
        <v>48</v>
      </c>
      <c r="B7" s="440" t="s">
        <v>49</v>
      </c>
      <c r="C7" s="440" t="s">
        <v>50</v>
      </c>
      <c r="D7" s="440" t="s">
        <v>51</v>
      </c>
      <c r="E7" s="440" t="s">
        <v>49</v>
      </c>
      <c r="F7" s="440" t="s">
        <v>50</v>
      </c>
      <c r="G7" s="440" t="s">
        <v>51</v>
      </c>
      <c r="H7" s="440" t="s">
        <v>49</v>
      </c>
      <c r="I7" s="440" t="s">
        <v>50</v>
      </c>
      <c r="J7" s="440" t="s">
        <v>51</v>
      </c>
    </row>
    <row r="8" spans="1:11" ht="12.75" customHeight="1">
      <c r="A8" s="176" t="s">
        <v>54</v>
      </c>
      <c r="B8" s="177">
        <v>1775</v>
      </c>
      <c r="C8" s="177">
        <v>1293</v>
      </c>
      <c r="D8" s="177">
        <v>3068</v>
      </c>
      <c r="E8" s="178">
        <v>1838</v>
      </c>
      <c r="F8" s="178">
        <v>1353</v>
      </c>
      <c r="G8" s="177">
        <v>3191</v>
      </c>
      <c r="H8" s="177">
        <v>-63</v>
      </c>
      <c r="I8" s="177">
        <v>-60</v>
      </c>
      <c r="J8" s="179">
        <v>-3.8545910372923875E-2</v>
      </c>
      <c r="K8" s="104"/>
    </row>
    <row r="9" spans="1:11" ht="12.75" customHeight="1">
      <c r="A9" s="176" t="s">
        <v>55</v>
      </c>
      <c r="B9" s="177">
        <v>86338</v>
      </c>
      <c r="C9" s="177">
        <v>71959</v>
      </c>
      <c r="D9" s="177">
        <v>158297</v>
      </c>
      <c r="E9" s="178">
        <v>87143</v>
      </c>
      <c r="F9" s="178">
        <v>72489</v>
      </c>
      <c r="G9" s="177">
        <v>159632</v>
      </c>
      <c r="H9" s="177">
        <v>-805</v>
      </c>
      <c r="I9" s="177">
        <v>-530</v>
      </c>
      <c r="J9" s="179">
        <v>-8.3629848651899374E-3</v>
      </c>
      <c r="K9" s="104"/>
    </row>
    <row r="10" spans="1:11" ht="12.75" customHeight="1">
      <c r="A10" s="176" t="s">
        <v>56</v>
      </c>
      <c r="B10" s="177">
        <v>136823</v>
      </c>
      <c r="C10" s="177">
        <v>127041</v>
      </c>
      <c r="D10" s="177">
        <v>263864</v>
      </c>
      <c r="E10" s="178">
        <v>137198</v>
      </c>
      <c r="F10" s="178">
        <v>127539</v>
      </c>
      <c r="G10" s="177">
        <v>264737</v>
      </c>
      <c r="H10" s="177">
        <v>-375</v>
      </c>
      <c r="I10" s="177">
        <v>-498</v>
      </c>
      <c r="J10" s="179">
        <v>-3.2976123473484886E-3</v>
      </c>
      <c r="K10" s="92"/>
    </row>
    <row r="11" spans="1:11" ht="12.75" customHeight="1">
      <c r="A11" s="176" t="s">
        <v>57</v>
      </c>
      <c r="B11" s="177">
        <v>155927</v>
      </c>
      <c r="C11" s="177">
        <v>145025</v>
      </c>
      <c r="D11" s="177">
        <v>300952</v>
      </c>
      <c r="E11" s="178">
        <v>155900</v>
      </c>
      <c r="F11" s="178">
        <v>144933</v>
      </c>
      <c r="G11" s="177">
        <v>300833</v>
      </c>
      <c r="H11" s="177">
        <v>27</v>
      </c>
      <c r="I11" s="177">
        <v>92</v>
      </c>
      <c r="J11" s="179">
        <v>3.9556830533893361E-4</v>
      </c>
    </row>
    <row r="12" spans="1:11" ht="12.75" customHeight="1">
      <c r="A12" s="176" t="s">
        <v>58</v>
      </c>
      <c r="B12" s="177">
        <v>147781</v>
      </c>
      <c r="C12" s="177">
        <v>138248</v>
      </c>
      <c r="D12" s="177">
        <v>286029</v>
      </c>
      <c r="E12" s="178">
        <v>147321</v>
      </c>
      <c r="F12" s="178">
        <v>137925</v>
      </c>
      <c r="G12" s="177">
        <v>285246</v>
      </c>
      <c r="H12" s="177">
        <v>460</v>
      </c>
      <c r="I12" s="177">
        <v>323</v>
      </c>
      <c r="J12" s="179">
        <v>2.7449990534484936E-3</v>
      </c>
    </row>
    <row r="13" spans="1:11" ht="12.75" customHeight="1">
      <c r="A13" s="176" t="s">
        <v>59</v>
      </c>
      <c r="B13" s="177">
        <v>130600</v>
      </c>
      <c r="C13" s="177">
        <v>126804</v>
      </c>
      <c r="D13" s="177">
        <v>257404</v>
      </c>
      <c r="E13" s="178">
        <v>130322</v>
      </c>
      <c r="F13" s="178">
        <v>126536</v>
      </c>
      <c r="G13" s="177">
        <v>256858</v>
      </c>
      <c r="H13" s="177">
        <v>278</v>
      </c>
      <c r="I13" s="177">
        <v>268</v>
      </c>
      <c r="J13" s="179">
        <v>2.1256881233988612E-3</v>
      </c>
    </row>
    <row r="14" spans="1:11" ht="12.75" customHeight="1">
      <c r="A14" s="176" t="s">
        <v>60</v>
      </c>
      <c r="B14" s="177">
        <v>125238</v>
      </c>
      <c r="C14" s="177">
        <v>120889</v>
      </c>
      <c r="D14" s="177">
        <v>246127</v>
      </c>
      <c r="E14" s="178">
        <v>125123</v>
      </c>
      <c r="F14" s="178">
        <v>120665</v>
      </c>
      <c r="G14" s="177">
        <v>245788</v>
      </c>
      <c r="H14" s="177">
        <v>115</v>
      </c>
      <c r="I14" s="177">
        <v>224</v>
      </c>
      <c r="J14" s="179">
        <v>1.3792373915733069E-3</v>
      </c>
    </row>
    <row r="15" spans="1:11" ht="12.75" customHeight="1">
      <c r="A15" s="176" t="s">
        <v>61</v>
      </c>
      <c r="B15" s="177">
        <v>62683</v>
      </c>
      <c r="C15" s="177">
        <v>59758</v>
      </c>
      <c r="D15" s="177">
        <v>122441</v>
      </c>
      <c r="E15" s="178">
        <v>61309</v>
      </c>
      <c r="F15" s="178">
        <v>58379</v>
      </c>
      <c r="G15" s="177">
        <v>119688</v>
      </c>
      <c r="H15" s="177">
        <v>1374</v>
      </c>
      <c r="I15" s="177">
        <v>1379</v>
      </c>
      <c r="J15" s="179">
        <v>2.3001470489940612E-2</v>
      </c>
    </row>
    <row r="16" spans="1:11" ht="12.75" customHeight="1">
      <c r="A16" s="176" t="s">
        <v>62</v>
      </c>
      <c r="B16" s="177">
        <v>19102</v>
      </c>
      <c r="C16" s="177">
        <v>12697</v>
      </c>
      <c r="D16" s="177">
        <v>31799</v>
      </c>
      <c r="E16" s="178">
        <v>18860</v>
      </c>
      <c r="F16" s="178">
        <v>12430</v>
      </c>
      <c r="G16" s="177">
        <v>31290</v>
      </c>
      <c r="H16" s="177">
        <v>242</v>
      </c>
      <c r="I16" s="177">
        <v>267</v>
      </c>
      <c r="J16" s="179">
        <v>1.626717801214439E-2</v>
      </c>
    </row>
    <row r="17" spans="1:11" ht="12.75" customHeight="1">
      <c r="A17" s="176" t="s">
        <v>63</v>
      </c>
      <c r="B17" s="177">
        <v>2082</v>
      </c>
      <c r="C17" s="177">
        <v>952</v>
      </c>
      <c r="D17" s="177">
        <v>3034</v>
      </c>
      <c r="E17" s="180">
        <v>1947</v>
      </c>
      <c r="F17" s="180">
        <v>897</v>
      </c>
      <c r="G17" s="177">
        <v>2844</v>
      </c>
      <c r="H17" s="177">
        <v>135</v>
      </c>
      <c r="I17" s="177">
        <v>55</v>
      </c>
      <c r="J17" s="179">
        <v>6.6807313642756716E-2</v>
      </c>
    </row>
    <row r="18" spans="1:11" ht="12.75" customHeight="1">
      <c r="A18" s="176" t="s">
        <v>64</v>
      </c>
      <c r="B18" s="177">
        <v>0</v>
      </c>
      <c r="C18" s="177">
        <v>0</v>
      </c>
      <c r="D18" s="177">
        <v>0</v>
      </c>
      <c r="E18" s="180">
        <v>0</v>
      </c>
      <c r="F18" s="180">
        <v>0</v>
      </c>
      <c r="G18" s="177">
        <v>0</v>
      </c>
      <c r="H18" s="177">
        <v>0</v>
      </c>
      <c r="I18" s="177">
        <v>0</v>
      </c>
      <c r="J18" s="179">
        <v>0</v>
      </c>
    </row>
    <row r="19" spans="1:11" ht="26.25" customHeight="1">
      <c r="A19" s="441" t="s">
        <v>65</v>
      </c>
      <c r="B19" s="442">
        <v>868349</v>
      </c>
      <c r="C19" s="442">
        <v>804666</v>
      </c>
      <c r="D19" s="442">
        <v>1673015</v>
      </c>
      <c r="E19" s="442">
        <v>866961</v>
      </c>
      <c r="F19" s="442">
        <v>803146</v>
      </c>
      <c r="G19" s="442">
        <v>1670107</v>
      </c>
      <c r="H19" s="442">
        <v>1388</v>
      </c>
      <c r="I19" s="442">
        <v>1520</v>
      </c>
      <c r="J19" s="443">
        <v>1.741205802981538E-3</v>
      </c>
    </row>
    <row r="20" spans="1:11" ht="12.75" customHeight="1">
      <c r="A20" s="23" t="s">
        <v>66</v>
      </c>
    </row>
    <row r="21" spans="1:11" ht="12.75" customHeight="1"/>
    <row r="22" spans="1:11" ht="12.75" customHeight="1"/>
    <row r="23" spans="1:11" ht="12.75" customHeight="1">
      <c r="A23" s="645" t="s">
        <v>1290</v>
      </c>
    </row>
    <row r="24" spans="1:11" ht="12.75" customHeight="1">
      <c r="A24" s="22" t="s">
        <v>1291</v>
      </c>
      <c r="K24" s="92"/>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104"/>
    </row>
    <row r="28" spans="1:11" ht="12.75" customHeight="1">
      <c r="A28" s="62"/>
      <c r="B28" s="58"/>
      <c r="C28" s="58"/>
      <c r="D28" s="58"/>
      <c r="E28" s="58"/>
      <c r="F28" s="58"/>
      <c r="G28" s="58"/>
      <c r="H28" s="58"/>
      <c r="I28" s="58"/>
      <c r="J28" s="63"/>
      <c r="K28" s="104"/>
    </row>
    <row r="29" spans="1:11" ht="12.75" customHeight="1">
      <c r="A29" s="62"/>
      <c r="B29" s="58"/>
      <c r="C29" s="58"/>
      <c r="D29" s="58"/>
      <c r="E29" s="58"/>
      <c r="F29" s="58"/>
      <c r="G29" s="58"/>
      <c r="H29" s="58"/>
      <c r="I29" s="58"/>
      <c r="J29" s="63"/>
      <c r="K29" s="104"/>
    </row>
    <row r="30" spans="1:11" ht="12.75" customHeight="1">
      <c r="A30" s="62"/>
      <c r="B30" s="58"/>
      <c r="C30" s="58"/>
      <c r="D30" s="58"/>
      <c r="E30" s="58"/>
      <c r="F30" s="58"/>
      <c r="G30" s="58"/>
      <c r="H30" s="58"/>
      <c r="I30" s="58"/>
      <c r="J30" s="63"/>
      <c r="K30" s="92"/>
    </row>
    <row r="31" spans="1:11" ht="12.75" customHeight="1">
      <c r="A31" s="62"/>
      <c r="B31" s="58"/>
      <c r="C31" s="58"/>
      <c r="D31" s="58"/>
      <c r="E31" s="58"/>
      <c r="F31" s="58"/>
      <c r="G31" s="58"/>
      <c r="H31" s="58"/>
      <c r="I31" s="58"/>
      <c r="J31" s="63"/>
      <c r="K31" s="92"/>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23" t="s">
        <v>66</v>
      </c>
    </row>
    <row r="68" spans="1:10" ht="12.75" customHeight="1"/>
    <row r="69" spans="1:10" ht="12.75" customHeight="1"/>
    <row r="70" spans="1:10" ht="12.75" customHeight="1"/>
    <row r="71" spans="1:10" ht="12.75" customHeight="1">
      <c r="A71" s="88" t="s">
        <v>466</v>
      </c>
    </row>
    <row r="72" spans="1:10" ht="12.75" customHeight="1"/>
    <row r="73" spans="1:10" ht="12.75" customHeight="1"/>
    <row r="74" spans="1:10" ht="12.75" customHeight="1"/>
    <row r="75" spans="1:10" ht="12.75" customHeight="1"/>
    <row r="76" spans="1:10" ht="12.75" customHeight="1">
      <c r="J76" s="24" t="s">
        <v>67</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verticalDpi="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46" t="s">
        <v>1239</v>
      </c>
      <c r="M1" s="434" t="str">
        <f>Naslovnica!A20</f>
        <v>Srpanj 2013.</v>
      </c>
    </row>
    <row r="2" spans="1:14" ht="12.75" customHeight="1">
      <c r="A2" s="25" t="s">
        <v>68</v>
      </c>
      <c r="M2" s="19" t="str">
        <f>Naslovnica!A24</f>
        <v>July 2013</v>
      </c>
    </row>
    <row r="3" spans="1:14" ht="12.75" customHeight="1"/>
    <row r="4" spans="1:14" ht="12.75" customHeight="1">
      <c r="J4" s="697" t="s">
        <v>83</v>
      </c>
      <c r="K4" s="697"/>
      <c r="L4" s="697"/>
      <c r="M4" s="697"/>
    </row>
    <row r="5" spans="1:14" ht="24.75" customHeight="1">
      <c r="A5" s="444"/>
      <c r="B5" s="444"/>
      <c r="C5" s="700" t="s">
        <v>69</v>
      </c>
      <c r="D5" s="700"/>
      <c r="E5" s="700"/>
      <c r="F5" s="699" t="s">
        <v>1152</v>
      </c>
      <c r="G5" s="699" t="s">
        <v>70</v>
      </c>
      <c r="H5" s="700" t="s">
        <v>71</v>
      </c>
      <c r="I5" s="700"/>
      <c r="J5" s="700"/>
      <c r="K5" s="699" t="s">
        <v>72</v>
      </c>
      <c r="L5" s="699" t="s">
        <v>73</v>
      </c>
      <c r="M5" s="699" t="s">
        <v>74</v>
      </c>
    </row>
    <row r="6" spans="1:14" ht="81" customHeight="1">
      <c r="A6" s="699" t="s">
        <v>75</v>
      </c>
      <c r="B6" s="699"/>
      <c r="C6" s="445" t="s">
        <v>1153</v>
      </c>
      <c r="D6" s="445" t="s">
        <v>76</v>
      </c>
      <c r="E6" s="445" t="s">
        <v>74</v>
      </c>
      <c r="F6" s="699"/>
      <c r="G6" s="699"/>
      <c r="H6" s="445" t="s">
        <v>77</v>
      </c>
      <c r="I6" s="445" t="s">
        <v>78</v>
      </c>
      <c r="J6" s="445" t="s">
        <v>74</v>
      </c>
      <c r="K6" s="699"/>
      <c r="L6" s="699"/>
      <c r="M6" s="699"/>
    </row>
    <row r="7" spans="1:14" ht="19.5" customHeight="1">
      <c r="A7" s="181" t="str">
        <f>Naslovnica!A20</f>
        <v>Srpanj 2013.</v>
      </c>
      <c r="B7" s="182" t="str">
        <f>Naslovnica!A24</f>
        <v>July 2013</v>
      </c>
      <c r="C7" s="183">
        <v>435206.31049</v>
      </c>
      <c r="D7" s="183">
        <v>5856.8858300000002</v>
      </c>
      <c r="E7" s="183">
        <v>441063.19631999999</v>
      </c>
      <c r="F7" s="183">
        <v>7962.7479000000003</v>
      </c>
      <c r="G7" s="183">
        <v>56353.488700000002</v>
      </c>
      <c r="H7" s="183">
        <v>19859.16662</v>
      </c>
      <c r="I7" s="183">
        <v>450.2516</v>
      </c>
      <c r="J7" s="183">
        <v>20309.418220000003</v>
      </c>
      <c r="K7" s="184">
        <v>0</v>
      </c>
      <c r="L7" s="183">
        <v>693.44776000000002</v>
      </c>
      <c r="M7" s="183">
        <v>526382.29889999994</v>
      </c>
      <c r="N7" s="104"/>
    </row>
    <row r="8" spans="1:14" ht="19.5" customHeight="1">
      <c r="A8" s="185" t="str">
        <f>'4 Tablica 2 - Graf 2'!F5</f>
        <v>Lipanj 2013.</v>
      </c>
      <c r="B8" s="186" t="str">
        <f>'4 Tablica 2 - Graf 2'!F6</f>
        <v>June 2013</v>
      </c>
      <c r="C8" s="183">
        <v>398161.88513999997</v>
      </c>
      <c r="D8" s="183">
        <v>5120.3374400000002</v>
      </c>
      <c r="E8" s="183">
        <v>403282.22258</v>
      </c>
      <c r="F8" s="183">
        <v>5580.2488700000004</v>
      </c>
      <c r="G8" s="183">
        <v>42251.134020000005</v>
      </c>
      <c r="H8" s="183">
        <v>21130.233850000001</v>
      </c>
      <c r="I8" s="183">
        <v>585.80608999999993</v>
      </c>
      <c r="J8" s="183">
        <v>21716.039940000002</v>
      </c>
      <c r="K8" s="184">
        <v>0</v>
      </c>
      <c r="L8" s="183">
        <v>353.17065000000002</v>
      </c>
      <c r="M8" s="183">
        <v>473182.81605999992</v>
      </c>
      <c r="N8" s="104"/>
    </row>
    <row r="9" spans="1:14" ht="17.25" customHeight="1">
      <c r="A9" s="695" t="s">
        <v>79</v>
      </c>
      <c r="B9" s="695"/>
      <c r="C9" s="187">
        <v>9.3038602469381601E-2</v>
      </c>
      <c r="D9" s="187">
        <v>0.14384762696421036</v>
      </c>
      <c r="E9" s="187">
        <v>9.3683707400480043E-2</v>
      </c>
      <c r="F9" s="187">
        <v>0.42695211011260864</v>
      </c>
      <c r="G9" s="187">
        <v>0.33377458397505977</v>
      </c>
      <c r="H9" s="187">
        <v>-6.0153959441390688E-2</v>
      </c>
      <c r="I9" s="187">
        <v>-0.23139822598976387</v>
      </c>
      <c r="J9" s="187">
        <v>-6.4773399012269403E-2</v>
      </c>
      <c r="K9" s="188" t="s">
        <v>523</v>
      </c>
      <c r="L9" s="187">
        <v>0.96349203989629373</v>
      </c>
      <c r="M9" s="187">
        <v>0.11242902538805272</v>
      </c>
      <c r="N9" s="92"/>
    </row>
    <row r="10" spans="1:14" ht="39" customHeight="1">
      <c r="A10" s="695" t="s">
        <v>80</v>
      </c>
      <c r="B10" s="695"/>
      <c r="C10" s="183">
        <v>419699.34002000006</v>
      </c>
      <c r="D10" s="183">
        <v>4893.4716699999999</v>
      </c>
      <c r="E10" s="183">
        <v>424592.81169000006</v>
      </c>
      <c r="F10" s="183">
        <v>9503.1819399999986</v>
      </c>
      <c r="G10" s="183">
        <v>71679.48358</v>
      </c>
      <c r="H10" s="183">
        <v>2708.2474099999999</v>
      </c>
      <c r="I10" s="183">
        <v>318.95860999999996</v>
      </c>
      <c r="J10" s="183">
        <v>3027.2060200000001</v>
      </c>
      <c r="K10" s="184">
        <v>0</v>
      </c>
      <c r="L10" s="183">
        <v>707.40906999999993</v>
      </c>
      <c r="M10" s="183">
        <v>509510.09230000002</v>
      </c>
    </row>
    <row r="11" spans="1:14" ht="29.25" customHeight="1">
      <c r="A11" s="695" t="s">
        <v>81</v>
      </c>
      <c r="B11" s="695"/>
      <c r="C11" s="187">
        <v>3.6947807612137257E-2</v>
      </c>
      <c r="D11" s="187">
        <v>0.19687743691382201</v>
      </c>
      <c r="E11" s="187">
        <v>3.8791011473894521E-2</v>
      </c>
      <c r="F11" s="187">
        <v>-0.16209665875343626</v>
      </c>
      <c r="G11" s="187">
        <v>-0.21381285291899418</v>
      </c>
      <c r="H11" s="187">
        <v>6.3328480059360608</v>
      </c>
      <c r="I11" s="187">
        <v>0.41163017985311651</v>
      </c>
      <c r="J11" s="187">
        <v>5.708964664387131</v>
      </c>
      <c r="K11" s="184" t="s">
        <v>523</v>
      </c>
      <c r="L11" s="187">
        <v>-1.9735836861690101E-2</v>
      </c>
      <c r="M11" s="187">
        <v>3.3114568003621697E-2</v>
      </c>
    </row>
    <row r="12" spans="1:14" ht="34.5" customHeight="1">
      <c r="A12" s="696" t="s">
        <v>82</v>
      </c>
      <c r="B12" s="696"/>
      <c r="C12" s="446">
        <v>2792629.0627600001</v>
      </c>
      <c r="D12" s="446">
        <v>32297.115349999996</v>
      </c>
      <c r="E12" s="446">
        <v>2824926.1781099997</v>
      </c>
      <c r="F12" s="446">
        <v>45636.805190000006</v>
      </c>
      <c r="G12" s="446">
        <v>331466.14670000004</v>
      </c>
      <c r="H12" s="446">
        <v>154056.29871999999</v>
      </c>
      <c r="I12" s="446">
        <v>3581.1495600000003</v>
      </c>
      <c r="J12" s="446">
        <v>157637.44828000001</v>
      </c>
      <c r="K12" s="447">
        <v>0</v>
      </c>
      <c r="L12" s="446">
        <v>3599.7724899999998</v>
      </c>
      <c r="M12" s="446">
        <v>3363266.3507700004</v>
      </c>
    </row>
    <row r="13" spans="1:14" ht="12.75" customHeight="1">
      <c r="A13" s="698" t="s">
        <v>84</v>
      </c>
      <c r="B13" s="698"/>
      <c r="C13" s="698"/>
    </row>
    <row r="14" spans="1:14" ht="12.75" customHeight="1">
      <c r="A14" s="701" t="s">
        <v>85</v>
      </c>
      <c r="B14" s="701"/>
      <c r="C14" s="701"/>
    </row>
    <row r="15" spans="1:14" ht="12.75" customHeight="1"/>
    <row r="16" spans="1:14" ht="12.75" customHeight="1">
      <c r="A16" s="646" t="s">
        <v>461</v>
      </c>
      <c r="M16" s="14" t="str">
        <f>Naslovnica!A20</f>
        <v>Srpanj 2013.</v>
      </c>
    </row>
    <row r="17" spans="1:14" ht="12.75" customHeight="1">
      <c r="A17" s="26" t="s">
        <v>17</v>
      </c>
      <c r="M17" s="19" t="str">
        <f>Naslovnica!A24</f>
        <v>July 2013</v>
      </c>
    </row>
    <row r="18" spans="1:14" ht="12.75" customHeight="1"/>
    <row r="19" spans="1:14" ht="12.75" customHeight="1">
      <c r="J19" s="697" t="s">
        <v>83</v>
      </c>
      <c r="K19" s="697"/>
      <c r="L19" s="697"/>
      <c r="M19" s="697"/>
    </row>
    <row r="20" spans="1:14" ht="21" customHeight="1">
      <c r="A20" s="699" t="s">
        <v>86</v>
      </c>
      <c r="B20" s="702"/>
      <c r="C20" s="700" t="s">
        <v>87</v>
      </c>
      <c r="D20" s="700"/>
      <c r="E20" s="700"/>
      <c r="F20" s="700" t="s">
        <v>88</v>
      </c>
      <c r="G20" s="700"/>
      <c r="H20" s="700"/>
      <c r="I20" s="699" t="s">
        <v>89</v>
      </c>
      <c r="J20" s="699" t="s">
        <v>90</v>
      </c>
      <c r="K20" s="699" t="s">
        <v>91</v>
      </c>
      <c r="L20" s="703" t="s">
        <v>92</v>
      </c>
      <c r="M20" s="699" t="s">
        <v>74</v>
      </c>
    </row>
    <row r="21" spans="1:14" ht="123.75" customHeight="1">
      <c r="A21" s="702"/>
      <c r="B21" s="702"/>
      <c r="C21" s="445" t="s">
        <v>93</v>
      </c>
      <c r="D21" s="445" t="s">
        <v>94</v>
      </c>
      <c r="E21" s="445" t="s">
        <v>74</v>
      </c>
      <c r="F21" s="445" t="s">
        <v>95</v>
      </c>
      <c r="G21" s="445" t="s">
        <v>77</v>
      </c>
      <c r="H21" s="445" t="s">
        <v>74</v>
      </c>
      <c r="I21" s="702"/>
      <c r="J21" s="702"/>
      <c r="K21" s="699"/>
      <c r="L21" s="702"/>
      <c r="M21" s="702"/>
    </row>
    <row r="22" spans="1:14" ht="18.75" customHeight="1">
      <c r="A22" s="189" t="str">
        <f>Naslovnica!A20</f>
        <v>Srpanj 2013.</v>
      </c>
      <c r="B22" s="182" t="str">
        <f>Naslovnica!A24</f>
        <v>July 2013</v>
      </c>
      <c r="C22" s="190">
        <v>3107.82015</v>
      </c>
      <c r="D22" s="191">
        <v>5.8070000000000004E-2</v>
      </c>
      <c r="E22" s="190">
        <v>3107.8782200000001</v>
      </c>
      <c r="F22" s="190">
        <v>447293.62210000004</v>
      </c>
      <c r="G22" s="190">
        <v>1707.6173700000002</v>
      </c>
      <c r="H22" s="190">
        <v>449001.23947000003</v>
      </c>
      <c r="I22" s="190">
        <v>58506.585920000005</v>
      </c>
      <c r="J22" s="190">
        <v>18254.219820000002</v>
      </c>
      <c r="K22" s="190">
        <v>693.44776000000002</v>
      </c>
      <c r="L22" s="190">
        <v>824.47587999999996</v>
      </c>
      <c r="M22" s="190">
        <v>530387.84707000013</v>
      </c>
      <c r="N22" s="104"/>
    </row>
    <row r="23" spans="1:14" ht="18.75" customHeight="1">
      <c r="A23" s="185" t="str">
        <f>'4 Tablica 2 - Graf 2'!F5</f>
        <v>Lipanj 2013.</v>
      </c>
      <c r="B23" s="186" t="str">
        <f>'4 Tablica 2 - Graf 2'!F6</f>
        <v>June 2013</v>
      </c>
      <c r="C23" s="190">
        <v>2741.7696000000001</v>
      </c>
      <c r="D23" s="191">
        <v>0.12084</v>
      </c>
      <c r="E23" s="190">
        <v>2741.8904400000001</v>
      </c>
      <c r="F23" s="190">
        <v>396099.48819999996</v>
      </c>
      <c r="G23" s="190">
        <v>1490.0281399999999</v>
      </c>
      <c r="H23" s="190">
        <v>397589.51633999997</v>
      </c>
      <c r="I23" s="190">
        <v>44466.415740000004</v>
      </c>
      <c r="J23" s="190">
        <v>20010.921979999999</v>
      </c>
      <c r="K23" s="190">
        <v>353.17065000000002</v>
      </c>
      <c r="L23" s="190">
        <v>351.15034000000003</v>
      </c>
      <c r="M23" s="190">
        <v>465513.06548999995</v>
      </c>
      <c r="N23" s="104"/>
    </row>
    <row r="24" spans="1:14" ht="18.75" customHeight="1">
      <c r="A24" s="695" t="s">
        <v>96</v>
      </c>
      <c r="B24" s="695"/>
      <c r="C24" s="187">
        <v>0.13350886595285028</v>
      </c>
      <c r="D24" s="187">
        <v>-0.51944720291294266</v>
      </c>
      <c r="E24" s="187">
        <v>0.13348008901478933</v>
      </c>
      <c r="F24" s="187">
        <v>0.1292456451601143</v>
      </c>
      <c r="G24" s="187">
        <v>0.14603028235426499</v>
      </c>
      <c r="H24" s="187">
        <v>0.12930854818122306</v>
      </c>
      <c r="I24" s="187">
        <v>0.31574773784544297</v>
      </c>
      <c r="J24" s="187">
        <v>-8.7787167515606751E-2</v>
      </c>
      <c r="K24" s="187">
        <v>0.96349203989629373</v>
      </c>
      <c r="L24" s="187">
        <v>1.3479284684730759</v>
      </c>
      <c r="M24" s="187">
        <v>0.13936189204853544</v>
      </c>
      <c r="N24" s="104"/>
    </row>
    <row r="25" spans="1:14" ht="36.75" customHeight="1">
      <c r="A25" s="695" t="s">
        <v>97</v>
      </c>
      <c r="B25" s="695"/>
      <c r="C25" s="190">
        <v>3153.4376400000001</v>
      </c>
      <c r="D25" s="191">
        <v>4.4899999999999995E-2</v>
      </c>
      <c r="E25" s="190">
        <v>3153.48254</v>
      </c>
      <c r="F25" s="190">
        <v>453534.68002999999</v>
      </c>
      <c r="G25" s="190">
        <v>1220.55242</v>
      </c>
      <c r="H25" s="190">
        <v>454755.23245000001</v>
      </c>
      <c r="I25" s="190">
        <v>61575.780729999999</v>
      </c>
      <c r="J25" s="190">
        <v>1359.6410600000002</v>
      </c>
      <c r="K25" s="190">
        <v>707.40906999999993</v>
      </c>
      <c r="L25" s="190">
        <v>800.43521999999996</v>
      </c>
      <c r="M25" s="190">
        <v>522351.98106999998</v>
      </c>
      <c r="N25" s="92"/>
    </row>
    <row r="26" spans="1:14" ht="28.5" customHeight="1">
      <c r="A26" s="695" t="s">
        <v>81</v>
      </c>
      <c r="B26" s="695"/>
      <c r="C26" s="187">
        <v>-1.4465955952755129E-2</v>
      </c>
      <c r="D26" s="187">
        <v>0.29331848552338552</v>
      </c>
      <c r="E26" s="187">
        <v>-1.4461573648034187E-2</v>
      </c>
      <c r="F26" s="187">
        <v>-1.3760927675006295E-2</v>
      </c>
      <c r="G26" s="187">
        <v>0.39905287312444981</v>
      </c>
      <c r="H26" s="187">
        <v>-1.265294507772954E-2</v>
      </c>
      <c r="I26" s="187">
        <v>-4.9844188309327728E-2</v>
      </c>
      <c r="J26" s="187">
        <v>12.425763870355606</v>
      </c>
      <c r="K26" s="187">
        <v>-1.9735836861690101E-2</v>
      </c>
      <c r="L26" s="187">
        <v>3.0034485489031836E-2</v>
      </c>
      <c r="M26" s="187">
        <v>1.5384005979146988E-2</v>
      </c>
    </row>
    <row r="27" spans="1:14" ht="30.75" customHeight="1">
      <c r="A27" s="696" t="s">
        <v>82</v>
      </c>
      <c r="B27" s="696"/>
      <c r="C27" s="448">
        <v>19768.349880000002</v>
      </c>
      <c r="D27" s="449">
        <v>1.5004700000000002</v>
      </c>
      <c r="E27" s="448">
        <v>19769.850350000001</v>
      </c>
      <c r="F27" s="448">
        <v>2851258.6192300003</v>
      </c>
      <c r="G27" s="448">
        <v>14784.69412</v>
      </c>
      <c r="H27" s="448">
        <v>2866043.31335</v>
      </c>
      <c r="I27" s="448">
        <v>342555.54836999997</v>
      </c>
      <c r="J27" s="448">
        <v>140731.45199</v>
      </c>
      <c r="K27" s="448">
        <v>3599.7724899999998</v>
      </c>
      <c r="L27" s="448">
        <v>3895.61994</v>
      </c>
      <c r="M27" s="448">
        <v>3376595.5564900003</v>
      </c>
    </row>
    <row r="28" spans="1:14" ht="12.75" customHeight="1">
      <c r="A28" s="20" t="s">
        <v>99</v>
      </c>
    </row>
    <row r="29" spans="1:14" ht="12.75" customHeight="1"/>
    <row r="30" spans="1:14" ht="12.75" customHeight="1"/>
    <row r="31" spans="1:14" ht="12.75" customHeight="1"/>
    <row r="32" spans="1:14" ht="12.75" customHeight="1">
      <c r="A32" s="88" t="s">
        <v>466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98</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46" t="s">
        <v>462</v>
      </c>
      <c r="K1" s="434" t="str">
        <f>Naslovnica!A20</f>
        <v>Srpanj 2013.</v>
      </c>
    </row>
    <row r="2" spans="1:13" ht="12.75" customHeight="1">
      <c r="A2" s="25" t="s">
        <v>100</v>
      </c>
      <c r="K2" s="19" t="str">
        <f>Naslovnica!A24</f>
        <v>July 2013</v>
      </c>
    </row>
    <row r="3" spans="1:13" ht="12.75" customHeight="1">
      <c r="D3" s="697" t="s">
        <v>83</v>
      </c>
      <c r="E3" s="697"/>
      <c r="F3" s="697"/>
    </row>
    <row r="4" spans="1:13" ht="69.75" customHeight="1">
      <c r="A4" s="699" t="s">
        <v>101</v>
      </c>
      <c r="B4" s="699"/>
      <c r="C4" s="445" t="s">
        <v>102</v>
      </c>
      <c r="D4" s="445" t="s">
        <v>103</v>
      </c>
      <c r="E4" s="445" t="s">
        <v>104</v>
      </c>
      <c r="F4" s="445" t="s">
        <v>105</v>
      </c>
    </row>
    <row r="5" spans="1:13" ht="17.25" customHeight="1">
      <c r="A5" s="192" t="str">
        <f>Naslovnica!A20</f>
        <v>Srpanj 2013.</v>
      </c>
      <c r="B5" s="193" t="str">
        <f>Naslovnica!A24</f>
        <v>July 2013</v>
      </c>
      <c r="C5" s="194">
        <v>38050.362089998722</v>
      </c>
      <c r="D5" s="194">
        <v>526382.29889999994</v>
      </c>
      <c r="E5" s="194">
        <v>530387.84707000002</v>
      </c>
      <c r="F5" s="194">
        <v>34044.813919998589</v>
      </c>
      <c r="G5" s="104"/>
    </row>
    <row r="6" spans="1:13" ht="17.25" customHeight="1">
      <c r="A6" s="195" t="str">
        <f>'4 Tablica 2 - Graf 2'!F5</f>
        <v>Lipanj 2013.</v>
      </c>
      <c r="B6" s="196" t="str">
        <f>'4 Tablica 2 - Graf 2'!F6</f>
        <v>June 2013</v>
      </c>
      <c r="C6" s="194">
        <v>30380.611519998729</v>
      </c>
      <c r="D6" s="194">
        <v>473182.81605999992</v>
      </c>
      <c r="E6" s="194">
        <v>465513.06548999995</v>
      </c>
      <c r="F6" s="194">
        <v>38050.362089998729</v>
      </c>
      <c r="G6" s="104"/>
      <c r="H6" s="104"/>
      <c r="M6" s="92"/>
    </row>
    <row r="7" spans="1:13" ht="19.5" customHeight="1">
      <c r="A7" s="695" t="s">
        <v>96</v>
      </c>
      <c r="B7" s="695"/>
      <c r="C7" s="197">
        <v>0.25245543740787457</v>
      </c>
      <c r="D7" s="197">
        <v>0.11242902538805272</v>
      </c>
      <c r="E7" s="197">
        <v>0.13936189204853519</v>
      </c>
      <c r="F7" s="197">
        <v>-0.10526964659432164</v>
      </c>
      <c r="G7" s="92"/>
      <c r="H7" s="92"/>
    </row>
    <row r="8" spans="1:13" ht="32.25" customHeight="1">
      <c r="A8" s="695" t="s">
        <v>80</v>
      </c>
      <c r="B8" s="695"/>
      <c r="C8" s="194">
        <v>43380.706999999165</v>
      </c>
      <c r="D8" s="194">
        <v>509510.09230000002</v>
      </c>
      <c r="E8" s="194">
        <v>522351.98107000004</v>
      </c>
      <c r="F8" s="194">
        <v>30538.818229999102</v>
      </c>
    </row>
    <row r="9" spans="1:13" ht="19.5" customHeight="1">
      <c r="A9" s="695" t="s">
        <v>81</v>
      </c>
      <c r="B9" s="695"/>
      <c r="C9" s="197">
        <v>-0.12287362928410886</v>
      </c>
      <c r="D9" s="197">
        <v>3.3114568003621697E-2</v>
      </c>
      <c r="E9" s="197">
        <v>1.5384005979146654E-2</v>
      </c>
      <c r="F9" s="197">
        <v>0.11480456328056117</v>
      </c>
    </row>
    <row r="10" spans="1:13" ht="21" customHeight="1">
      <c r="A10" s="704" t="s">
        <v>82</v>
      </c>
      <c r="B10" s="704"/>
      <c r="C10" s="450">
        <v>47374.019639998914</v>
      </c>
      <c r="D10" s="450">
        <v>3363266.3507700004</v>
      </c>
      <c r="E10" s="450">
        <v>3376595.5564900003</v>
      </c>
      <c r="F10" s="450">
        <v>34044.813919999171</v>
      </c>
      <c r="H10" s="407"/>
    </row>
    <row r="11" spans="1:13" ht="12.75" customHeight="1"/>
    <row r="12" spans="1:13" ht="12.75" customHeight="1">
      <c r="A12" s="646" t="s">
        <v>1240</v>
      </c>
      <c r="K12" s="434" t="str">
        <f>Naslovnica!A20</f>
        <v>Srpanj 2013.</v>
      </c>
    </row>
    <row r="13" spans="1:13" ht="12.75" customHeight="1">
      <c r="A13" s="25" t="s">
        <v>527</v>
      </c>
      <c r="K13" s="19" t="str">
        <f>Naslovnica!A24</f>
        <v>July 2013</v>
      </c>
    </row>
    <row r="14" spans="1:13" ht="12.75" customHeight="1">
      <c r="I14" s="697" t="s">
        <v>83</v>
      </c>
      <c r="J14" s="697"/>
      <c r="K14" s="697"/>
    </row>
    <row r="15" spans="1:13" ht="21" customHeight="1">
      <c r="A15" s="699" t="s">
        <v>106</v>
      </c>
      <c r="B15" s="705"/>
      <c r="C15" s="699" t="s">
        <v>107</v>
      </c>
      <c r="D15" s="700" t="s">
        <v>114</v>
      </c>
      <c r="E15" s="700"/>
      <c r="F15" s="700"/>
      <c r="G15" s="700"/>
      <c r="H15" s="700" t="s">
        <v>115</v>
      </c>
      <c r="I15" s="700"/>
      <c r="J15" s="700"/>
      <c r="K15" s="444"/>
    </row>
    <row r="16" spans="1:13" ht="126.75" customHeight="1">
      <c r="A16" s="699"/>
      <c r="B16" s="705"/>
      <c r="C16" s="699"/>
      <c r="D16" s="445" t="s">
        <v>108</v>
      </c>
      <c r="E16" s="445" t="s">
        <v>109</v>
      </c>
      <c r="F16" s="445" t="s">
        <v>110</v>
      </c>
      <c r="G16" s="445" t="s">
        <v>74</v>
      </c>
      <c r="H16" s="445" t="s">
        <v>111</v>
      </c>
      <c r="I16" s="445" t="s">
        <v>112</v>
      </c>
      <c r="J16" s="445" t="s">
        <v>74</v>
      </c>
      <c r="K16" s="445" t="s">
        <v>113</v>
      </c>
    </row>
    <row r="17" spans="1:13" ht="16.5" customHeight="1">
      <c r="A17" s="192" t="str">
        <f>Naslovnica!A20</f>
        <v>Srpanj 2013.</v>
      </c>
      <c r="B17" s="193" t="str">
        <f>Naslovnica!A24</f>
        <v>July 2013</v>
      </c>
      <c r="C17" s="194">
        <v>214922.43306000021</v>
      </c>
      <c r="D17" s="194">
        <v>56919.540280000001</v>
      </c>
      <c r="E17" s="194">
        <v>1587.0456399999998</v>
      </c>
      <c r="F17" s="194">
        <v>192.17392000000001</v>
      </c>
      <c r="G17" s="194">
        <v>58698.759839999999</v>
      </c>
      <c r="H17" s="194">
        <v>56161.314780000001</v>
      </c>
      <c r="I17" s="194">
        <v>192.17392000000001</v>
      </c>
      <c r="J17" s="194">
        <v>56353.488700000002</v>
      </c>
      <c r="K17" s="194">
        <v>217267.70420000021</v>
      </c>
      <c r="L17" s="104"/>
      <c r="M17" s="92"/>
    </row>
    <row r="18" spans="1:13" ht="16.5" customHeight="1">
      <c r="A18" s="195" t="str">
        <f>'4 Tablica 2 - Graf 2'!F5</f>
        <v>Lipanj 2013.</v>
      </c>
      <c r="B18" s="196" t="str">
        <f>'4 Tablica 2 - Graf 2'!F6</f>
        <v>June 2013</v>
      </c>
      <c r="C18" s="194">
        <v>212569.7269100002</v>
      </c>
      <c r="D18" s="194">
        <v>43214.630749999997</v>
      </c>
      <c r="E18" s="194">
        <v>1251.7849899999999</v>
      </c>
      <c r="F18" s="194">
        <v>137.42443</v>
      </c>
      <c r="G18" s="194">
        <v>44603.840169999996</v>
      </c>
      <c r="H18" s="194">
        <v>42113.709590000006</v>
      </c>
      <c r="I18" s="194">
        <v>137.42443</v>
      </c>
      <c r="J18" s="194">
        <v>42251.134020000005</v>
      </c>
      <c r="K18" s="194">
        <v>214922.43306000018</v>
      </c>
      <c r="L18" s="104"/>
    </row>
    <row r="19" spans="1:13" ht="18.75" customHeight="1">
      <c r="A19" s="695" t="s">
        <v>96</v>
      </c>
      <c r="B19" s="695"/>
      <c r="C19" s="198">
        <v>1.1067926671402856E-2</v>
      </c>
      <c r="D19" s="198">
        <v>0.31713587023996509</v>
      </c>
      <c r="E19" s="198">
        <v>0.26782606651961849</v>
      </c>
      <c r="F19" s="198">
        <v>0.39839706811954767</v>
      </c>
      <c r="G19" s="198">
        <v>0.31600238042911999</v>
      </c>
      <c r="H19" s="198">
        <v>0.33356370946091224</v>
      </c>
      <c r="I19" s="198">
        <v>0.39839706811954767</v>
      </c>
      <c r="J19" s="198">
        <v>0.33377458397505977</v>
      </c>
      <c r="K19" s="198">
        <v>1.0912174716286102E-2</v>
      </c>
      <c r="L19" s="104"/>
    </row>
    <row r="20" spans="1:13" ht="27.75" customHeight="1">
      <c r="A20" s="695" t="s">
        <v>80</v>
      </c>
      <c r="B20" s="695"/>
      <c r="C20" s="194">
        <v>214415.91890000016</v>
      </c>
      <c r="D20" s="194">
        <v>60147.982049999999</v>
      </c>
      <c r="E20" s="194">
        <v>1427.7986799999999</v>
      </c>
      <c r="F20" s="194">
        <v>345.20675</v>
      </c>
      <c r="G20" s="194">
        <v>61920.987479999996</v>
      </c>
      <c r="H20" s="194">
        <v>71334.276830000003</v>
      </c>
      <c r="I20" s="194">
        <v>345.20675</v>
      </c>
      <c r="J20" s="194">
        <v>71679.48358</v>
      </c>
      <c r="K20" s="194">
        <v>204657.42280000017</v>
      </c>
      <c r="L20" s="92"/>
    </row>
    <row r="21" spans="1:13" ht="20.25" customHeight="1">
      <c r="A21" s="695" t="s">
        <v>121</v>
      </c>
      <c r="B21" s="695"/>
      <c r="C21" s="198">
        <v>2.3622973639204421E-3</v>
      </c>
      <c r="D21" s="198">
        <v>-5.3674980605604501E-2</v>
      </c>
      <c r="E21" s="198">
        <v>0.11153320298629213</v>
      </c>
      <c r="F21" s="198">
        <v>-0.44330775687323609</v>
      </c>
      <c r="G21" s="198">
        <v>-5.2037730196740677E-2</v>
      </c>
      <c r="H21" s="198">
        <v>-0.21270226214193474</v>
      </c>
      <c r="I21" s="198">
        <v>-0.44330775687323609</v>
      </c>
      <c r="J21" s="198">
        <v>-0.21381285291899418</v>
      </c>
      <c r="K21" s="198">
        <v>6.1616535708667319E-2</v>
      </c>
    </row>
    <row r="22" spans="1:13" ht="24" customHeight="1">
      <c r="A22" s="704" t="s">
        <v>116</v>
      </c>
      <c r="B22" s="704"/>
      <c r="C22" s="450">
        <v>205104.9533000002</v>
      </c>
      <c r="D22" s="450">
        <v>334609.34682000004</v>
      </c>
      <c r="E22" s="450">
        <v>7946.2015499999998</v>
      </c>
      <c r="F22" s="450">
        <v>1073.34923</v>
      </c>
      <c r="G22" s="450">
        <v>343628.89760000003</v>
      </c>
      <c r="H22" s="450">
        <v>330392.79747000005</v>
      </c>
      <c r="I22" s="450">
        <v>1073.34923</v>
      </c>
      <c r="J22" s="450">
        <v>331466.14670000004</v>
      </c>
      <c r="K22" s="450">
        <v>217267.70420000015</v>
      </c>
    </row>
    <row r="23" spans="1:13" ht="35.25" customHeight="1">
      <c r="A23" s="706" t="s">
        <v>117</v>
      </c>
      <c r="B23" s="706"/>
      <c r="C23" s="706"/>
      <c r="D23" s="706"/>
      <c r="E23" s="706"/>
      <c r="F23" s="706"/>
      <c r="G23" s="706"/>
      <c r="H23" s="706"/>
      <c r="I23" s="706"/>
      <c r="J23" s="706"/>
      <c r="K23" s="706"/>
    </row>
    <row r="24" spans="1:13" ht="42.75" customHeight="1">
      <c r="A24" s="707" t="s">
        <v>118</v>
      </c>
      <c r="B24" s="707"/>
      <c r="C24" s="707"/>
      <c r="D24" s="707"/>
      <c r="E24" s="707"/>
      <c r="F24" s="707"/>
      <c r="G24" s="707"/>
      <c r="H24" s="707"/>
      <c r="I24" s="707"/>
      <c r="J24" s="707"/>
      <c r="K24" s="707"/>
    </row>
    <row r="25" spans="1:13" ht="12.75" customHeight="1">
      <c r="B25" s="28"/>
      <c r="C25" s="29"/>
      <c r="D25" s="29"/>
      <c r="E25" s="29"/>
      <c r="F25" s="30"/>
      <c r="G25" s="30"/>
      <c r="H25" s="30"/>
      <c r="I25" s="30"/>
      <c r="J25" s="31"/>
    </row>
    <row r="26" spans="1:13" ht="12.75" customHeight="1">
      <c r="A26" s="27" t="s">
        <v>119</v>
      </c>
    </row>
    <row r="27" spans="1:13" ht="12.75" customHeight="1"/>
    <row r="28" spans="1:13" ht="12.75" customHeight="1">
      <c r="A28" s="88" t="s">
        <v>466</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120</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46" t="s">
        <v>1241</v>
      </c>
      <c r="H1" s="434" t="str">
        <f>Naslovnica!A20</f>
        <v>Srpanj 2013.</v>
      </c>
    </row>
    <row r="2" spans="1:9" ht="12.75" customHeight="1">
      <c r="A2" s="139" t="s">
        <v>1201</v>
      </c>
      <c r="H2" s="138" t="str">
        <f>Naslovnica!A24</f>
        <v>July 2013</v>
      </c>
    </row>
    <row r="3" spans="1:9" ht="12.75" customHeight="1"/>
    <row r="4" spans="1:9" ht="12.75" customHeight="1">
      <c r="F4" s="697" t="s">
        <v>837</v>
      </c>
      <c r="G4" s="697"/>
      <c r="H4" s="697"/>
    </row>
    <row r="5" spans="1:9" ht="21" customHeight="1">
      <c r="A5" s="451"/>
      <c r="B5" s="700" t="s">
        <v>835</v>
      </c>
      <c r="C5" s="700"/>
      <c r="D5" s="700"/>
      <c r="E5" s="700"/>
      <c r="F5" s="700"/>
      <c r="G5" s="700"/>
      <c r="H5" s="435"/>
    </row>
    <row r="6" spans="1:9" ht="33.75" customHeight="1">
      <c r="A6" s="452" t="s">
        <v>122</v>
      </c>
      <c r="B6" s="451" t="str">
        <f>Naslovnica!A20</f>
        <v>Srpanj 2013.</v>
      </c>
      <c r="C6" s="453" t="str">
        <f>'4 Tablica 2 - Graf 2'!F5</f>
        <v>Lipanj 2013.</v>
      </c>
      <c r="D6" s="451" t="s">
        <v>123</v>
      </c>
      <c r="E6" s="451" t="s">
        <v>124</v>
      </c>
      <c r="F6" s="451" t="s">
        <v>125</v>
      </c>
      <c r="G6" s="451" t="s">
        <v>126</v>
      </c>
      <c r="H6" s="451" t="s">
        <v>127</v>
      </c>
    </row>
    <row r="7" spans="1:9" ht="33.75" customHeight="1">
      <c r="A7" s="454" t="s">
        <v>128</v>
      </c>
      <c r="B7" s="454" t="str">
        <f>Naslovnica!A24</f>
        <v>July 2013</v>
      </c>
      <c r="C7" s="455" t="str">
        <f>'4 Tablica 2 - Graf 2'!F6</f>
        <v>June 2013</v>
      </c>
      <c r="D7" s="454" t="s">
        <v>129</v>
      </c>
      <c r="E7" s="456" t="s">
        <v>130</v>
      </c>
      <c r="F7" s="456" t="s">
        <v>131</v>
      </c>
      <c r="G7" s="456" t="s">
        <v>132</v>
      </c>
      <c r="H7" s="456" t="s">
        <v>133</v>
      </c>
    </row>
    <row r="8" spans="1:9">
      <c r="A8" s="199" t="s">
        <v>134</v>
      </c>
      <c r="B8" s="200">
        <v>170689.25616999998</v>
      </c>
      <c r="C8" s="200">
        <v>154370.34083</v>
      </c>
      <c r="D8" s="198">
        <v>0.10571276355456874</v>
      </c>
      <c r="E8" s="200">
        <v>173685.4578</v>
      </c>
      <c r="F8" s="198">
        <v>-1.7250733987471605E-2</v>
      </c>
      <c r="G8" s="200">
        <v>1101545.35026</v>
      </c>
      <c r="H8" s="200">
        <v>17420417.697869994</v>
      </c>
      <c r="I8" s="104"/>
    </row>
    <row r="9" spans="1:9">
      <c r="A9" s="199" t="s">
        <v>135</v>
      </c>
      <c r="B9" s="200">
        <v>61214.948130000004</v>
      </c>
      <c r="C9" s="200">
        <v>53237.420869999994</v>
      </c>
      <c r="D9" s="198">
        <v>0.14984811678763074</v>
      </c>
      <c r="E9" s="200">
        <v>61568.522159999993</v>
      </c>
      <c r="F9" s="198">
        <v>-5.7427727285892169E-3</v>
      </c>
      <c r="G9" s="200">
        <v>385437.90506000002</v>
      </c>
      <c r="H9" s="200">
        <v>5367846.687450001</v>
      </c>
      <c r="I9" s="104"/>
    </row>
    <row r="10" spans="1:9">
      <c r="A10" s="199" t="s">
        <v>136</v>
      </c>
      <c r="B10" s="200">
        <v>80192.776079999996</v>
      </c>
      <c r="C10" s="200">
        <v>68948.911650000009</v>
      </c>
      <c r="D10" s="198">
        <v>0.1630752996809629</v>
      </c>
      <c r="E10" s="200">
        <v>80198.242989999999</v>
      </c>
      <c r="F10" s="198">
        <v>-6.8167453502497572E-5</v>
      </c>
      <c r="G10" s="200">
        <v>501617.75225999992</v>
      </c>
      <c r="H10" s="200">
        <v>7624773.5312299971</v>
      </c>
      <c r="I10" s="92"/>
    </row>
    <row r="11" spans="1:9">
      <c r="A11" s="199" t="s">
        <v>137</v>
      </c>
      <c r="B11" s="200">
        <v>135196.64171999999</v>
      </c>
      <c r="C11" s="200">
        <v>119542.81485</v>
      </c>
      <c r="D11" s="198">
        <v>0.13094745083292633</v>
      </c>
      <c r="E11" s="200">
        <v>138082.45708000002</v>
      </c>
      <c r="F11" s="198">
        <v>-2.0899217909542984E-2</v>
      </c>
      <c r="G11" s="200">
        <v>862657.61164999998</v>
      </c>
      <c r="H11" s="200">
        <v>13405448.633289998</v>
      </c>
    </row>
    <row r="12" spans="1:9" ht="22.5" customHeight="1">
      <c r="A12" s="457" t="s">
        <v>138</v>
      </c>
      <c r="B12" s="458">
        <v>447293.62209999992</v>
      </c>
      <c r="C12" s="458">
        <v>396099.48820000002</v>
      </c>
      <c r="D12" s="459">
        <v>0.12924564516011383</v>
      </c>
      <c r="E12" s="458">
        <v>453534.68002999999</v>
      </c>
      <c r="F12" s="459">
        <v>-1.3760927675006552E-2</v>
      </c>
      <c r="G12" s="458">
        <v>2851258.6192299998</v>
      </c>
      <c r="H12" s="458">
        <v>43818486.549839988</v>
      </c>
    </row>
    <row r="13" spans="1:9" ht="21.75" customHeight="1">
      <c r="A13" s="711" t="s">
        <v>139</v>
      </c>
      <c r="B13" s="711"/>
      <c r="C13" s="711"/>
      <c r="D13" s="711"/>
      <c r="E13" s="711"/>
      <c r="F13" s="711"/>
      <c r="G13" s="711"/>
      <c r="H13" s="711"/>
    </row>
    <row r="14" spans="1:9" ht="21" customHeight="1">
      <c r="A14" s="712" t="s">
        <v>140</v>
      </c>
      <c r="B14" s="712"/>
      <c r="C14" s="712"/>
      <c r="D14" s="712"/>
      <c r="E14" s="712"/>
      <c r="F14" s="712"/>
      <c r="G14" s="712"/>
      <c r="H14" s="712"/>
    </row>
    <row r="15" spans="1:9" ht="12.75" customHeight="1"/>
    <row r="16" spans="1:9" ht="12.75" customHeight="1"/>
    <row r="17" spans="1:9" ht="12.75" customHeight="1">
      <c r="A17" s="646" t="s">
        <v>1242</v>
      </c>
      <c r="H17" s="434" t="str">
        <f>Naslovnica!A20</f>
        <v>Srpanj 2013.</v>
      </c>
    </row>
    <row r="18" spans="1:9" ht="12.75" customHeight="1">
      <c r="A18" s="139" t="s">
        <v>836</v>
      </c>
      <c r="H18" s="138" t="str">
        <f>Naslovnica!A24</f>
        <v>July 2013</v>
      </c>
    </row>
    <row r="19" spans="1:9" ht="12.75" customHeight="1"/>
    <row r="20" spans="1:9" ht="12.75" customHeight="1">
      <c r="E20" s="697" t="s">
        <v>837</v>
      </c>
      <c r="F20" s="697"/>
      <c r="G20" s="697"/>
    </row>
    <row r="21" spans="1:9" ht="25.5" customHeight="1">
      <c r="A21" s="451"/>
      <c r="B21" s="700" t="s">
        <v>141</v>
      </c>
      <c r="C21" s="700"/>
      <c r="D21" s="700"/>
      <c r="E21" s="700"/>
      <c r="F21" s="700"/>
      <c r="G21" s="700"/>
    </row>
    <row r="22" spans="1:9" ht="33.75" customHeight="1">
      <c r="A22" s="451" t="s">
        <v>122</v>
      </c>
      <c r="B22" s="451" t="str">
        <f>Naslovnica!A20</f>
        <v>Srpanj 2013.</v>
      </c>
      <c r="C22" s="453" t="str">
        <f>'4 Tablica 2 - Graf 2'!F5</f>
        <v>Lipanj 2013.</v>
      </c>
      <c r="D22" s="451" t="s">
        <v>123</v>
      </c>
      <c r="E22" s="451" t="s">
        <v>124</v>
      </c>
      <c r="F22" s="451" t="s">
        <v>125</v>
      </c>
      <c r="G22" s="451" t="s">
        <v>126</v>
      </c>
    </row>
    <row r="23" spans="1:9" ht="33.75" customHeight="1">
      <c r="A23" s="454" t="s">
        <v>128</v>
      </c>
      <c r="B23" s="454" t="str">
        <f>Naslovnica!A24</f>
        <v>July 2013</v>
      </c>
      <c r="C23" s="455" t="str">
        <f>'4 Tablica 2 - Graf 2'!F6</f>
        <v>June 2013</v>
      </c>
      <c r="D23" s="454" t="s">
        <v>129</v>
      </c>
      <c r="E23" s="456" t="s">
        <v>130</v>
      </c>
      <c r="F23" s="456" t="s">
        <v>131</v>
      </c>
      <c r="G23" s="456" t="s">
        <v>132</v>
      </c>
    </row>
    <row r="24" spans="1:9">
      <c r="A24" s="199" t="s">
        <v>134</v>
      </c>
      <c r="B24" s="200">
        <v>877.24268999999993</v>
      </c>
      <c r="C24" s="200">
        <v>792.38054</v>
      </c>
      <c r="D24" s="198">
        <v>0.10709772100157827</v>
      </c>
      <c r="E24" s="200">
        <v>896.54456999999991</v>
      </c>
      <c r="F24" s="198">
        <v>-2.1529191794670045E-2</v>
      </c>
      <c r="G24" s="200">
        <v>5657.8324599999987</v>
      </c>
      <c r="H24" s="104"/>
      <c r="I24" s="104"/>
    </row>
    <row r="25" spans="1:9">
      <c r="A25" s="199" t="s">
        <v>135</v>
      </c>
      <c r="B25" s="200">
        <v>493.65075000000002</v>
      </c>
      <c r="C25" s="200">
        <v>429.32693999999998</v>
      </c>
      <c r="D25" s="198">
        <v>0.1498247699061234</v>
      </c>
      <c r="E25" s="200">
        <v>496.53262000000001</v>
      </c>
      <c r="F25" s="198">
        <v>-5.8039892726483751E-3</v>
      </c>
      <c r="G25" s="200">
        <v>3108.3634099999995</v>
      </c>
      <c r="H25" s="104"/>
      <c r="I25" s="104"/>
    </row>
    <row r="26" spans="1:9">
      <c r="A26" s="199" t="s">
        <v>136</v>
      </c>
      <c r="B26" s="200">
        <v>646.69871000000001</v>
      </c>
      <c r="C26" s="200">
        <v>556.02193</v>
      </c>
      <c r="D26" s="198">
        <v>0.1630813014875151</v>
      </c>
      <c r="E26" s="200">
        <v>646.77400999999998</v>
      </c>
      <c r="F26" s="198">
        <v>-1.1642397318960013E-4</v>
      </c>
      <c r="G26" s="200">
        <v>4045.2842500000002</v>
      </c>
      <c r="H26" s="92"/>
      <c r="I26" s="92"/>
    </row>
    <row r="27" spans="1:9">
      <c r="A27" s="199" t="s">
        <v>137</v>
      </c>
      <c r="B27" s="200">
        <v>1090.2280000000001</v>
      </c>
      <c r="C27" s="200">
        <v>964.04018999999994</v>
      </c>
      <c r="D27" s="198">
        <v>0.13089476072569145</v>
      </c>
      <c r="E27" s="200">
        <v>1113.58644</v>
      </c>
      <c r="F27" s="198">
        <v>-2.0975866049518323E-2</v>
      </c>
      <c r="G27" s="200">
        <v>6956.8697599999996</v>
      </c>
    </row>
    <row r="28" spans="1:9" ht="22.5" customHeight="1">
      <c r="A28" s="457" t="s">
        <v>138</v>
      </c>
      <c r="B28" s="458">
        <v>3107.82015</v>
      </c>
      <c r="C28" s="458">
        <v>2741.7695999999996</v>
      </c>
      <c r="D28" s="459">
        <v>0.13350886595285047</v>
      </c>
      <c r="E28" s="458">
        <v>3153.4376400000001</v>
      </c>
      <c r="F28" s="459">
        <v>-1.4465955952755129E-2</v>
      </c>
      <c r="G28" s="458">
        <v>19768.349879999998</v>
      </c>
    </row>
    <row r="29" spans="1:9" ht="24.75" customHeight="1">
      <c r="A29" s="708" t="s">
        <v>142</v>
      </c>
      <c r="B29" s="708"/>
      <c r="C29" s="708"/>
      <c r="D29" s="708"/>
      <c r="E29" s="708"/>
      <c r="F29" s="708"/>
      <c r="G29" s="708"/>
    </row>
    <row r="30" spans="1:9" ht="25.5" customHeight="1">
      <c r="A30" s="709" t="s">
        <v>143</v>
      </c>
      <c r="B30" s="710"/>
      <c r="C30" s="710"/>
      <c r="D30" s="710"/>
      <c r="E30" s="710"/>
      <c r="F30" s="710"/>
      <c r="G30" s="710"/>
    </row>
    <row r="31" spans="1:9" ht="12.75" customHeight="1"/>
    <row r="32" spans="1:9" ht="12.75" customHeight="1">
      <c r="A32" s="27" t="s">
        <v>838</v>
      </c>
    </row>
    <row r="33" spans="1:8" ht="12.75" customHeight="1"/>
    <row r="34" spans="1:8" ht="12.75" customHeight="1"/>
    <row r="35" spans="1:8" ht="12.75" customHeight="1">
      <c r="A35" s="88" t="s">
        <v>466</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21" t="s">
        <v>144</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8.28515625" bestFit="1" customWidth="1"/>
    <col min="4" max="4" width="13.42578125" bestFit="1" customWidth="1"/>
    <col min="5" max="5" width="9" bestFit="1" customWidth="1"/>
    <col min="6" max="6" width="10.5703125" bestFit="1" customWidth="1"/>
    <col min="7" max="7" width="10" customWidth="1"/>
  </cols>
  <sheetData>
    <row r="1" spans="1:8" ht="12.75" customHeight="1">
      <c r="A1" s="433" t="s">
        <v>463</v>
      </c>
      <c r="G1" s="434" t="str">
        <f>Naslovnica!A20</f>
        <v>Srpanj 2013.</v>
      </c>
    </row>
    <row r="2" spans="1:8" ht="12.75" customHeight="1">
      <c r="A2" s="137" t="s">
        <v>145</v>
      </c>
      <c r="G2" s="138" t="str">
        <f>Naslovnica!A24</f>
        <v>July 2013</v>
      </c>
    </row>
    <row r="3" spans="1:8" ht="12.75" customHeight="1"/>
    <row r="4" spans="1:8" ht="12.75" customHeight="1">
      <c r="E4" s="713" t="s">
        <v>839</v>
      </c>
      <c r="F4" s="713"/>
      <c r="G4" s="713"/>
    </row>
    <row r="5" spans="1:8" ht="16.5" customHeight="1">
      <c r="A5" s="714" t="s">
        <v>840</v>
      </c>
      <c r="B5" s="715" t="s">
        <v>841</v>
      </c>
      <c r="C5" s="715"/>
      <c r="D5" s="715"/>
      <c r="E5" s="715"/>
      <c r="F5" s="715"/>
      <c r="G5" s="715"/>
    </row>
    <row r="6" spans="1:8" ht="12.75" customHeight="1">
      <c r="A6" s="714"/>
      <c r="B6" s="719" t="str">
        <f>Naslovnica!A20</f>
        <v>Srpanj 2013.</v>
      </c>
      <c r="C6" s="719"/>
      <c r="D6" s="720" t="str">
        <f>'4 Tablica 2 - Graf 2'!F5</f>
        <v>Lipanj 2013.</v>
      </c>
      <c r="E6" s="719"/>
      <c r="F6" s="721" t="s">
        <v>152</v>
      </c>
      <c r="G6" s="721"/>
    </row>
    <row r="7" spans="1:8" ht="12.75" customHeight="1">
      <c r="A7" s="714"/>
      <c r="B7" s="716" t="str">
        <f>Naslovnica!A24</f>
        <v>July 2013</v>
      </c>
      <c r="C7" s="716"/>
      <c r="D7" s="717" t="str">
        <f>'4 Tablica 2 - Graf 2'!F6</f>
        <v>June 2013</v>
      </c>
      <c r="E7" s="716"/>
      <c r="F7" s="718" t="s">
        <v>153</v>
      </c>
      <c r="G7" s="718"/>
    </row>
    <row r="8" spans="1:8" ht="12.75" customHeight="1">
      <c r="A8" s="714"/>
      <c r="B8" s="460" t="s">
        <v>146</v>
      </c>
      <c r="C8" s="460" t="s">
        <v>147</v>
      </c>
      <c r="D8" s="460" t="s">
        <v>146</v>
      </c>
      <c r="E8" s="460" t="s">
        <v>147</v>
      </c>
      <c r="F8" s="460" t="s">
        <v>146</v>
      </c>
      <c r="G8" s="460" t="s">
        <v>148</v>
      </c>
    </row>
    <row r="9" spans="1:8" ht="12.75" customHeight="1">
      <c r="A9" s="714"/>
      <c r="B9" s="461" t="s">
        <v>149</v>
      </c>
      <c r="C9" s="461" t="s">
        <v>150</v>
      </c>
      <c r="D9" s="461" t="s">
        <v>149</v>
      </c>
      <c r="E9" s="461" t="s">
        <v>150</v>
      </c>
      <c r="F9" s="461" t="s">
        <v>149</v>
      </c>
      <c r="G9" s="461" t="s">
        <v>151</v>
      </c>
    </row>
    <row r="10" spans="1:8">
      <c r="A10" s="201" t="s">
        <v>134</v>
      </c>
      <c r="B10" s="666">
        <v>22326400.504740003</v>
      </c>
      <c r="C10" s="667">
        <v>0.40303843308592058</v>
      </c>
      <c r="D10" s="666">
        <v>21707881.797479998</v>
      </c>
      <c r="E10" s="664">
        <v>0.40403323565746307</v>
      </c>
      <c r="F10" s="666">
        <v>618518.70726000518</v>
      </c>
      <c r="G10" s="664">
        <v>2.849281717259982E-2</v>
      </c>
      <c r="H10" s="104"/>
    </row>
    <row r="11" spans="1:8">
      <c r="A11" s="201" t="s">
        <v>135</v>
      </c>
      <c r="B11" s="666">
        <v>7399686.9282499999</v>
      </c>
      <c r="C11" s="667">
        <v>0.1335798945403259</v>
      </c>
      <c r="D11" s="666">
        <v>7198394.9879899994</v>
      </c>
      <c r="E11" s="664">
        <v>0.13397856343937209</v>
      </c>
      <c r="F11" s="666">
        <v>201291.94026000053</v>
      </c>
      <c r="G11" s="664">
        <v>2.7963447490147671E-2</v>
      </c>
      <c r="H11" s="92"/>
    </row>
    <row r="12" spans="1:8">
      <c r="A12" s="201" t="s">
        <v>136</v>
      </c>
      <c r="B12" s="666">
        <v>9096910.9813700002</v>
      </c>
      <c r="C12" s="667">
        <v>0.1642183542786072</v>
      </c>
      <c r="D12" s="666">
        <v>8808910.5802000016</v>
      </c>
      <c r="E12" s="664">
        <v>0.16395393514389925</v>
      </c>
      <c r="F12" s="666">
        <v>288000.40116999857</v>
      </c>
      <c r="G12" s="664">
        <v>3.2694213268249533E-2</v>
      </c>
    </row>
    <row r="13" spans="1:8">
      <c r="A13" s="201" t="s">
        <v>137</v>
      </c>
      <c r="B13" s="666">
        <v>16572216.215159999</v>
      </c>
      <c r="C13" s="667">
        <v>0.2991633180951464</v>
      </c>
      <c r="D13" s="666">
        <v>16012773.31102</v>
      </c>
      <c r="E13" s="664">
        <v>0.29803426575926562</v>
      </c>
      <c r="F13" s="666">
        <v>559442.9041399993</v>
      </c>
      <c r="G13" s="664">
        <v>3.4937289954326045E-2</v>
      </c>
    </row>
    <row r="14" spans="1:8" ht="18.75" customHeight="1">
      <c r="A14" s="462" t="s">
        <v>155</v>
      </c>
      <c r="B14" s="669">
        <v>55395214.629519999</v>
      </c>
      <c r="C14" s="668">
        <v>1</v>
      </c>
      <c r="D14" s="669">
        <v>53727960.676689997</v>
      </c>
      <c r="E14" s="665">
        <v>1</v>
      </c>
      <c r="F14" s="669">
        <v>1667253.9528300017</v>
      </c>
      <c r="G14" s="665">
        <v>3.1031402119703823E-2</v>
      </c>
    </row>
    <row r="15" spans="1:8" ht="12.75" customHeight="1">
      <c r="A15" s="32" t="s">
        <v>842</v>
      </c>
    </row>
    <row r="16" spans="1:8" ht="12.75" customHeight="1"/>
    <row r="17" spans="1:8" ht="12.75" customHeight="1"/>
    <row r="18" spans="1:8" ht="12.75" customHeight="1">
      <c r="A18" s="433" t="s">
        <v>464</v>
      </c>
      <c r="G18" s="434" t="str">
        <f>Naslovnica!A20</f>
        <v>Srpanj 2013.</v>
      </c>
    </row>
    <row r="19" spans="1:8" ht="12.75" customHeight="1">
      <c r="A19" s="137" t="s">
        <v>29</v>
      </c>
      <c r="G19" s="138" t="str">
        <f>Naslovnica!A24</f>
        <v>July 2013</v>
      </c>
    </row>
    <row r="20" spans="1:8" ht="12.75" customHeight="1"/>
    <row r="21" spans="1:8" ht="12.75" customHeight="1">
      <c r="H21" s="92"/>
    </row>
    <row r="22" spans="1:8" ht="12.75" customHeight="1">
      <c r="H22" s="92"/>
    </row>
    <row r="23" spans="1:8" ht="12.75" customHeight="1">
      <c r="H23" s="104"/>
    </row>
    <row r="24" spans="1:8" ht="12.75" customHeight="1">
      <c r="G24" s="104"/>
      <c r="H24" s="104"/>
    </row>
    <row r="25" spans="1:8" ht="12.75" customHeight="1">
      <c r="G25" s="104"/>
    </row>
    <row r="26" spans="1:8" ht="12.75" customHeight="1">
      <c r="G26" s="104"/>
      <c r="H26" s="92"/>
    </row>
    <row r="27" spans="1:8" ht="12.75" customHeight="1">
      <c r="G27" s="92"/>
    </row>
    <row r="28" spans="1:8" ht="12.75" customHeight="1">
      <c r="G28" s="92"/>
    </row>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105"/>
      <c r="B36" s="168" t="s">
        <v>842</v>
      </c>
    </row>
    <row r="37" spans="1:10" ht="12.75" customHeight="1"/>
    <row r="38" spans="1:10" ht="12.75" customHeight="1"/>
    <row r="39" spans="1:10" ht="12.75" customHeight="1">
      <c r="A39" s="647" t="s">
        <v>30</v>
      </c>
      <c r="G39" s="434" t="str">
        <f>Naslovnica!A20</f>
        <v>Srpanj 2013.</v>
      </c>
    </row>
    <row r="40" spans="1:10" ht="12.75" customHeight="1">
      <c r="A40" s="140" t="s">
        <v>31</v>
      </c>
      <c r="G40" s="138" t="str">
        <f>Naslovnica!A24</f>
        <v>July 2013</v>
      </c>
    </row>
    <row r="41" spans="1:10" ht="12.75" customHeight="1">
      <c r="H41" s="92"/>
    </row>
    <row r="42" spans="1:10" ht="12.75" customHeight="1">
      <c r="G42" s="92"/>
      <c r="H42" s="92"/>
    </row>
    <row r="43" spans="1:10" ht="12.75" customHeight="1">
      <c r="J43" s="92"/>
    </row>
    <row r="44" spans="1:10" ht="12.75" customHeight="1">
      <c r="H44" s="92"/>
    </row>
    <row r="45" spans="1:10" ht="12.75" customHeight="1">
      <c r="G45" s="104"/>
    </row>
    <row r="46" spans="1:10" ht="12.75" customHeight="1">
      <c r="G46" s="104"/>
      <c r="H46" s="104"/>
    </row>
    <row r="47" spans="1:10" ht="12.75" customHeight="1">
      <c r="G47" s="104"/>
      <c r="H47" s="92"/>
    </row>
    <row r="48" spans="1:10" ht="12.75" customHeight="1">
      <c r="G48" s="104"/>
    </row>
    <row r="49" spans="1:7" ht="12.75" customHeight="1"/>
    <row r="50" spans="1:7" ht="12.75" customHeight="1">
      <c r="G50" s="92"/>
    </row>
    <row r="51" spans="1:7" ht="12.75" customHeight="1"/>
    <row r="52" spans="1:7" ht="12.75" customHeight="1"/>
    <row r="53" spans="1:7" ht="12.75" customHeight="1"/>
    <row r="54" spans="1:7" ht="12.75" customHeight="1"/>
    <row r="55" spans="1:7" ht="12.75" customHeight="1"/>
    <row r="56" spans="1:7" ht="12.75" customHeight="1"/>
    <row r="57" spans="1:7" ht="12.75" customHeight="1">
      <c r="A57" s="105"/>
      <c r="B57" s="168" t="s">
        <v>842</v>
      </c>
    </row>
    <row r="58" spans="1:7" ht="12.75" customHeight="1"/>
    <row r="59" spans="1:7" ht="12.75" customHeight="1">
      <c r="A59" s="88" t="s">
        <v>466</v>
      </c>
    </row>
    <row r="60" spans="1:7" ht="12.75" customHeight="1"/>
    <row r="61" spans="1:7" ht="12.75" customHeight="1">
      <c r="G61" s="21" t="s">
        <v>154</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4"/>
  <sheetViews>
    <sheetView showGridLines="0" zoomScaleNormal="100" workbookViewId="0"/>
  </sheetViews>
  <sheetFormatPr defaultRowHeight="15"/>
  <cols>
    <col min="1" max="1" width="16.42578125" customWidth="1"/>
    <col min="2" max="6" width="14.28515625" customWidth="1"/>
  </cols>
  <sheetData>
    <row r="1" spans="1:7" ht="12.75" customHeight="1">
      <c r="A1" s="648" t="s">
        <v>465</v>
      </c>
      <c r="F1" s="434" t="str">
        <f>Naslovnica!A20</f>
        <v>Srpanj 2013.</v>
      </c>
    </row>
    <row r="2" spans="1:7" ht="12.75" customHeight="1">
      <c r="A2" s="141" t="s">
        <v>33</v>
      </c>
      <c r="F2" s="138" t="str">
        <f>Naslovnica!A24</f>
        <v>July 2013</v>
      </c>
    </row>
    <row r="3" spans="1:7" ht="12.75" customHeight="1"/>
    <row r="4" spans="1:7" ht="17.25" customHeight="1">
      <c r="A4" s="714" t="s">
        <v>843</v>
      </c>
      <c r="B4" s="463" t="str">
        <f>Naslovnica!A20</f>
        <v>Srpanj 2013.</v>
      </c>
      <c r="C4" s="464" t="str">
        <f>'4 Tablica 2 - Graf 2'!F5</f>
        <v>Lipanj 2013.</v>
      </c>
      <c r="D4" s="465" t="s">
        <v>1172</v>
      </c>
      <c r="E4" s="465" t="s">
        <v>1174</v>
      </c>
      <c r="F4" s="465" t="s">
        <v>1176</v>
      </c>
    </row>
    <row r="5" spans="1:7" ht="16.5" customHeight="1">
      <c r="A5" s="714"/>
      <c r="B5" s="466" t="str">
        <f>Naslovnica!A24</f>
        <v>July 2013</v>
      </c>
      <c r="C5" s="467" t="str">
        <f>'4 Tablica 2 - Graf 2'!F6</f>
        <v>June 2013</v>
      </c>
      <c r="D5" s="468" t="s">
        <v>1173</v>
      </c>
      <c r="E5" s="468" t="s">
        <v>1175</v>
      </c>
      <c r="F5" s="468" t="s">
        <v>1177</v>
      </c>
    </row>
    <row r="6" spans="1:7">
      <c r="A6" s="202" t="s">
        <v>134</v>
      </c>
      <c r="B6" s="203">
        <v>187.53960000000001</v>
      </c>
      <c r="C6" s="203">
        <v>183.6831</v>
      </c>
      <c r="D6" s="204">
        <v>183.77770000000001</v>
      </c>
      <c r="E6" s="203">
        <v>187.76689999999999</v>
      </c>
      <c r="F6" s="205">
        <v>3.9891999999999825</v>
      </c>
      <c r="G6" s="104"/>
    </row>
    <row r="7" spans="1:7">
      <c r="A7" s="202" t="s">
        <v>135</v>
      </c>
      <c r="B7" s="203">
        <v>187.31460000000001</v>
      </c>
      <c r="C7" s="203">
        <v>183.6661</v>
      </c>
      <c r="D7" s="204">
        <v>183.91909999999999</v>
      </c>
      <c r="E7" s="203">
        <v>187.8526</v>
      </c>
      <c r="F7" s="205">
        <v>3.9335000000000093</v>
      </c>
      <c r="G7" s="92"/>
    </row>
    <row r="8" spans="1:7">
      <c r="A8" s="202" t="s">
        <v>136</v>
      </c>
      <c r="B8" s="203">
        <v>167.3443</v>
      </c>
      <c r="C8" s="203">
        <v>163.42410000000001</v>
      </c>
      <c r="D8" s="204">
        <v>163.40219999999999</v>
      </c>
      <c r="E8" s="203">
        <v>167.53559999999999</v>
      </c>
      <c r="F8" s="205">
        <v>4.1333999999999946</v>
      </c>
    </row>
    <row r="9" spans="1:7">
      <c r="A9" s="202" t="s">
        <v>137</v>
      </c>
      <c r="B9" s="203">
        <v>180.85040000000001</v>
      </c>
      <c r="C9" s="204">
        <v>176.11519999999999</v>
      </c>
      <c r="D9" s="204">
        <v>175.79339999999999</v>
      </c>
      <c r="E9" s="203">
        <v>181.25620000000001</v>
      </c>
      <c r="F9" s="205">
        <v>5.4628000000000156</v>
      </c>
    </row>
    <row r="10" spans="1:7" ht="18.75" customHeight="1">
      <c r="A10" s="469" t="s">
        <v>156</v>
      </c>
      <c r="B10" s="470">
        <v>182.19194232616366</v>
      </c>
      <c r="C10" s="470">
        <v>178.10378607250172</v>
      </c>
      <c r="D10" s="470">
        <v>178.21646576515934</v>
      </c>
      <c r="E10" s="470">
        <v>182.39690133048322</v>
      </c>
      <c r="F10" s="471">
        <v>4.1804355653238758</v>
      </c>
    </row>
    <row r="11" spans="1:7" ht="12.75" customHeight="1">
      <c r="A11" s="37" t="s">
        <v>157</v>
      </c>
    </row>
    <row r="12" spans="1:7" ht="12.75" customHeight="1"/>
    <row r="13" spans="1:7" ht="21" customHeight="1">
      <c r="A13" s="722" t="s">
        <v>158</v>
      </c>
      <c r="B13" s="722"/>
      <c r="C13" s="722"/>
      <c r="D13" s="722"/>
      <c r="E13" s="722"/>
      <c r="F13" s="722"/>
    </row>
    <row r="14" spans="1:7" ht="21" customHeight="1">
      <c r="A14" s="723" t="s">
        <v>159</v>
      </c>
      <c r="B14" s="723"/>
      <c r="C14" s="723"/>
      <c r="D14" s="723"/>
      <c r="E14" s="723"/>
      <c r="F14" s="723"/>
    </row>
    <row r="15" spans="1:7" ht="12.75" customHeight="1"/>
    <row r="16" spans="1:7" ht="12.75" customHeight="1"/>
    <row r="17" spans="1:7" ht="12.75" customHeight="1">
      <c r="A17" s="649" t="s">
        <v>1165</v>
      </c>
      <c r="F17" s="434" t="str">
        <f>Naslovnica!A20</f>
        <v>Srpanj 2013.</v>
      </c>
    </row>
    <row r="18" spans="1:7" ht="12.75" customHeight="1">
      <c r="A18" s="141" t="s">
        <v>1166</v>
      </c>
      <c r="F18" s="138" t="str">
        <f>Naslovnica!A24</f>
        <v>July 2013</v>
      </c>
    </row>
    <row r="19" spans="1:7" ht="12.75" customHeight="1">
      <c r="A19" s="39"/>
      <c r="F19" s="19"/>
    </row>
    <row r="20" spans="1:7" ht="12.75" customHeight="1">
      <c r="A20" s="724" t="s">
        <v>1167</v>
      </c>
      <c r="B20" s="460"/>
      <c r="C20" s="451"/>
      <c r="D20" s="714" t="s">
        <v>1168</v>
      </c>
      <c r="E20" s="714" t="s">
        <v>1169</v>
      </c>
      <c r="F20" s="721" t="s">
        <v>1170</v>
      </c>
    </row>
    <row r="21" spans="1:7" ht="12.75" customHeight="1">
      <c r="A21" s="725"/>
      <c r="B21" s="472" t="str">
        <f>B5</f>
        <v>July 2013</v>
      </c>
      <c r="C21" s="472" t="str">
        <f>C5</f>
        <v>June 2013</v>
      </c>
      <c r="D21" s="714"/>
      <c r="E21" s="714"/>
      <c r="F21" s="721"/>
    </row>
    <row r="22" spans="1:7" ht="12.75" customHeight="1">
      <c r="A22" s="725"/>
      <c r="B22" s="456" t="str">
        <f>Naslovnica!A24</f>
        <v>July 2013</v>
      </c>
      <c r="C22" s="473" t="str">
        <f>'4 Tablica 2 - Graf 2'!F6</f>
        <v>June 2013</v>
      </c>
      <c r="D22" s="714"/>
      <c r="E22" s="714"/>
      <c r="F22" s="721"/>
    </row>
    <row r="23" spans="1:7" ht="12.75" customHeight="1">
      <c r="A23" s="725"/>
      <c r="B23" s="474"/>
      <c r="C23" s="475"/>
      <c r="D23" s="714"/>
      <c r="E23" s="714"/>
      <c r="F23" s="721"/>
      <c r="G23" s="92"/>
    </row>
    <row r="24" spans="1:7" ht="15" customHeight="1">
      <c r="A24" s="409" t="s">
        <v>134</v>
      </c>
      <c r="B24" s="408">
        <v>2.099539914123838E-2</v>
      </c>
      <c r="C24" s="408">
        <v>-1.7751615351008332E-2</v>
      </c>
      <c r="D24" s="408">
        <v>3.5538813738450026E-2</v>
      </c>
      <c r="E24" s="408">
        <v>9.220262108222288E-2</v>
      </c>
      <c r="F24" s="408">
        <v>5.743281442075121E-2</v>
      </c>
      <c r="G24" s="104"/>
    </row>
    <row r="25" spans="1:7" ht="15" customHeight="1">
      <c r="A25" s="409" t="s">
        <v>135</v>
      </c>
      <c r="B25" s="408">
        <v>1.9864852577585079E-2</v>
      </c>
      <c r="C25" s="408">
        <v>-2.331968812782037E-2</v>
      </c>
      <c r="D25" s="408">
        <v>2.6208179660638153E-2</v>
      </c>
      <c r="E25" s="408">
        <v>0.10816517414230398</v>
      </c>
      <c r="F25" s="408">
        <v>5.7320086665066494E-2</v>
      </c>
      <c r="G25" s="92"/>
    </row>
    <row r="26" spans="1:7" ht="15" customHeight="1">
      <c r="A26" s="409" t="s">
        <v>136</v>
      </c>
      <c r="B26" s="408">
        <v>2.3987894074374516E-2</v>
      </c>
      <c r="C26" s="408">
        <v>-1.5068910901591237E-2</v>
      </c>
      <c r="D26" s="408">
        <v>3.2375179214344074E-2</v>
      </c>
      <c r="E26" s="408">
        <v>8.42167392957891E-2</v>
      </c>
      <c r="F26" s="408">
        <v>4.6787170077405182E-2</v>
      </c>
    </row>
    <row r="27" spans="1:7" ht="15" customHeight="1">
      <c r="A27" s="409" t="s">
        <v>137</v>
      </c>
      <c r="B27" s="408">
        <v>2.6886946725779515E-2</v>
      </c>
      <c r="C27" s="408">
        <v>-3.1458653563248173E-2</v>
      </c>
      <c r="D27" s="408">
        <v>2.3953146815928861E-2</v>
      </c>
      <c r="E27" s="408">
        <v>0.10702661938629787</v>
      </c>
      <c r="F27" s="408">
        <v>5.402757470295616E-2</v>
      </c>
    </row>
    <row r="28" spans="1:7" ht="18.75" customHeight="1">
      <c r="A28" s="476" t="s">
        <v>1171</v>
      </c>
      <c r="B28" s="477">
        <v>2.2953786350155214E-2</v>
      </c>
      <c r="C28" s="477">
        <v>-2.226241408034213E-2</v>
      </c>
      <c r="D28" s="477">
        <v>3.0261657782653328E-2</v>
      </c>
      <c r="E28" s="477">
        <v>9.7455307530029289E-2</v>
      </c>
      <c r="F28" s="477">
        <v>5.4719604217459805E-2</v>
      </c>
      <c r="G28" s="92"/>
    </row>
    <row r="29" spans="1:7" ht="12.75" customHeight="1">
      <c r="A29" s="37" t="s">
        <v>157</v>
      </c>
      <c r="G29" s="109"/>
    </row>
    <row r="30" spans="1:7" ht="12.75" customHeight="1"/>
    <row r="31" spans="1:7" ht="12.75" customHeight="1"/>
    <row r="32" spans="1:7" ht="12.75" customHeight="1">
      <c r="A32" s="88" t="s">
        <v>466</v>
      </c>
    </row>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row>
    <row r="45" spans="1:1" ht="12.75" customHeight="1">
      <c r="A45" s="37"/>
    </row>
    <row r="46" spans="1:1" ht="12.75" customHeight="1"/>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c r="F57" s="142" t="s">
        <v>865</v>
      </c>
    </row>
    <row r="58" spans="6:6" ht="12.75" customHeight="1"/>
    <row r="59" spans="6:6" ht="12.75" customHeight="1"/>
    <row r="60" spans="6:6" ht="12.75" customHeight="1"/>
    <row r="61" spans="6:6" ht="12.75" customHeight="1"/>
    <row r="62" spans="6:6" ht="12.75" customHeight="1"/>
    <row r="63" spans="6:6" ht="12.75" customHeight="1"/>
    <row r="64" spans="6:6" ht="12.75" customHeight="1"/>
  </sheetData>
  <mergeCells count="7">
    <mergeCell ref="A4:A5"/>
    <mergeCell ref="A13:F13"/>
    <mergeCell ref="A14:F14"/>
    <mergeCell ref="A20:A23"/>
    <mergeCell ref="D20:D23"/>
    <mergeCell ref="E20:E23"/>
    <mergeCell ref="F20:F23"/>
  </mergeCells>
  <hyperlinks>
    <hyperlink ref="A32"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F202F9-96A4-4106-8037-FCCEE850386A}">
  <ds:schemaRefs>
    <ds:schemaRef ds:uri="http://schemas.microsoft.com/sharepoint/v3/contenttype/forms"/>
  </ds:schemaRefs>
</ds:datastoreItem>
</file>

<file path=customXml/itemProps2.xml><?xml version="1.0" encoding="utf-8"?>
<ds:datastoreItem xmlns:ds="http://schemas.openxmlformats.org/officeDocument/2006/customXml" ds:itemID="{C0372D9A-CBBC-4384-B93F-6900FDC9341D}">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A9333E66-F1D0-4B8E-BD96-C8074C64AD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38</vt:i4>
      </vt:variant>
    </vt:vector>
  </HeadingPairs>
  <TitlesOfParts>
    <vt:vector size="77" baseType="lpstr">
      <vt:lpstr>Naslovnica</vt:lpstr>
      <vt:lpstr>2 Sadržaj</vt:lpstr>
      <vt:lpstr>3 Tablica 1 - Graf 1</vt:lpstr>
      <vt:lpstr>4 Tablica 2 - Graf 2</vt:lpstr>
      <vt:lpstr>5 Tablica 3,4</vt:lpstr>
      <vt:lpstr>6 Tablica 5,6</vt:lpstr>
      <vt:lpstr>7 Tablica 7,8</vt:lpstr>
      <vt:lpstr>8 Tablica 9 - Graf 3,4</vt:lpstr>
      <vt:lpstr>9 Tablica 10, 10.1</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21,22 - Graf 13,14</vt:lpstr>
      <vt:lpstr>22 Tablica 23,24 - Graf 15,16</vt:lpstr>
      <vt:lpstr>23 Tablica 25</vt:lpstr>
      <vt:lpstr>24 Tablica 26 - Graf 17</vt:lpstr>
      <vt:lpstr>25 Graf 18</vt:lpstr>
      <vt:lpstr>26 Tablica 27</vt:lpstr>
      <vt:lpstr>27 Tabl. 28,29,30,31,32</vt:lpstr>
      <vt:lpstr>28 Tablica 33</vt:lpstr>
      <vt:lpstr>29 Tablica 34</vt:lpstr>
      <vt:lpstr>30 Tablica 35 </vt:lpstr>
      <vt:lpstr>31 Tablica 36</vt:lpstr>
      <vt:lpstr>32 Tablica 37,38,39 </vt:lpstr>
      <vt:lpstr>33 Tablica 40,41</vt:lpstr>
      <vt:lpstr>34 Tablica 42,43,44-Graf 19,20 </vt:lpstr>
      <vt:lpstr>35 Tablica 45</vt:lpstr>
      <vt:lpstr>36 Tablica 46,47 </vt:lpstr>
      <vt:lpstr>37 Tablica 48</vt:lpstr>
      <vt:lpstr>38 Tablica 49 </vt:lpstr>
      <vt:lpstr>39 Tablica 50,51,52</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21,22 - Graf 13,14'!Print_Area</vt:lpstr>
      <vt:lpstr>'22 Tablica 23,24 - Graf 15,16'!Print_Area</vt:lpstr>
      <vt:lpstr>'23 Tablica 25'!Print_Area</vt:lpstr>
      <vt:lpstr>'24 Tablica 26 - Graf 17'!Print_Area</vt:lpstr>
      <vt:lpstr>'25 Graf 18'!Print_Area</vt:lpstr>
      <vt:lpstr>'26 Tablica 27'!Print_Area</vt:lpstr>
      <vt:lpstr>'27 Tabl. 28,29,30,31,32'!Print_Area</vt:lpstr>
      <vt:lpstr>'28 Tablica 33'!Print_Area</vt:lpstr>
      <vt:lpstr>'29 Tablica 34'!Print_Area</vt:lpstr>
      <vt:lpstr>'3 Tablica 1 - Graf 1'!Print_Area</vt:lpstr>
      <vt:lpstr>'30 Tablica 35 '!Print_Area</vt:lpstr>
      <vt:lpstr>'31 Tablica 36'!Print_Area</vt:lpstr>
      <vt:lpstr>'32 Tablica 37,38,39 '!Print_Area</vt:lpstr>
      <vt:lpstr>'33 Tablica 40,41'!Print_Area</vt:lpstr>
      <vt:lpstr>'34 Tablica 42,43,44-Graf 19,20 '!Print_Area</vt:lpstr>
      <vt:lpstr>'35 Tablica 45'!Print_Area</vt:lpstr>
      <vt:lpstr>'36 Tablica 46,47 '!Print_Area</vt:lpstr>
      <vt:lpstr>'37 Tablica 48'!Print_Area</vt:lpstr>
      <vt:lpstr>'38 Tablica 49 '!Print_Area</vt:lpstr>
      <vt:lpstr>'39 Tablica 50,51,52'!Print_Area</vt:lpstr>
      <vt:lpstr>'4 Tablica 2 - Graf 2'!Print_Area</vt:lpstr>
      <vt:lpstr>'5 Tablica 3,4'!Print_Area</vt:lpstr>
      <vt:lpstr>'6 Tablica 5,6'!Print_Area</vt:lpstr>
      <vt:lpstr>'7 Tablica 7,8'!Print_Area</vt:lpstr>
      <vt:lpstr>'8 Tablica 9 - Graf 3,4'!Print_Area</vt:lpstr>
      <vt:lpstr>'9 Tablica 10, 10.1'!Print_Area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08_13</dc:title>
  <dc:creator/>
  <cp:lastModifiedBy/>
  <dcterms:created xsi:type="dcterms:W3CDTF">2006-09-16T00:00:00Z</dcterms:created>
  <dcterms:modified xsi:type="dcterms:W3CDTF">2023-04-11T13:20:20Z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